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ortfolio Operation\Accounting\E.Kashef Bahrami\آرام\پرتفوی\"/>
    </mc:Choice>
  </mc:AlternateContent>
  <xr:revisionPtr revIDLastSave="0" documentId="13_ncr:1_{586453F6-374C-45FA-91AF-BACEF8D5396E}" xr6:coauthVersionLast="47" xr6:coauthVersionMax="47" xr10:uidLastSave="{00000000-0000-0000-0000-000000000000}"/>
  <bookViews>
    <workbookView xWindow="28680" yWindow="-120" windowWidth="29040" windowHeight="15720" tabRatio="895" activeTab="2" xr2:uid="{00000000-000D-0000-FFFF-FFFF00000000}"/>
  </bookViews>
  <sheets>
    <sheet name="شاخصی آرام مفید" sheetId="19" r:id="rId1"/>
    <sheet name="سهام" sheetId="14" r:id="rId2"/>
    <sheet name="تعدیل قیمت" sheetId="10" r:id="rId3"/>
    <sheet name="سپرده" sheetId="8" r:id="rId4"/>
    <sheet name="درامدها" sheetId="18" r:id="rId5"/>
    <sheet name="درامد سرمایه گذاری در سهام" sheetId="9" r:id="rId6"/>
    <sheet name="درامد سپرده بانکی" sheetId="5" r:id="rId7"/>
    <sheet name="سایر درامدها" sheetId="7" r:id="rId8"/>
    <sheet name="درامد سود سهام" sheetId="11" r:id="rId9"/>
    <sheet name="سود سپرده بانکی" sheetId="2" r:id="rId10"/>
    <sheet name="درامد ناشی از فروش" sheetId="17" r:id="rId11"/>
    <sheet name="درآمد ناشی از تغییر قیمت اوراق" sheetId="16" r:id="rId12"/>
  </sheets>
  <definedNames>
    <definedName name="_xlnm._FilterDatabase" localSheetId="10" hidden="1">'درامد ناشی از فروش'!$A$6:$P$58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0" l="1"/>
  <c r="S100" i="9" l="1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S47" i="9"/>
  <c r="S48" i="9"/>
  <c r="S49" i="9"/>
  <c r="S50" i="9"/>
  <c r="S51" i="9"/>
  <c r="S52" i="9"/>
  <c r="S53" i="9"/>
  <c r="S54" i="9"/>
  <c r="S55" i="9"/>
  <c r="S56" i="9"/>
  <c r="S57" i="9"/>
  <c r="S58" i="9"/>
  <c r="S59" i="9"/>
  <c r="S60" i="9"/>
  <c r="S61" i="9"/>
  <c r="S62" i="9"/>
  <c r="S63" i="9"/>
  <c r="S64" i="9"/>
  <c r="S65" i="9"/>
  <c r="S66" i="9"/>
  <c r="S67" i="9"/>
  <c r="S68" i="9"/>
  <c r="S69" i="9"/>
  <c r="S70" i="9"/>
  <c r="S71" i="9"/>
  <c r="S72" i="9"/>
  <c r="S73" i="9"/>
  <c r="S74" i="9"/>
  <c r="S75" i="9"/>
  <c r="S76" i="9"/>
  <c r="S77" i="9"/>
  <c r="S78" i="9"/>
  <c r="S79" i="9"/>
  <c r="S80" i="9"/>
  <c r="S81" i="9"/>
  <c r="S82" i="9"/>
  <c r="S83" i="9"/>
  <c r="S84" i="9"/>
  <c r="S85" i="9"/>
  <c r="S86" i="9"/>
  <c r="S87" i="9"/>
  <c r="S88" i="9"/>
  <c r="S89" i="9"/>
  <c r="S90" i="9"/>
  <c r="S91" i="9"/>
  <c r="S92" i="9"/>
  <c r="S93" i="9"/>
  <c r="S94" i="9"/>
  <c r="S95" i="9"/>
  <c r="S96" i="9"/>
  <c r="S97" i="9"/>
  <c r="S98" i="9"/>
  <c r="S99" i="9"/>
  <c r="S11" i="9"/>
  <c r="J100" i="9"/>
  <c r="I12" i="5"/>
  <c r="I9" i="5"/>
  <c r="I10" i="5"/>
  <c r="I11" i="5"/>
  <c r="I8" i="5"/>
  <c r="E9" i="5"/>
  <c r="E12" i="5" s="1"/>
  <c r="E10" i="5"/>
  <c r="E11" i="5"/>
  <c r="E8" i="5"/>
  <c r="G9" i="18"/>
  <c r="K12" i="8"/>
  <c r="E9" i="18"/>
  <c r="E7" i="18"/>
  <c r="E8" i="18"/>
  <c r="E6" i="18"/>
  <c r="U90" i="14"/>
  <c r="S90" i="14"/>
  <c r="M90" i="14"/>
  <c r="J90" i="14"/>
  <c r="G90" i="14"/>
  <c r="E90" i="14"/>
  <c r="G12" i="5"/>
  <c r="C12" i="5"/>
  <c r="C7" i="18" s="1"/>
  <c r="C8" i="18"/>
  <c r="C6" i="18"/>
  <c r="K12" i="10"/>
  <c r="W90" i="14" l="1"/>
  <c r="C9" i="18"/>
</calcChain>
</file>

<file path=xl/sharedStrings.xml><?xml version="1.0" encoding="utf-8"?>
<sst xmlns="http://schemas.openxmlformats.org/spreadsheetml/2006/main" count="644" uniqueCount="205">
  <si>
    <t>صندوق سرمایه گذاری شاخصی آرام مفید</t>
  </si>
  <si>
    <t>صورت وضعیت درآمدها</t>
  </si>
  <si>
    <t>برای ماه منتهی به ۱۴۰۵/۰۵/۳۱</t>
  </si>
  <si>
    <t xml:space="preserve"> طی  مرداد ماه </t>
  </si>
  <si>
    <t>از ابتدای سال مالی تا پایان مرداد ماه</t>
  </si>
  <si>
    <t>صورت وضعیت پرتفوی</t>
  </si>
  <si>
    <t>سود سپرده بانکی</t>
  </si>
  <si>
    <t>شرح</t>
  </si>
  <si>
    <t>درآمد سود</t>
  </si>
  <si>
    <t>هزینه تنزیل</t>
  </si>
  <si>
    <t>خالص درآمد</t>
  </si>
  <si>
    <t xml:space="preserve">  بانک پاسارگاد-هفت تیر </t>
  </si>
  <si>
    <t xml:space="preserve">  بانک خاورمیانه-ظفر </t>
  </si>
  <si>
    <t xml:space="preserve">  بانک ملت-مستقل مرکزی </t>
  </si>
  <si>
    <t>جمع</t>
  </si>
  <si>
    <t xml:space="preserve">صورت وضعیت درآمدها </t>
  </si>
  <si>
    <t/>
  </si>
  <si>
    <t>درآمد تغییر ارزش</t>
  </si>
  <si>
    <t>درآمد فروش</t>
  </si>
  <si>
    <t>مبلغ</t>
  </si>
  <si>
    <t>درصد از کل درآمد ها</t>
  </si>
  <si>
    <t>-</t>
  </si>
  <si>
    <t xml:space="preserve"> درآمد حاصل از سرمایه گذاری در سپرده بانکی و گواهی سپرده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</si>
  <si>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</si>
  <si>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</si>
  <si>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</si>
  <si>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</si>
  <si>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 سایر درآمدها</t>
  </si>
  <si>
    <t>سایر درآمدها</t>
  </si>
  <si>
    <t>سایر درآمدهای تنزیل سود سهام</t>
  </si>
  <si>
    <t>تعدیل کارمزد کارگزار</t>
  </si>
  <si>
    <t xml:space="preserve"> سرمایه گذاری در سپرده بانکی</t>
  </si>
  <si>
    <t>تغییرات طی دوره</t>
  </si>
  <si>
    <t>۱۴۰۵/۰۵/۳۱</t>
  </si>
  <si>
    <t>سپرده های بانکی</t>
  </si>
  <si>
    <t>افزایش</t>
  </si>
  <si>
    <t>کاهش</t>
  </si>
  <si>
    <t>درصد به کل داراییها</t>
  </si>
  <si>
    <t xml:space="preserve"> درآمد حاصل از سرمایه گذاری در سهام و حق تقدم سهام</t>
  </si>
  <si>
    <t>سهام</t>
  </si>
  <si>
    <t>درآمد سود سهام</t>
  </si>
  <si>
    <t>سرمایه‌گذاری‌غدیر(هلدینگ‌</t>
  </si>
  <si>
    <t>توسعه نیشکر و  صنایع جانبی</t>
  </si>
  <si>
    <t>پتروشیمی شیراز</t>
  </si>
  <si>
    <t>صنایع الکترونیک مادیران</t>
  </si>
  <si>
    <t>مخابرات ایران</t>
  </si>
  <si>
    <t>لابراتوارداروسازی‌  دکترعبیدی‌</t>
  </si>
  <si>
    <t>معدنی و صنعتی گل گهر</t>
  </si>
  <si>
    <t>آریان کیمیا تک</t>
  </si>
  <si>
    <t>نیان باتری خاوران</t>
  </si>
  <si>
    <t>کاشی‌ وسرامیک‌ حافظ‌</t>
  </si>
  <si>
    <t>پتروشیمی جم</t>
  </si>
  <si>
    <t>رادیاتور ایران‌</t>
  </si>
  <si>
    <t>رهیاب پیام گستران</t>
  </si>
  <si>
    <t>مدیریت صنعت شوینده ت.ص.بهشهر</t>
  </si>
  <si>
    <t>توسعه معدنی و صنعتی صبانور</t>
  </si>
  <si>
    <t>فولاد خراسان</t>
  </si>
  <si>
    <t>مجتمع کاشی و سنگ پرسپولیس یزد</t>
  </si>
  <si>
    <t>پتروشیمی بوعلی سینا</t>
  </si>
  <si>
    <t>پتروشیمی پارس</t>
  </si>
  <si>
    <t>سرمایه‌گذاری‌صندوق‌بازنشستگی‌</t>
  </si>
  <si>
    <t>پخش البرز</t>
  </si>
  <si>
    <t>فجر انرژی خلیج فارس</t>
  </si>
  <si>
    <t>پتروشیمی جم پیلن</t>
  </si>
  <si>
    <t>سیمان آبیک</t>
  </si>
  <si>
    <t xml:space="preserve">بانک اقتصادنوین </t>
  </si>
  <si>
    <t>کارخانجات‌داروپخش‌</t>
  </si>
  <si>
    <t>گروه مدیریت سرمایه گذاری امید</t>
  </si>
  <si>
    <t>آلومینیوم‌ایران‌</t>
  </si>
  <si>
    <t>معدنی وصنعتی چادرملو</t>
  </si>
  <si>
    <t>زغال سنگ پروده طبس</t>
  </si>
  <si>
    <t>فولاد آلیاژی ایران</t>
  </si>
  <si>
    <t>قطعات‌ اتومبیل‌ ایران‌</t>
  </si>
  <si>
    <t>شرکت ارتباطات سیار ایران</t>
  </si>
  <si>
    <t>فروسیلیسیم خمین</t>
  </si>
  <si>
    <t xml:space="preserve">توسعه معادن وفلزات </t>
  </si>
  <si>
    <t>داروسازی‌ سینا</t>
  </si>
  <si>
    <t>گروه دارویی سبحان</t>
  </si>
  <si>
    <t>س. و توسعه صنایع لاستیک</t>
  </si>
  <si>
    <t>پست بانک ایران</t>
  </si>
  <si>
    <t>پالایش نفت اصفهان</t>
  </si>
  <si>
    <t>گلتاش‌</t>
  </si>
  <si>
    <t>تراکتورسازی‌ایران‌</t>
  </si>
  <si>
    <t>بانک سینا</t>
  </si>
  <si>
    <t>پالایش نفت تبریز</t>
  </si>
  <si>
    <t>کویر تایر</t>
  </si>
  <si>
    <t>مبین انرژی خلیج فارس</t>
  </si>
  <si>
    <t xml:space="preserve">ملی  صنایع  مس  ایران </t>
  </si>
  <si>
    <t>بانک تجارت</t>
  </si>
  <si>
    <t>بانک ملت</t>
  </si>
  <si>
    <t>سیمان‌ تهران‌</t>
  </si>
  <si>
    <t>سیمان فارس و خوزستان</t>
  </si>
  <si>
    <t>فولاد مبارکه اصفهان</t>
  </si>
  <si>
    <t>پالایش نفت تهران</t>
  </si>
  <si>
    <t>فولاد  خوزستان</t>
  </si>
  <si>
    <t>انتقال داده های آسیاتک</t>
  </si>
  <si>
    <t>مدیریت نیروگاهی ایرانیان مپنا</t>
  </si>
  <si>
    <t>پتروشیمی نوری</t>
  </si>
  <si>
    <t>پالایش نفت بندرعباس</t>
  </si>
  <si>
    <t>س. نفت و گاز و پتروشیمی تأمین</t>
  </si>
  <si>
    <t>تولیدی چدن سازان</t>
  </si>
  <si>
    <t>گسترش نفت و گاز پارسیان</t>
  </si>
  <si>
    <t>سرمایه گذاری دارویی تامین</t>
  </si>
  <si>
    <t>پتروشیمی پردیس</t>
  </si>
  <si>
    <t>بین المللی توسعه ص. معادن غدیر</t>
  </si>
  <si>
    <t>ح . معدنی و صنعتی گل گهر</t>
  </si>
  <si>
    <t>ح . سرمایه گذاری صدرتامین</t>
  </si>
  <si>
    <t>گروه مالی صبا تامین</t>
  </si>
  <si>
    <t>سایپا</t>
  </si>
  <si>
    <t>بانک صادرات ایران</t>
  </si>
  <si>
    <t>صنایع فروآلیاژ ایران</t>
  </si>
  <si>
    <t>ح . توسعه‌معادن‌وفلزات‌</t>
  </si>
  <si>
    <t>ح . معدنی‌وصنعتی‌چادرملو</t>
  </si>
  <si>
    <t>ایران‌ خودرو</t>
  </si>
  <si>
    <t>ح. پخش البرز</t>
  </si>
  <si>
    <t>گروه مپنا (سهامی عام)</t>
  </si>
  <si>
    <t>سپید ماکیان</t>
  </si>
  <si>
    <t>ح.گروه مدیریت سرمایه گذار امید</t>
  </si>
  <si>
    <t>شمش طلا</t>
  </si>
  <si>
    <t>بانک  پاسارگاد</t>
  </si>
  <si>
    <t>صنایع پتروشیمی خلیج فارس</t>
  </si>
  <si>
    <t>سرمایه گذاری تامین اجتماعی</t>
  </si>
  <si>
    <t>سرمایه گذاری مهر</t>
  </si>
  <si>
    <t>ح . صنایع الکترونیک مادیران</t>
  </si>
  <si>
    <t>کشتیرانی جمهوری اسلامی ایران</t>
  </si>
  <si>
    <t>سرمایه گذاری صدرتامین</t>
  </si>
  <si>
    <t xml:space="preserve">سرمایه گذاری  ملی ایران </t>
  </si>
  <si>
    <t>ح . گلتاش‌</t>
  </si>
  <si>
    <t>بهساز کاشانه تهران</t>
  </si>
  <si>
    <t>کارخانجات رینگ اسپرت نورنی ریز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</si>
  <si>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</si>
  <si>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</si>
  <si>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</si>
  <si>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تعداد</t>
  </si>
  <si>
    <t>قیمت پایانی</t>
  </si>
  <si>
    <t>قیمت تعدیل شده</t>
  </si>
  <si>
    <t>درصد تعدیل</t>
  </si>
  <si>
    <t>دلیل تعدیل</t>
  </si>
  <si>
    <t>اطلاعات مجمع</t>
  </si>
  <si>
    <t>نام سهام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</si>
  <si>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</si>
  <si>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</si>
  <si>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</si>
  <si>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</si>
  <si>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</si>
  <si>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1404/12/18</t>
  </si>
  <si>
    <t>1405/01/15</t>
  </si>
  <si>
    <t>1405/01/17</t>
  </si>
  <si>
    <t>1405/01/31</t>
  </si>
  <si>
    <t>1405/02/01</t>
  </si>
  <si>
    <t>1405/02/27</t>
  </si>
  <si>
    <t>1405/02/31</t>
  </si>
  <si>
    <t>1405/03/16</t>
  </si>
  <si>
    <t>1405/03/26</t>
  </si>
  <si>
    <t>1405/03/27</t>
  </si>
  <si>
    <t>1405/03/28</t>
  </si>
  <si>
    <t>1405/03/31</t>
  </si>
  <si>
    <t>1405/04/01</t>
  </si>
  <si>
    <t>1405/04/09</t>
  </si>
  <si>
    <t>1405/04/10</t>
  </si>
  <si>
    <t>1405/04/16</t>
  </si>
  <si>
    <t>1405/04/17</t>
  </si>
  <si>
    <t>1405/04/20</t>
  </si>
  <si>
    <t>1405/04/21</t>
  </si>
  <si>
    <t>1405/04/22</t>
  </si>
  <si>
    <t>1405/04/24</t>
  </si>
  <si>
    <t>1405/04/25</t>
  </si>
  <si>
    <t>1405/04/27</t>
  </si>
  <si>
    <t>1405/04/28</t>
  </si>
  <si>
    <t>1405/04/31</t>
  </si>
  <si>
    <t>1405/05/01</t>
  </si>
  <si>
    <t>1405/04/30</t>
  </si>
  <si>
    <t>1405/05/04</t>
  </si>
  <si>
    <t>1405/05/06</t>
  </si>
  <si>
    <t>1405/05/11</t>
  </si>
  <si>
    <t>1405/05/12</t>
  </si>
  <si>
    <t>1405/05/19</t>
  </si>
  <si>
    <t>1405/05/18</t>
  </si>
  <si>
    <t>1405/05/28</t>
  </si>
  <si>
    <t>جمع کل</t>
  </si>
  <si>
    <t>بهای تمام شده</t>
  </si>
  <si>
    <t>خالص ارزش فروش</t>
  </si>
  <si>
    <t>خرید طی دوره</t>
  </si>
  <si>
    <t>فروش طی دوره</t>
  </si>
  <si>
    <t>مبلغ فروش</t>
  </si>
  <si>
    <t xml:space="preserve"> سرمایه گذاری ها</t>
  </si>
  <si>
    <t xml:space="preserve"> سرمایه گذاری در سهام و حق تقدم سهام</t>
  </si>
  <si>
    <t>شرکت</t>
  </si>
  <si>
    <t>قیمت بازار هر سهم</t>
  </si>
  <si>
    <t>درصد به کل  داراییها</t>
  </si>
  <si>
    <t>0</t>
  </si>
  <si>
    <t>درآمد ناشی از تغییر قیمت اوراق بهادار</t>
  </si>
  <si>
    <t>خالص بهای فروش</t>
  </si>
  <si>
    <t>ارزش دفتری</t>
  </si>
  <si>
    <t>سود و زیان ناشی از تغییر قیمت</t>
  </si>
  <si>
    <t>سود(زیان) حاصل از فروش اوراق بهادار</t>
  </si>
  <si>
    <t>سود و زیان ناشی از فروش</t>
  </si>
  <si>
    <t xml:space="preserve"> درآمد حاصل از سرمایه گذاری ها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</si>
  <si>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</si>
  <si>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</si>
  <si>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</si>
  <si>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سپرده بانکی و گواهی سپرده</t>
  </si>
  <si>
    <t>۱۴۰۵/۰4/3۱</t>
  </si>
  <si>
    <t>شرایط خاص بازار سرمایه</t>
  </si>
  <si>
    <t>نا خالص ارزش فروش تعدیل شده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</si>
</sst>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-;\(#,##0\)"/>
    <numFmt numFmtId="168" formatCode="0.00000%"/>
    <numFmt numFmtId="174" formatCode="#,##0.000000_-;\(#,##0.000000\)"/>
  </numFmts>
  <fonts count="9" x14ac:knownFonts="1">
    <font>
      <sz val="11"/>
      <color indexed="8"/>
      <name val="Arial"/>
      <family val="2"/>
      <scheme val="minor"/>
    </font>
    <font>
      <sz val="11"/>
      <color indexed="8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indexed="8"/>
      <name val="B Nazanin"/>
      <charset val="178"/>
    </font>
    <font>
      <sz val="11"/>
      <color indexed="8"/>
      <name val="B Nazanin"/>
      <charset val="178"/>
    </font>
    <font>
      <b/>
      <sz val="12"/>
      <color indexed="48"/>
      <name val="B Nazanin"/>
      <charset val="178"/>
    </font>
    <font>
      <sz val="10"/>
      <color indexed="8"/>
      <name val="B Nazanin"/>
      <charset val="178"/>
    </font>
    <font>
      <b/>
      <sz val="11"/>
      <color indexed="8"/>
      <name val="B Nazanin"/>
      <charset val="178"/>
    </font>
    <font>
      <b/>
      <sz val="10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double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/>
  </cellStyleXfs>
  <cellXfs count="63">
    <xf numFmtId="0" fontId="0" fillId="0" borderId="0" xfId="0"/>
    <xf numFmtId="0" fontId="2" fillId="2" borderId="0" xfId="2"/>
    <xf numFmtId="9" fontId="7" fillId="2" borderId="6" xfId="1" applyFont="1" applyFill="1" applyBorder="1" applyAlignment="1">
      <alignment horizontal="center" vertical="center"/>
    </xf>
    <xf numFmtId="10" fontId="6" fillId="0" borderId="0" xfId="1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164" fontId="4" fillId="2" borderId="3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/>
    </xf>
    <xf numFmtId="9" fontId="8" fillId="2" borderId="3" xfId="1" applyFont="1" applyFill="1" applyBorder="1" applyAlignment="1">
      <alignment horizontal="center" vertical="center" wrapText="1"/>
    </xf>
    <xf numFmtId="10" fontId="7" fillId="2" borderId="3" xfId="1" applyNumberFormat="1" applyFont="1" applyFill="1" applyBorder="1" applyAlignment="1">
      <alignment horizontal="center" vertical="center" wrapText="1"/>
    </xf>
    <xf numFmtId="10" fontId="7" fillId="2" borderId="5" xfId="1" applyNumberFormat="1" applyFont="1" applyFill="1" applyBorder="1" applyAlignment="1">
      <alignment horizontal="center" vertical="center"/>
    </xf>
    <xf numFmtId="10" fontId="4" fillId="2" borderId="1" xfId="1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center" wrapText="1"/>
    </xf>
    <xf numFmtId="10" fontId="4" fillId="2" borderId="0" xfId="1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/>
    </xf>
    <xf numFmtId="164" fontId="3" fillId="2" borderId="4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10" fontId="4" fillId="0" borderId="0" xfId="1" applyNumberFormat="1" applyFont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9" fontId="7" fillId="2" borderId="3" xfId="1" applyFont="1" applyFill="1" applyBorder="1" applyAlignment="1">
      <alignment horizontal="center" vertical="center" wrapText="1"/>
    </xf>
    <xf numFmtId="168" fontId="4" fillId="0" borderId="0" xfId="1" applyNumberFormat="1" applyFont="1" applyAlignment="1">
      <alignment horizontal="center" vertical="center"/>
    </xf>
    <xf numFmtId="174" fontId="4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2" xr:uid="{346C9A44-BB66-4235-A5CE-5CEB5CC0ABA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133226</xdr:colOff>
      <xdr:row>36</xdr:row>
      <xdr:rowOff>156882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E0BB9CDD-8E88-484A-BDE0-AB277494C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187674039" y="0"/>
          <a:ext cx="11753726" cy="6611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989A-F4CF-4605-BDAB-5148DB865982}">
  <dimension ref="A1"/>
  <sheetViews>
    <sheetView rightToLeft="1" zoomScale="85" zoomScaleNormal="85" workbookViewId="0">
      <selection activeCell="S21" sqref="S21"/>
    </sheetView>
  </sheetViews>
  <sheetFormatPr defaultRowHeight="14.25" x14ac:dyDescent="0.2"/>
  <cols>
    <col min="1" max="16384" width="9" style="1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1"/>
  <sheetViews>
    <sheetView rightToLeft="1" workbookViewId="0">
      <selection activeCell="C107" sqref="C107"/>
    </sheetView>
  </sheetViews>
  <sheetFormatPr defaultRowHeight="18" x14ac:dyDescent="0.2"/>
  <cols>
    <col min="1" max="1" width="22.125" style="4" customWidth="1"/>
    <col min="2" max="2" width="14.75" style="4" customWidth="1"/>
    <col min="3" max="3" width="0.5" style="4" customWidth="1"/>
    <col min="4" max="4" width="9.125" style="4" bestFit="1" customWidth="1"/>
    <col min="5" max="5" width="0.5" style="4" customWidth="1"/>
    <col min="6" max="6" width="14.75" style="4" customWidth="1"/>
    <col min="7" max="7" width="0.5" style="4" customWidth="1"/>
    <col min="8" max="8" width="20" style="4" customWidth="1"/>
    <col min="9" max="9" width="0.5" style="4" customWidth="1"/>
    <col min="10" max="10" width="9.125" style="4" bestFit="1" customWidth="1"/>
    <col min="11" max="11" width="0.5" style="4" customWidth="1"/>
    <col min="12" max="12" width="13.75" style="4" customWidth="1"/>
    <col min="13" max="16384" width="9" style="4"/>
  </cols>
  <sheetData>
    <row r="1" spans="1:12" x14ac:dyDescent="0.2">
      <c r="A1" s="44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x14ac:dyDescent="0.2">
      <c r="A2" s="44" t="s">
        <v>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x14ac:dyDescent="0.2">
      <c r="A3" s="44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x14ac:dyDescent="0.2">
      <c r="A4" s="45" t="s">
        <v>6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2" x14ac:dyDescent="0.2">
      <c r="B5" s="44" t="s">
        <v>3</v>
      </c>
      <c r="C5" s="43"/>
      <c r="D5" s="43"/>
      <c r="E5" s="43"/>
      <c r="F5" s="43"/>
      <c r="H5" s="44" t="s">
        <v>4</v>
      </c>
      <c r="I5" s="43"/>
      <c r="J5" s="43"/>
      <c r="K5" s="43"/>
      <c r="L5" s="43"/>
    </row>
    <row r="6" spans="1:12" x14ac:dyDescent="0.2">
      <c r="A6" s="6" t="s">
        <v>7</v>
      </c>
      <c r="B6" s="8" t="s">
        <v>8</v>
      </c>
      <c r="C6" s="9"/>
      <c r="D6" s="8" t="s">
        <v>9</v>
      </c>
      <c r="E6" s="9"/>
      <c r="F6" s="8" t="s">
        <v>10</v>
      </c>
      <c r="H6" s="8" t="s">
        <v>8</v>
      </c>
      <c r="J6" s="8" t="s">
        <v>9</v>
      </c>
      <c r="L6" s="8" t="s">
        <v>10</v>
      </c>
    </row>
    <row r="7" spans="1:12" x14ac:dyDescent="0.2">
      <c r="A7" s="6" t="s">
        <v>11</v>
      </c>
      <c r="B7" s="4">
        <v>37417</v>
      </c>
      <c r="D7" s="4">
        <v>0</v>
      </c>
      <c r="F7" s="4">
        <v>37417</v>
      </c>
      <c r="H7" s="4">
        <v>230107</v>
      </c>
      <c r="J7" s="4">
        <v>0</v>
      </c>
      <c r="L7" s="4">
        <v>230107</v>
      </c>
    </row>
    <row r="8" spans="1:12" x14ac:dyDescent="0.2">
      <c r="A8" s="6" t="s">
        <v>12</v>
      </c>
      <c r="B8" s="4">
        <v>18993563354</v>
      </c>
      <c r="D8" s="4">
        <v>0</v>
      </c>
      <c r="F8" s="4">
        <v>18993563354</v>
      </c>
      <c r="H8" s="4">
        <v>61798982043</v>
      </c>
      <c r="J8" s="4">
        <v>0</v>
      </c>
      <c r="L8" s="4">
        <v>61798982043</v>
      </c>
    </row>
    <row r="9" spans="1:12" x14ac:dyDescent="0.2">
      <c r="A9" s="6" t="s">
        <v>13</v>
      </c>
      <c r="B9" s="4">
        <v>20935</v>
      </c>
      <c r="D9" s="4">
        <v>0</v>
      </c>
      <c r="F9" s="4">
        <v>20935</v>
      </c>
      <c r="H9" s="4">
        <v>121754</v>
      </c>
      <c r="J9" s="4">
        <v>0</v>
      </c>
      <c r="L9" s="4">
        <v>121754</v>
      </c>
    </row>
    <row r="10" spans="1:12" x14ac:dyDescent="0.2">
      <c r="A10" s="6" t="s">
        <v>11</v>
      </c>
      <c r="B10" s="4">
        <v>0</v>
      </c>
      <c r="D10" s="4">
        <v>0</v>
      </c>
      <c r="F10" s="4">
        <v>0</v>
      </c>
      <c r="H10" s="4">
        <v>3864383563</v>
      </c>
      <c r="J10" s="4">
        <v>0</v>
      </c>
      <c r="L10" s="4">
        <v>3864383563</v>
      </c>
    </row>
    <row r="11" spans="1:12" ht="19.5" x14ac:dyDescent="0.2">
      <c r="A11" s="10" t="s">
        <v>14</v>
      </c>
      <c r="B11" s="11">
        <v>18993621706</v>
      </c>
      <c r="D11" s="15">
        <v>0</v>
      </c>
      <c r="F11" s="11">
        <v>18993621706</v>
      </c>
      <c r="H11" s="11">
        <v>65663717467</v>
      </c>
      <c r="I11" s="12"/>
      <c r="J11" s="11">
        <v>0</v>
      </c>
      <c r="K11" s="12"/>
      <c r="L11" s="11">
        <v>65663717467</v>
      </c>
    </row>
  </sheetData>
  <mergeCells count="6">
    <mergeCell ref="A1:L1"/>
    <mergeCell ref="A2:L2"/>
    <mergeCell ref="A3:L3"/>
    <mergeCell ref="A4:L4"/>
    <mergeCell ref="B5:F5"/>
    <mergeCell ref="H5:L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60"/>
  <sheetViews>
    <sheetView rightToLeft="1" workbookViewId="0">
      <selection activeCell="P7" sqref="P7"/>
    </sheetView>
  </sheetViews>
  <sheetFormatPr defaultRowHeight="18" x14ac:dyDescent="0.2"/>
  <cols>
    <col min="1" max="1" width="15" style="4" customWidth="1"/>
    <col min="2" max="2" width="9.375" style="4" bestFit="1" customWidth="1"/>
    <col min="3" max="3" width="0.5" style="4" customWidth="1"/>
    <col min="4" max="4" width="14.75" style="4" bestFit="1" customWidth="1"/>
    <col min="5" max="5" width="0.5" style="4" customWidth="1"/>
    <col min="6" max="6" width="15.625" style="4" bestFit="1" customWidth="1"/>
    <col min="7" max="7" width="0.5" style="4" customWidth="1"/>
    <col min="8" max="8" width="15" style="4" customWidth="1"/>
    <col min="9" max="9" width="0.5" style="4" customWidth="1"/>
    <col min="10" max="10" width="9.375" style="4" bestFit="1" customWidth="1"/>
    <col min="11" max="11" width="1" style="4" customWidth="1"/>
    <col min="12" max="12" width="15.375" style="4" bestFit="1" customWidth="1"/>
    <col min="13" max="13" width="0.5" style="4" customWidth="1"/>
    <col min="14" max="14" width="16.125" style="4" bestFit="1" customWidth="1"/>
    <col min="15" max="15" width="0.5" style="4" customWidth="1"/>
    <col min="16" max="16" width="15" style="4" customWidth="1"/>
    <col min="17" max="16384" width="9" style="4"/>
  </cols>
  <sheetData>
    <row r="1" spans="1:16" x14ac:dyDescent="0.2">
      <c r="A1" s="44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x14ac:dyDescent="0.2">
      <c r="A2" s="44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x14ac:dyDescent="0.2">
      <c r="A3" s="44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 x14ac:dyDescent="0.2">
      <c r="A4" s="45" t="s">
        <v>195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ht="18.75" thickBot="1" x14ac:dyDescent="0.25">
      <c r="B5" s="44" t="s">
        <v>3</v>
      </c>
      <c r="C5" s="43"/>
      <c r="D5" s="43"/>
      <c r="E5" s="43"/>
      <c r="F5" s="43"/>
      <c r="G5" s="43"/>
      <c r="H5" s="43"/>
      <c r="J5" s="44" t="s">
        <v>4</v>
      </c>
      <c r="K5" s="43"/>
      <c r="L5" s="43"/>
      <c r="M5" s="43"/>
      <c r="N5" s="43"/>
      <c r="O5" s="43"/>
      <c r="P5" s="43"/>
    </row>
    <row r="6" spans="1:16" ht="19.5" thickTop="1" thickBot="1" x14ac:dyDescent="0.25">
      <c r="A6" s="6" t="s">
        <v>7</v>
      </c>
      <c r="B6" s="8" t="s">
        <v>133</v>
      </c>
      <c r="C6" s="9"/>
      <c r="D6" s="8" t="s">
        <v>192</v>
      </c>
      <c r="E6" s="9"/>
      <c r="F6" s="8" t="s">
        <v>193</v>
      </c>
      <c r="G6" s="9"/>
      <c r="H6" s="8" t="s">
        <v>196</v>
      </c>
      <c r="J6" s="8" t="s">
        <v>133</v>
      </c>
      <c r="K6" s="9"/>
      <c r="L6" s="8" t="s">
        <v>181</v>
      </c>
      <c r="M6" s="9"/>
      <c r="N6" s="8" t="s">
        <v>193</v>
      </c>
      <c r="O6" s="9"/>
      <c r="P6" s="8" t="s">
        <v>196</v>
      </c>
    </row>
    <row r="7" spans="1:16" ht="32.25" thickTop="1" x14ac:dyDescent="0.2">
      <c r="A7" s="6" t="s">
        <v>46</v>
      </c>
      <c r="B7" s="4">
        <v>0</v>
      </c>
      <c r="D7" s="4">
        <v>0</v>
      </c>
      <c r="F7" s="4">
        <v>0</v>
      </c>
      <c r="H7" s="4">
        <v>0</v>
      </c>
      <c r="J7" s="4">
        <v>7160276</v>
      </c>
      <c r="L7" s="4">
        <v>126625154796</v>
      </c>
      <c r="N7" s="4">
        <v>82713403536</v>
      </c>
      <c r="P7" s="4">
        <v>43911751260</v>
      </c>
    </row>
    <row r="8" spans="1:16" x14ac:dyDescent="0.2">
      <c r="A8" s="13" t="s">
        <v>64</v>
      </c>
      <c r="B8" s="4">
        <v>1308354</v>
      </c>
      <c r="D8" s="4">
        <v>84125979763</v>
      </c>
      <c r="F8" s="4">
        <v>69585686703</v>
      </c>
      <c r="H8" s="4">
        <v>14540293060</v>
      </c>
      <c r="J8" s="4">
        <v>1308354</v>
      </c>
      <c r="L8" s="4">
        <v>84125979763</v>
      </c>
      <c r="N8" s="4">
        <v>69585686703</v>
      </c>
      <c r="P8" s="4">
        <v>14540293060</v>
      </c>
    </row>
    <row r="9" spans="1:16" x14ac:dyDescent="0.2">
      <c r="A9" s="6" t="s">
        <v>68</v>
      </c>
      <c r="B9" s="4">
        <v>0</v>
      </c>
      <c r="D9" s="4">
        <v>0</v>
      </c>
      <c r="F9" s="4">
        <v>0</v>
      </c>
      <c r="H9" s="4">
        <v>0</v>
      </c>
      <c r="J9" s="4">
        <v>200000</v>
      </c>
      <c r="L9" s="4">
        <v>1137141420</v>
      </c>
      <c r="N9" s="4">
        <v>1351471741</v>
      </c>
      <c r="P9" s="4">
        <v>-214330321</v>
      </c>
    </row>
    <row r="10" spans="1:16" x14ac:dyDescent="0.2">
      <c r="A10" s="6" t="s">
        <v>89</v>
      </c>
      <c r="B10" s="4">
        <v>0</v>
      </c>
      <c r="D10" s="4">
        <v>0</v>
      </c>
      <c r="F10" s="4">
        <v>0</v>
      </c>
      <c r="H10" s="4">
        <v>0</v>
      </c>
      <c r="J10" s="4">
        <v>60000002</v>
      </c>
      <c r="L10" s="4">
        <v>150239154063</v>
      </c>
      <c r="N10" s="4">
        <v>119597668073</v>
      </c>
      <c r="P10" s="4">
        <v>30641485990</v>
      </c>
    </row>
    <row r="11" spans="1:16" x14ac:dyDescent="0.2">
      <c r="A11" s="6" t="s">
        <v>58</v>
      </c>
      <c r="B11" s="4">
        <v>0</v>
      </c>
      <c r="D11" s="4">
        <v>0</v>
      </c>
      <c r="F11" s="4">
        <v>0</v>
      </c>
      <c r="H11" s="4">
        <v>0</v>
      </c>
      <c r="J11" s="4">
        <v>1</v>
      </c>
      <c r="L11" s="4">
        <v>1</v>
      </c>
      <c r="N11" s="4">
        <v>39060</v>
      </c>
      <c r="P11" s="4">
        <v>-39059</v>
      </c>
    </row>
    <row r="12" spans="1:16" x14ac:dyDescent="0.2">
      <c r="A12" s="6" t="s">
        <v>79</v>
      </c>
      <c r="B12" s="4">
        <v>0</v>
      </c>
      <c r="D12" s="4">
        <v>0</v>
      </c>
      <c r="F12" s="4">
        <v>0</v>
      </c>
      <c r="H12" s="4">
        <v>0</v>
      </c>
      <c r="J12" s="4">
        <v>6627629</v>
      </c>
      <c r="L12" s="4">
        <v>48533813319</v>
      </c>
      <c r="N12" s="4">
        <v>35647539155</v>
      </c>
      <c r="P12" s="4">
        <v>12886274164</v>
      </c>
    </row>
    <row r="13" spans="1:16" x14ac:dyDescent="0.2">
      <c r="A13" s="6" t="s">
        <v>109</v>
      </c>
      <c r="B13" s="4">
        <v>0</v>
      </c>
      <c r="D13" s="4">
        <v>0</v>
      </c>
      <c r="F13" s="4">
        <v>0</v>
      </c>
      <c r="H13" s="4">
        <v>0</v>
      </c>
      <c r="J13" s="4">
        <v>1200000</v>
      </c>
      <c r="L13" s="4">
        <v>558449574</v>
      </c>
      <c r="N13" s="4">
        <v>801357254</v>
      </c>
      <c r="P13" s="4">
        <v>-242907680</v>
      </c>
    </row>
    <row r="14" spans="1:16" x14ac:dyDescent="0.2">
      <c r="A14" s="6" t="s">
        <v>88</v>
      </c>
      <c r="B14" s="4">
        <v>0</v>
      </c>
      <c r="D14" s="4">
        <v>0</v>
      </c>
      <c r="F14" s="4">
        <v>0</v>
      </c>
      <c r="H14" s="4">
        <v>0</v>
      </c>
      <c r="J14" s="4">
        <v>1</v>
      </c>
      <c r="L14" s="4">
        <v>1</v>
      </c>
      <c r="N14" s="4">
        <v>495</v>
      </c>
      <c r="P14" s="4">
        <v>-494</v>
      </c>
    </row>
    <row r="15" spans="1:16" x14ac:dyDescent="0.2">
      <c r="A15" s="6" t="s">
        <v>100</v>
      </c>
      <c r="B15" s="4">
        <v>0</v>
      </c>
      <c r="D15" s="4">
        <v>0</v>
      </c>
      <c r="F15" s="4">
        <v>0</v>
      </c>
      <c r="H15" s="4">
        <v>0</v>
      </c>
      <c r="J15" s="4">
        <v>45479445</v>
      </c>
      <c r="L15" s="4">
        <v>84949019878</v>
      </c>
      <c r="N15" s="4">
        <v>80553281147</v>
      </c>
      <c r="P15" s="4">
        <v>4395738731</v>
      </c>
    </row>
    <row r="16" spans="1:16" x14ac:dyDescent="0.2">
      <c r="A16" s="6" t="s">
        <v>69</v>
      </c>
      <c r="B16" s="4">
        <v>0</v>
      </c>
      <c r="D16" s="4">
        <v>0</v>
      </c>
      <c r="F16" s="4">
        <v>0</v>
      </c>
      <c r="H16" s="4">
        <v>0</v>
      </c>
      <c r="J16" s="4">
        <v>1</v>
      </c>
      <c r="L16" s="4">
        <v>1</v>
      </c>
      <c r="N16" s="4">
        <v>2753</v>
      </c>
      <c r="P16" s="4">
        <v>-2752</v>
      </c>
    </row>
    <row r="17" spans="1:16" x14ac:dyDescent="0.2">
      <c r="A17" s="13" t="s">
        <v>66</v>
      </c>
      <c r="B17" s="4">
        <v>21795532</v>
      </c>
      <c r="D17" s="4">
        <v>147063957780</v>
      </c>
      <c r="F17" s="4">
        <v>59041853427</v>
      </c>
      <c r="H17" s="4">
        <v>88022104353</v>
      </c>
      <c r="J17" s="4">
        <v>21795532</v>
      </c>
      <c r="L17" s="4">
        <v>147063957780</v>
      </c>
      <c r="N17" s="4">
        <v>59041853427</v>
      </c>
      <c r="P17" s="4">
        <v>88022104353</v>
      </c>
    </row>
    <row r="18" spans="1:16" x14ac:dyDescent="0.2">
      <c r="A18" s="6" t="s">
        <v>76</v>
      </c>
      <c r="B18" s="4">
        <v>0</v>
      </c>
      <c r="D18" s="4">
        <v>0</v>
      </c>
      <c r="F18" s="4">
        <v>0</v>
      </c>
      <c r="H18" s="4">
        <v>0</v>
      </c>
      <c r="J18" s="4">
        <v>600000</v>
      </c>
      <c r="L18" s="4">
        <v>39668965633</v>
      </c>
      <c r="N18" s="4">
        <v>29857404280</v>
      </c>
      <c r="P18" s="4">
        <v>9811561353</v>
      </c>
    </row>
    <row r="19" spans="1:16" x14ac:dyDescent="0.2">
      <c r="A19" s="13" t="s">
        <v>77</v>
      </c>
      <c r="B19" s="4">
        <v>11961079</v>
      </c>
      <c r="D19" s="4">
        <v>52639403645</v>
      </c>
      <c r="F19" s="4">
        <v>34964954106</v>
      </c>
      <c r="H19" s="4">
        <v>17674449539</v>
      </c>
      <c r="J19" s="4">
        <v>12361079</v>
      </c>
      <c r="L19" s="4">
        <v>53552688962</v>
      </c>
      <c r="N19" s="4">
        <v>36134245073</v>
      </c>
      <c r="P19" s="4">
        <v>17418443889</v>
      </c>
    </row>
    <row r="20" spans="1:16" x14ac:dyDescent="0.2">
      <c r="A20" s="6" t="s">
        <v>102</v>
      </c>
      <c r="B20" s="4">
        <v>0</v>
      </c>
      <c r="D20" s="4">
        <v>0</v>
      </c>
      <c r="F20" s="4">
        <v>0</v>
      </c>
      <c r="H20" s="4">
        <v>0</v>
      </c>
      <c r="J20" s="4">
        <v>1900000</v>
      </c>
      <c r="L20" s="4">
        <v>133567211110</v>
      </c>
      <c r="N20" s="4">
        <v>82275059302</v>
      </c>
      <c r="P20" s="4">
        <v>51292151808</v>
      </c>
    </row>
    <row r="21" spans="1:16" x14ac:dyDescent="0.2">
      <c r="A21" s="13" t="s">
        <v>92</v>
      </c>
      <c r="B21" s="4">
        <v>10000000</v>
      </c>
      <c r="D21" s="4">
        <v>23933552520</v>
      </c>
      <c r="F21" s="4">
        <v>30521917498</v>
      </c>
      <c r="H21" s="4">
        <v>-6588364978</v>
      </c>
      <c r="J21" s="4">
        <v>10000001</v>
      </c>
      <c r="L21" s="4">
        <v>23933552521</v>
      </c>
      <c r="N21" s="4">
        <v>30521920550</v>
      </c>
      <c r="P21" s="4">
        <v>-6588368029</v>
      </c>
    </row>
    <row r="22" spans="1:16" x14ac:dyDescent="0.2">
      <c r="A22" s="13" t="s">
        <v>41</v>
      </c>
      <c r="B22" s="4">
        <v>6438840</v>
      </c>
      <c r="D22" s="4">
        <v>112767046510</v>
      </c>
      <c r="F22" s="4">
        <v>105190164956</v>
      </c>
      <c r="H22" s="4">
        <v>7576881554</v>
      </c>
      <c r="J22" s="4">
        <v>15646914</v>
      </c>
      <c r="L22" s="4">
        <v>254633508422</v>
      </c>
      <c r="N22" s="4">
        <v>255583466002</v>
      </c>
      <c r="P22" s="4">
        <v>-949957580</v>
      </c>
    </row>
    <row r="23" spans="1:16" x14ac:dyDescent="0.2">
      <c r="A23" s="6" t="s">
        <v>72</v>
      </c>
      <c r="B23" s="4">
        <v>0</v>
      </c>
      <c r="D23" s="4">
        <v>0</v>
      </c>
      <c r="F23" s="4">
        <v>0</v>
      </c>
      <c r="H23" s="4">
        <v>0</v>
      </c>
      <c r="J23" s="4">
        <v>2000000</v>
      </c>
      <c r="L23" s="4">
        <v>6729575177</v>
      </c>
      <c r="N23" s="4">
        <v>7626587221</v>
      </c>
      <c r="P23" s="4">
        <v>-897012044</v>
      </c>
    </row>
    <row r="24" spans="1:16" x14ac:dyDescent="0.2">
      <c r="A24" s="6" t="s">
        <v>47</v>
      </c>
      <c r="B24" s="4">
        <v>0</v>
      </c>
      <c r="D24" s="4">
        <v>0</v>
      </c>
      <c r="F24" s="4">
        <v>0</v>
      </c>
      <c r="H24" s="4">
        <v>0</v>
      </c>
      <c r="J24" s="4">
        <v>1</v>
      </c>
      <c r="L24" s="4">
        <v>1</v>
      </c>
      <c r="N24" s="4">
        <v>2241</v>
      </c>
      <c r="P24" s="4">
        <v>-2240</v>
      </c>
    </row>
    <row r="25" spans="1:16" x14ac:dyDescent="0.2">
      <c r="A25" s="6" t="s">
        <v>73</v>
      </c>
      <c r="B25" s="4">
        <v>0</v>
      </c>
      <c r="D25" s="4">
        <v>0</v>
      </c>
      <c r="F25" s="4">
        <v>0</v>
      </c>
      <c r="H25" s="4">
        <v>0</v>
      </c>
      <c r="J25" s="4">
        <v>400000</v>
      </c>
      <c r="L25" s="4">
        <v>1445935845</v>
      </c>
      <c r="N25" s="4">
        <v>1849591281</v>
      </c>
      <c r="P25" s="4">
        <v>-403655436</v>
      </c>
    </row>
    <row r="26" spans="1:16" x14ac:dyDescent="0.2">
      <c r="A26" s="6" t="s">
        <v>48</v>
      </c>
      <c r="B26" s="4">
        <v>0</v>
      </c>
      <c r="D26" s="4">
        <v>0</v>
      </c>
      <c r="F26" s="4">
        <v>0</v>
      </c>
      <c r="H26" s="4">
        <v>0</v>
      </c>
      <c r="J26" s="4">
        <v>4056725</v>
      </c>
      <c r="L26" s="4">
        <v>37073625839</v>
      </c>
      <c r="N26" s="4">
        <v>29573025992</v>
      </c>
      <c r="P26" s="4">
        <v>7500599847</v>
      </c>
    </row>
    <row r="27" spans="1:16" x14ac:dyDescent="0.2">
      <c r="A27" s="6" t="s">
        <v>75</v>
      </c>
      <c r="B27" s="4">
        <v>0</v>
      </c>
      <c r="D27" s="4">
        <v>0</v>
      </c>
      <c r="F27" s="4">
        <v>0</v>
      </c>
      <c r="H27" s="4">
        <v>0</v>
      </c>
      <c r="J27" s="4">
        <v>1</v>
      </c>
      <c r="L27" s="4">
        <v>1</v>
      </c>
      <c r="N27" s="4">
        <v>2389</v>
      </c>
      <c r="P27" s="4">
        <v>-2388</v>
      </c>
    </row>
    <row r="28" spans="1:16" x14ac:dyDescent="0.2">
      <c r="A28" s="6" t="s">
        <v>115</v>
      </c>
      <c r="B28" s="4">
        <v>0</v>
      </c>
      <c r="D28" s="4">
        <v>0</v>
      </c>
      <c r="F28" s="4">
        <v>0</v>
      </c>
      <c r="H28" s="4">
        <v>0</v>
      </c>
      <c r="J28" s="4">
        <v>300000</v>
      </c>
      <c r="L28" s="4">
        <v>3604916942</v>
      </c>
      <c r="N28" s="4">
        <v>4459261380</v>
      </c>
      <c r="P28" s="4">
        <v>-854344438</v>
      </c>
    </row>
    <row r="29" spans="1:16" x14ac:dyDescent="0.2">
      <c r="A29" s="6" t="s">
        <v>45</v>
      </c>
      <c r="B29" s="4">
        <v>0</v>
      </c>
      <c r="D29" s="4">
        <v>0</v>
      </c>
      <c r="F29" s="4">
        <v>0</v>
      </c>
      <c r="H29" s="4">
        <v>0</v>
      </c>
      <c r="J29" s="4">
        <v>10339342</v>
      </c>
      <c r="L29" s="4">
        <v>7325225274</v>
      </c>
      <c r="N29" s="4">
        <v>5453498124</v>
      </c>
      <c r="P29" s="4">
        <v>1871727150</v>
      </c>
    </row>
    <row r="30" spans="1:16" x14ac:dyDescent="0.2">
      <c r="A30" s="13" t="s">
        <v>87</v>
      </c>
      <c r="B30" s="4">
        <v>1</v>
      </c>
      <c r="D30" s="4">
        <v>1</v>
      </c>
      <c r="F30" s="4">
        <v>11507</v>
      </c>
      <c r="H30" s="4">
        <v>-11506</v>
      </c>
      <c r="J30" s="4">
        <v>7000001</v>
      </c>
      <c r="L30" s="4">
        <v>161005731474</v>
      </c>
      <c r="N30" s="4">
        <v>110409573119</v>
      </c>
      <c r="P30" s="4">
        <v>50596158355</v>
      </c>
    </row>
    <row r="31" spans="1:16" x14ac:dyDescent="0.2">
      <c r="A31" s="13" t="s">
        <v>65</v>
      </c>
      <c r="B31" s="4">
        <v>1</v>
      </c>
      <c r="D31" s="4">
        <v>1</v>
      </c>
      <c r="F31" s="4">
        <v>1813</v>
      </c>
      <c r="H31" s="4">
        <v>-1812</v>
      </c>
      <c r="J31" s="4">
        <v>27807751</v>
      </c>
      <c r="L31" s="4">
        <v>84240806981</v>
      </c>
      <c r="N31" s="4">
        <v>61798694372</v>
      </c>
      <c r="P31" s="4">
        <v>22442112609</v>
      </c>
    </row>
    <row r="32" spans="1:16" x14ac:dyDescent="0.2">
      <c r="A32" s="6" t="s">
        <v>59</v>
      </c>
      <c r="B32" s="4">
        <v>0</v>
      </c>
      <c r="D32" s="4">
        <v>0</v>
      </c>
      <c r="F32" s="4">
        <v>0</v>
      </c>
      <c r="H32" s="4">
        <v>0</v>
      </c>
      <c r="J32" s="4">
        <v>1</v>
      </c>
      <c r="L32" s="4">
        <v>1</v>
      </c>
      <c r="N32" s="4">
        <v>3452</v>
      </c>
      <c r="P32" s="4">
        <v>-3451</v>
      </c>
    </row>
    <row r="33" spans="1:16" x14ac:dyDescent="0.2">
      <c r="A33" s="6" t="s">
        <v>101</v>
      </c>
      <c r="B33" s="4">
        <v>0</v>
      </c>
      <c r="D33" s="4">
        <v>0</v>
      </c>
      <c r="F33" s="4">
        <v>0</v>
      </c>
      <c r="H33" s="4">
        <v>0</v>
      </c>
      <c r="J33" s="4">
        <v>3592321</v>
      </c>
      <c r="L33" s="4">
        <v>100751978308</v>
      </c>
      <c r="N33" s="4">
        <v>92736573367</v>
      </c>
      <c r="P33" s="4">
        <v>8015404941</v>
      </c>
    </row>
    <row r="34" spans="1:16" ht="31.5" x14ac:dyDescent="0.2">
      <c r="A34" s="13" t="s">
        <v>120</v>
      </c>
      <c r="B34" s="4">
        <v>1</v>
      </c>
      <c r="D34" s="4">
        <v>1</v>
      </c>
      <c r="F34" s="4">
        <v>10669</v>
      </c>
      <c r="H34" s="4">
        <v>-10668</v>
      </c>
      <c r="J34" s="4">
        <v>1</v>
      </c>
      <c r="L34" s="4">
        <v>13421745708</v>
      </c>
      <c r="N34" s="4">
        <v>9029931034</v>
      </c>
      <c r="P34" s="4">
        <v>4391814674</v>
      </c>
    </row>
    <row r="35" spans="1:16" x14ac:dyDescent="0.2">
      <c r="A35" s="6" t="s">
        <v>98</v>
      </c>
      <c r="B35" s="4">
        <v>0</v>
      </c>
      <c r="D35" s="4">
        <v>0</v>
      </c>
      <c r="F35" s="4">
        <v>0</v>
      </c>
      <c r="H35" s="4">
        <v>0</v>
      </c>
      <c r="J35" s="4">
        <v>6128000</v>
      </c>
      <c r="L35" s="4">
        <v>40922643893</v>
      </c>
      <c r="N35" s="4">
        <v>55212125416</v>
      </c>
      <c r="P35" s="4">
        <v>-14289481523</v>
      </c>
    </row>
    <row r="36" spans="1:16" x14ac:dyDescent="0.2">
      <c r="A36" s="6" t="s">
        <v>80</v>
      </c>
      <c r="B36" s="4">
        <v>0</v>
      </c>
      <c r="D36" s="4">
        <v>0</v>
      </c>
      <c r="F36" s="4">
        <v>0</v>
      </c>
      <c r="H36" s="4">
        <v>0</v>
      </c>
      <c r="J36" s="4">
        <v>7205798</v>
      </c>
      <c r="L36" s="4">
        <v>73073983366</v>
      </c>
      <c r="N36" s="4">
        <v>48248690217</v>
      </c>
      <c r="P36" s="4">
        <v>24825293149</v>
      </c>
    </row>
    <row r="37" spans="1:16" x14ac:dyDescent="0.2">
      <c r="A37" s="6" t="s">
        <v>84</v>
      </c>
      <c r="B37" s="4">
        <v>0</v>
      </c>
      <c r="D37" s="4">
        <v>0</v>
      </c>
      <c r="F37" s="4">
        <v>0</v>
      </c>
      <c r="H37" s="4">
        <v>0</v>
      </c>
      <c r="J37" s="4">
        <v>300000</v>
      </c>
      <c r="L37" s="4">
        <v>7477746760</v>
      </c>
      <c r="N37" s="4">
        <v>11148153433</v>
      </c>
      <c r="P37" s="4">
        <v>-3670406673</v>
      </c>
    </row>
    <row r="38" spans="1:16" x14ac:dyDescent="0.2">
      <c r="A38" s="6" t="s">
        <v>103</v>
      </c>
      <c r="B38" s="4">
        <v>0</v>
      </c>
      <c r="D38" s="4">
        <v>0</v>
      </c>
      <c r="F38" s="4">
        <v>0</v>
      </c>
      <c r="H38" s="4">
        <v>0</v>
      </c>
      <c r="J38" s="4">
        <v>7000001</v>
      </c>
      <c r="L38" s="4">
        <v>94811398501</v>
      </c>
      <c r="N38" s="4">
        <v>108113382064</v>
      </c>
      <c r="P38" s="4">
        <v>-13301983563</v>
      </c>
    </row>
    <row r="39" spans="1:16" x14ac:dyDescent="0.2">
      <c r="A39" s="6" t="s">
        <v>43</v>
      </c>
      <c r="B39" s="4">
        <v>0</v>
      </c>
      <c r="D39" s="4">
        <v>0</v>
      </c>
      <c r="F39" s="4">
        <v>0</v>
      </c>
      <c r="H39" s="4">
        <v>0</v>
      </c>
      <c r="J39" s="4">
        <v>2206936</v>
      </c>
      <c r="L39" s="4">
        <v>161995563262</v>
      </c>
      <c r="N39" s="4">
        <v>150904381672</v>
      </c>
      <c r="P39" s="4">
        <v>11091181590</v>
      </c>
    </row>
    <row r="40" spans="1:16" x14ac:dyDescent="0.2">
      <c r="A40" s="13" t="s">
        <v>93</v>
      </c>
      <c r="B40" s="4">
        <v>6000000</v>
      </c>
      <c r="D40" s="4">
        <v>28398767562</v>
      </c>
      <c r="F40" s="4">
        <v>23924715021</v>
      </c>
      <c r="H40" s="4">
        <v>4474052541</v>
      </c>
      <c r="J40" s="4">
        <v>6000000</v>
      </c>
      <c r="L40" s="4">
        <v>28398767562</v>
      </c>
      <c r="N40" s="4">
        <v>23924715021</v>
      </c>
      <c r="P40" s="4">
        <v>4474052541</v>
      </c>
    </row>
    <row r="41" spans="1:16" ht="31.5" x14ac:dyDescent="0.2">
      <c r="A41" s="6" t="s">
        <v>60</v>
      </c>
      <c r="B41" s="4">
        <v>0</v>
      </c>
      <c r="D41" s="4">
        <v>0</v>
      </c>
      <c r="F41" s="4">
        <v>0</v>
      </c>
      <c r="H41" s="4">
        <v>0</v>
      </c>
      <c r="J41" s="4">
        <v>300000</v>
      </c>
      <c r="L41" s="4">
        <v>4890898853</v>
      </c>
      <c r="N41" s="4">
        <v>7203880200</v>
      </c>
      <c r="P41" s="4">
        <v>-2312981347</v>
      </c>
    </row>
    <row r="42" spans="1:16" x14ac:dyDescent="0.2">
      <c r="A42" s="6" t="s">
        <v>91</v>
      </c>
      <c r="B42" s="4">
        <v>0</v>
      </c>
      <c r="D42" s="4">
        <v>0</v>
      </c>
      <c r="F42" s="4">
        <v>0</v>
      </c>
      <c r="H42" s="4">
        <v>0</v>
      </c>
      <c r="J42" s="4">
        <v>4000000</v>
      </c>
      <c r="L42" s="4">
        <v>100338342717</v>
      </c>
      <c r="N42" s="4">
        <v>70570242391</v>
      </c>
      <c r="P42" s="4">
        <v>29768100326</v>
      </c>
    </row>
    <row r="43" spans="1:16" ht="31.5" x14ac:dyDescent="0.2">
      <c r="A43" s="6" t="s">
        <v>54</v>
      </c>
      <c r="B43" s="4">
        <v>0</v>
      </c>
      <c r="D43" s="4">
        <v>0</v>
      </c>
      <c r="F43" s="4">
        <v>0</v>
      </c>
      <c r="H43" s="4">
        <v>0</v>
      </c>
      <c r="J43" s="4">
        <v>812079</v>
      </c>
      <c r="L43" s="4">
        <v>20249795042</v>
      </c>
      <c r="N43" s="4">
        <v>20983074402</v>
      </c>
      <c r="P43" s="4">
        <v>-733279360</v>
      </c>
    </row>
    <row r="44" spans="1:16" x14ac:dyDescent="0.2">
      <c r="A44" s="6" t="s">
        <v>116</v>
      </c>
      <c r="B44" s="4">
        <v>0</v>
      </c>
      <c r="D44" s="4">
        <v>0</v>
      </c>
      <c r="F44" s="4">
        <v>0</v>
      </c>
      <c r="H44" s="4">
        <v>0</v>
      </c>
      <c r="J44" s="4">
        <v>7230915</v>
      </c>
      <c r="L44" s="4">
        <v>109613300735</v>
      </c>
      <c r="N44" s="4">
        <v>102961537388</v>
      </c>
      <c r="P44" s="4">
        <v>6651763347</v>
      </c>
    </row>
    <row r="45" spans="1:16" x14ac:dyDescent="0.2">
      <c r="A45" s="6" t="s">
        <v>90</v>
      </c>
      <c r="B45" s="4">
        <v>0</v>
      </c>
      <c r="D45" s="4">
        <v>0</v>
      </c>
      <c r="F45" s="4">
        <v>0</v>
      </c>
      <c r="H45" s="4">
        <v>0</v>
      </c>
      <c r="J45" s="4">
        <v>2841742</v>
      </c>
      <c r="L45" s="4">
        <v>39251272895</v>
      </c>
      <c r="N45" s="4">
        <v>26082921836</v>
      </c>
      <c r="P45" s="4">
        <v>13168351059</v>
      </c>
    </row>
    <row r="46" spans="1:16" x14ac:dyDescent="0.2">
      <c r="A46" s="6" t="s">
        <v>107</v>
      </c>
      <c r="B46" s="4">
        <v>0</v>
      </c>
      <c r="D46" s="4">
        <v>0</v>
      </c>
      <c r="F46" s="4">
        <v>0</v>
      </c>
      <c r="H46" s="4">
        <v>0</v>
      </c>
      <c r="J46" s="4">
        <v>5200000</v>
      </c>
      <c r="L46" s="4">
        <v>25964927671</v>
      </c>
      <c r="N46" s="4">
        <v>22813214965</v>
      </c>
      <c r="P46" s="4">
        <v>3151712706</v>
      </c>
    </row>
    <row r="47" spans="1:16" ht="31.5" x14ac:dyDescent="0.2">
      <c r="A47" s="13" t="s">
        <v>121</v>
      </c>
      <c r="B47" s="4">
        <v>8000000</v>
      </c>
      <c r="D47" s="4">
        <v>23038667912</v>
      </c>
      <c r="F47" s="4">
        <v>15158076185</v>
      </c>
      <c r="H47" s="4">
        <v>7880591727</v>
      </c>
      <c r="J47" s="4">
        <v>10800000</v>
      </c>
      <c r="L47" s="4">
        <v>27439583859</v>
      </c>
      <c r="N47" s="4">
        <v>20448065996</v>
      </c>
      <c r="P47" s="4">
        <v>6991517863</v>
      </c>
    </row>
    <row r="48" spans="1:16" ht="31.5" x14ac:dyDescent="0.2">
      <c r="A48" s="6" t="s">
        <v>104</v>
      </c>
      <c r="B48" s="4">
        <v>0</v>
      </c>
      <c r="D48" s="4">
        <v>0</v>
      </c>
      <c r="F48" s="4">
        <v>0</v>
      </c>
      <c r="H48" s="4">
        <v>0</v>
      </c>
      <c r="J48" s="4">
        <v>400000</v>
      </c>
      <c r="L48" s="4">
        <v>1061331999</v>
      </c>
      <c r="N48" s="4">
        <v>1400688332</v>
      </c>
      <c r="P48" s="4">
        <v>-339356333</v>
      </c>
    </row>
    <row r="49" spans="1:16" x14ac:dyDescent="0.2">
      <c r="A49" s="6" t="s">
        <v>82</v>
      </c>
      <c r="B49" s="4">
        <v>0</v>
      </c>
      <c r="D49" s="4">
        <v>0</v>
      </c>
      <c r="F49" s="4">
        <v>0</v>
      </c>
      <c r="H49" s="4">
        <v>0</v>
      </c>
      <c r="J49" s="4">
        <v>1</v>
      </c>
      <c r="L49" s="4">
        <v>1</v>
      </c>
      <c r="N49" s="4">
        <v>2301</v>
      </c>
      <c r="P49" s="4">
        <v>-2300</v>
      </c>
    </row>
    <row r="50" spans="1:16" x14ac:dyDescent="0.2">
      <c r="A50" s="6" t="s">
        <v>44</v>
      </c>
      <c r="B50" s="4">
        <v>0</v>
      </c>
      <c r="D50" s="4">
        <v>0</v>
      </c>
      <c r="F50" s="4">
        <v>0</v>
      </c>
      <c r="H50" s="4">
        <v>0</v>
      </c>
      <c r="J50" s="4">
        <v>1411200</v>
      </c>
      <c r="L50" s="4">
        <v>4573113583</v>
      </c>
      <c r="N50" s="4">
        <v>4454327022</v>
      </c>
      <c r="P50" s="4">
        <v>118786561</v>
      </c>
    </row>
    <row r="51" spans="1:16" x14ac:dyDescent="0.2">
      <c r="A51" s="6" t="s">
        <v>122</v>
      </c>
      <c r="B51" s="4">
        <v>0</v>
      </c>
      <c r="D51" s="4">
        <v>0</v>
      </c>
      <c r="F51" s="4">
        <v>0</v>
      </c>
      <c r="H51" s="4">
        <v>0</v>
      </c>
      <c r="J51" s="4">
        <v>750000</v>
      </c>
      <c r="L51" s="4">
        <v>3711594729</v>
      </c>
      <c r="N51" s="4">
        <v>3660732097</v>
      </c>
      <c r="P51" s="4">
        <v>50862632</v>
      </c>
    </row>
    <row r="52" spans="1:16" x14ac:dyDescent="0.2">
      <c r="A52" s="6" t="s">
        <v>49</v>
      </c>
      <c r="B52" s="4">
        <v>0</v>
      </c>
      <c r="D52" s="4">
        <v>0</v>
      </c>
      <c r="F52" s="4">
        <v>0</v>
      </c>
      <c r="H52" s="4">
        <v>0</v>
      </c>
      <c r="J52" s="4">
        <v>257500</v>
      </c>
      <c r="L52" s="4">
        <v>4663048846</v>
      </c>
      <c r="N52" s="4">
        <v>4829130018</v>
      </c>
      <c r="P52" s="4">
        <v>-166081172</v>
      </c>
    </row>
    <row r="53" spans="1:16" ht="31.5" x14ac:dyDescent="0.2">
      <c r="A53" s="6" t="s">
        <v>57</v>
      </c>
      <c r="B53" s="4">
        <v>0</v>
      </c>
      <c r="D53" s="4">
        <v>0</v>
      </c>
      <c r="F53" s="4">
        <v>0</v>
      </c>
      <c r="H53" s="4">
        <v>0</v>
      </c>
      <c r="J53" s="4">
        <v>1256502</v>
      </c>
      <c r="L53" s="4">
        <v>9501650929</v>
      </c>
      <c r="N53" s="4">
        <v>9151433011</v>
      </c>
      <c r="P53" s="4">
        <v>350217918</v>
      </c>
    </row>
    <row r="54" spans="1:16" ht="31.5" x14ac:dyDescent="0.2">
      <c r="A54" s="6" t="s">
        <v>117</v>
      </c>
      <c r="B54" s="4">
        <v>0</v>
      </c>
      <c r="D54" s="4">
        <v>0</v>
      </c>
      <c r="F54" s="4">
        <v>0</v>
      </c>
      <c r="H54" s="4">
        <v>0</v>
      </c>
      <c r="J54" s="4">
        <v>14829378</v>
      </c>
      <c r="L54" s="4">
        <v>0</v>
      </c>
      <c r="N54" s="4">
        <v>-5243319571</v>
      </c>
      <c r="P54" s="4">
        <v>5243319571</v>
      </c>
    </row>
    <row r="55" spans="1:16" ht="18.75" thickBot="1" x14ac:dyDescent="0.25">
      <c r="A55" s="6" t="s">
        <v>114</v>
      </c>
      <c r="B55" s="4">
        <v>0</v>
      </c>
      <c r="D55" s="4">
        <v>0</v>
      </c>
      <c r="F55" s="4">
        <v>0</v>
      </c>
      <c r="H55" s="4">
        <v>0</v>
      </c>
      <c r="J55" s="4">
        <v>1220590</v>
      </c>
      <c r="L55" s="4">
        <v>0</v>
      </c>
      <c r="N55" s="4">
        <v>1811616644</v>
      </c>
      <c r="P55" s="4">
        <v>-1811616644</v>
      </c>
    </row>
    <row r="56" spans="1:16" ht="21" thickTop="1" thickBot="1" x14ac:dyDescent="0.25">
      <c r="A56" s="10" t="s">
        <v>14</v>
      </c>
      <c r="B56" s="32" t="s">
        <v>16</v>
      </c>
      <c r="D56" s="11">
        <v>471967375695</v>
      </c>
      <c r="E56" s="12"/>
      <c r="F56" s="11">
        <v>338387391885</v>
      </c>
      <c r="G56" s="12"/>
      <c r="H56" s="11">
        <v>133579983810</v>
      </c>
      <c r="J56" s="32"/>
      <c r="L56" s="11">
        <v>2322127103998</v>
      </c>
      <c r="M56" s="12"/>
      <c r="N56" s="11">
        <v>1895280137378</v>
      </c>
      <c r="O56" s="12"/>
      <c r="P56" s="11">
        <v>426846966620</v>
      </c>
    </row>
    <row r="57" spans="1:16" ht="18.75" thickTop="1" x14ac:dyDescent="0.2">
      <c r="B57" s="33"/>
      <c r="H57" s="14"/>
      <c r="J57" s="33" t="s">
        <v>16</v>
      </c>
    </row>
    <row r="58" spans="1:16" x14ac:dyDescent="0.2">
      <c r="B58" s="32"/>
      <c r="J58" s="32"/>
    </row>
    <row r="59" spans="1:16" x14ac:dyDescent="0.2">
      <c r="J59" s="32"/>
    </row>
    <row r="60" spans="1:16" x14ac:dyDescent="0.2">
      <c r="J60" s="32"/>
    </row>
  </sheetData>
  <mergeCells count="6">
    <mergeCell ref="A1:P1"/>
    <mergeCell ref="A2:P2"/>
    <mergeCell ref="A3:P3"/>
    <mergeCell ref="A4:P4"/>
    <mergeCell ref="B5:H5"/>
    <mergeCell ref="J5:P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90"/>
  <sheetViews>
    <sheetView rightToLeft="1" workbookViewId="0">
      <selection activeCell="N90" sqref="N90"/>
    </sheetView>
  </sheetViews>
  <sheetFormatPr defaultRowHeight="18" x14ac:dyDescent="0.2"/>
  <cols>
    <col min="1" max="1" width="15" style="4" customWidth="1"/>
    <col min="2" max="2" width="10.25" style="4" bestFit="1" customWidth="1"/>
    <col min="3" max="3" width="0.5" style="4" customWidth="1"/>
    <col min="4" max="4" width="16.375" style="4" bestFit="1" customWidth="1"/>
    <col min="5" max="5" width="0.5" style="4" customWidth="1"/>
    <col min="6" max="6" width="16.625" style="4" bestFit="1" customWidth="1"/>
    <col min="7" max="7" width="0.5" style="4" customWidth="1"/>
    <col min="8" max="8" width="15.75" style="4" bestFit="1" customWidth="1"/>
    <col min="9" max="9" width="0.5" style="4" customWidth="1"/>
    <col min="10" max="10" width="10.25" style="4" bestFit="1" customWidth="1"/>
    <col min="11" max="11" width="1" style="4" customWidth="1"/>
    <col min="12" max="12" width="16.5" style="4" bestFit="1" customWidth="1"/>
    <col min="13" max="13" width="0.5" style="4" customWidth="1"/>
    <col min="14" max="14" width="15.5" style="4" bestFit="1" customWidth="1"/>
    <col min="15" max="15" width="0.5" style="4" customWidth="1"/>
    <col min="16" max="16" width="15" style="4" customWidth="1"/>
    <col min="17" max="17" width="12.5" style="4" bestFit="1" customWidth="1"/>
    <col min="18" max="16384" width="9" style="4"/>
  </cols>
  <sheetData>
    <row r="1" spans="1:16" x14ac:dyDescent="0.2">
      <c r="A1" s="44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x14ac:dyDescent="0.2">
      <c r="A2" s="44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x14ac:dyDescent="0.2">
      <c r="A3" s="44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 x14ac:dyDescent="0.2">
      <c r="A4" s="45" t="s">
        <v>191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">
      <c r="B5" s="44" t="s">
        <v>3</v>
      </c>
      <c r="C5" s="43"/>
      <c r="D5" s="43"/>
      <c r="E5" s="43"/>
      <c r="F5" s="43"/>
      <c r="G5" s="43"/>
      <c r="H5" s="43"/>
      <c r="J5" s="44" t="s">
        <v>4</v>
      </c>
      <c r="K5" s="43"/>
      <c r="L5" s="43"/>
      <c r="M5" s="43"/>
      <c r="N5" s="43"/>
      <c r="O5" s="43"/>
      <c r="P5" s="43"/>
    </row>
    <row r="6" spans="1:16" ht="31.5" x14ac:dyDescent="0.2">
      <c r="A6" s="6" t="s">
        <v>7</v>
      </c>
      <c r="B6" s="8" t="s">
        <v>133</v>
      </c>
      <c r="C6" s="9"/>
      <c r="D6" s="8" t="s">
        <v>192</v>
      </c>
      <c r="E6" s="9"/>
      <c r="F6" s="8" t="s">
        <v>193</v>
      </c>
      <c r="G6" s="9"/>
      <c r="H6" s="8" t="s">
        <v>194</v>
      </c>
      <c r="J6" s="8" t="s">
        <v>133</v>
      </c>
      <c r="K6" s="9"/>
      <c r="L6" s="8" t="s">
        <v>181</v>
      </c>
      <c r="M6" s="9"/>
      <c r="N6" s="8" t="s">
        <v>193</v>
      </c>
      <c r="O6" s="9"/>
      <c r="P6" s="8" t="s">
        <v>194</v>
      </c>
    </row>
    <row r="7" spans="1:16" x14ac:dyDescent="0.2">
      <c r="A7" s="6" t="s">
        <v>118</v>
      </c>
      <c r="B7" s="4">
        <v>28203</v>
      </c>
      <c r="D7" s="4">
        <v>787788758400</v>
      </c>
      <c r="F7" s="4">
        <v>699978259772</v>
      </c>
      <c r="H7" s="4">
        <v>87810498628</v>
      </c>
      <c r="J7" s="4">
        <v>28203</v>
      </c>
      <c r="L7" s="4">
        <v>787788758400</v>
      </c>
      <c r="N7" s="4">
        <v>679996619002</v>
      </c>
      <c r="P7" s="4">
        <v>107792139398</v>
      </c>
    </row>
    <row r="8" spans="1:16" ht="31.5" x14ac:dyDescent="0.2">
      <c r="A8" s="6" t="s">
        <v>46</v>
      </c>
      <c r="B8" s="4">
        <v>244672</v>
      </c>
      <c r="D8" s="4">
        <v>4984287472</v>
      </c>
      <c r="F8" s="4">
        <v>5132383690</v>
      </c>
      <c r="H8" s="4">
        <v>-148096218</v>
      </c>
      <c r="J8" s="4">
        <v>244672</v>
      </c>
      <c r="L8" s="4">
        <v>4984287472</v>
      </c>
      <c r="N8" s="4">
        <v>2826379015</v>
      </c>
      <c r="P8" s="4">
        <v>2157908457</v>
      </c>
    </row>
    <row r="9" spans="1:16" x14ac:dyDescent="0.2">
      <c r="A9" s="6" t="s">
        <v>68</v>
      </c>
      <c r="B9" s="4">
        <v>7355314</v>
      </c>
      <c r="D9" s="4">
        <v>107214339541</v>
      </c>
      <c r="F9" s="4">
        <v>84224198659</v>
      </c>
      <c r="H9" s="4">
        <v>22990140882</v>
      </c>
      <c r="J9" s="4">
        <v>7355314</v>
      </c>
      <c r="L9" s="4">
        <v>107214339541</v>
      </c>
      <c r="N9" s="4">
        <v>49702495049</v>
      </c>
      <c r="P9" s="4">
        <v>57511844492</v>
      </c>
    </row>
    <row r="10" spans="1:16" x14ac:dyDescent="0.2">
      <c r="A10" s="6" t="s">
        <v>95</v>
      </c>
      <c r="B10" s="4">
        <v>4744641</v>
      </c>
      <c r="D10" s="4">
        <v>18266903909</v>
      </c>
      <c r="F10" s="4">
        <v>11595717610</v>
      </c>
      <c r="H10" s="4">
        <v>6671186299</v>
      </c>
      <c r="J10" s="4">
        <v>4744641</v>
      </c>
      <c r="L10" s="4">
        <v>18266903909</v>
      </c>
      <c r="N10" s="4">
        <v>11845239751</v>
      </c>
      <c r="P10" s="4">
        <v>6421664158</v>
      </c>
    </row>
    <row r="11" spans="1:16" x14ac:dyDescent="0.2">
      <c r="A11" s="6" t="s">
        <v>128</v>
      </c>
      <c r="B11" s="4">
        <v>43223181</v>
      </c>
      <c r="D11" s="4">
        <v>79816551474</v>
      </c>
      <c r="F11" s="4">
        <v>77733432327</v>
      </c>
      <c r="H11" s="4">
        <v>2083119147</v>
      </c>
      <c r="J11" s="4">
        <v>43223181</v>
      </c>
      <c r="L11" s="4">
        <v>79816551474</v>
      </c>
      <c r="N11" s="4">
        <v>77733432327</v>
      </c>
      <c r="P11" s="4">
        <v>2083119147</v>
      </c>
    </row>
    <row r="12" spans="1:16" x14ac:dyDescent="0.2">
      <c r="A12" s="6" t="s">
        <v>62</v>
      </c>
      <c r="B12" s="4">
        <v>3324243</v>
      </c>
      <c r="D12" s="4">
        <v>31065711894</v>
      </c>
      <c r="F12" s="4">
        <v>37939883012</v>
      </c>
      <c r="H12" s="4">
        <v>-6874171118</v>
      </c>
      <c r="J12" s="4">
        <v>3324243</v>
      </c>
      <c r="L12" s="4">
        <v>31065711894</v>
      </c>
      <c r="N12" s="4">
        <v>54821844519</v>
      </c>
      <c r="P12" s="4">
        <v>-23756132625</v>
      </c>
    </row>
    <row r="13" spans="1:16" x14ac:dyDescent="0.2">
      <c r="A13" s="6" t="s">
        <v>89</v>
      </c>
      <c r="B13" s="4">
        <v>424731750</v>
      </c>
      <c r="D13" s="4">
        <v>576963097221</v>
      </c>
      <c r="F13" s="4">
        <v>471179505255</v>
      </c>
      <c r="H13" s="4">
        <v>105783591966</v>
      </c>
      <c r="J13" s="4">
        <v>424731750</v>
      </c>
      <c r="L13" s="4">
        <v>576963097221</v>
      </c>
      <c r="N13" s="4">
        <v>463625314379</v>
      </c>
      <c r="P13" s="4">
        <v>113337782842</v>
      </c>
    </row>
    <row r="14" spans="1:16" x14ac:dyDescent="0.2">
      <c r="A14" s="6" t="s">
        <v>58</v>
      </c>
      <c r="B14" s="4">
        <v>1384913</v>
      </c>
      <c r="D14" s="4">
        <v>52412278723</v>
      </c>
      <c r="F14" s="4">
        <v>35564493271</v>
      </c>
      <c r="H14" s="4">
        <v>16847785452</v>
      </c>
      <c r="J14" s="4">
        <v>1384913</v>
      </c>
      <c r="L14" s="4">
        <v>52412278723</v>
      </c>
      <c r="N14" s="4">
        <v>54094685860</v>
      </c>
      <c r="P14" s="4">
        <v>-1682407137</v>
      </c>
    </row>
    <row r="15" spans="1:16" x14ac:dyDescent="0.2">
      <c r="A15" s="6" t="s">
        <v>119</v>
      </c>
      <c r="B15" s="4">
        <v>6000000</v>
      </c>
      <c r="D15" s="4">
        <v>64834921800</v>
      </c>
      <c r="F15" s="4">
        <v>51201132000</v>
      </c>
      <c r="H15" s="4">
        <v>13633789800</v>
      </c>
      <c r="J15" s="4">
        <v>6000000</v>
      </c>
      <c r="L15" s="4">
        <v>64834921800</v>
      </c>
      <c r="N15" s="4">
        <v>40429417730</v>
      </c>
      <c r="P15" s="4">
        <v>24405504070</v>
      </c>
    </row>
    <row r="16" spans="1:16" x14ac:dyDescent="0.2">
      <c r="A16" s="6" t="s">
        <v>79</v>
      </c>
      <c r="B16" s="4">
        <v>7711280</v>
      </c>
      <c r="D16" s="4">
        <v>74833350259</v>
      </c>
      <c r="F16" s="4">
        <v>56392821208</v>
      </c>
      <c r="H16" s="4">
        <v>18440529051</v>
      </c>
      <c r="J16" s="4">
        <v>7711280</v>
      </c>
      <c r="L16" s="4">
        <v>74833350259</v>
      </c>
      <c r="N16" s="4">
        <v>41476092869</v>
      </c>
      <c r="P16" s="4">
        <v>33357257390</v>
      </c>
    </row>
    <row r="17" spans="1:16" x14ac:dyDescent="0.2">
      <c r="A17" s="6" t="s">
        <v>109</v>
      </c>
      <c r="B17" s="4">
        <v>178845003</v>
      </c>
      <c r="D17" s="4">
        <v>160603590670</v>
      </c>
      <c r="F17" s="4">
        <v>113753482453</v>
      </c>
      <c r="H17" s="4">
        <v>46850108217</v>
      </c>
      <c r="J17" s="4">
        <v>178845003</v>
      </c>
      <c r="L17" s="4">
        <v>160603590670</v>
      </c>
      <c r="N17" s="4">
        <v>119509175237</v>
      </c>
      <c r="P17" s="4">
        <v>41094415433</v>
      </c>
    </row>
    <row r="18" spans="1:16" x14ac:dyDescent="0.2">
      <c r="A18" s="6" t="s">
        <v>88</v>
      </c>
      <c r="B18" s="4">
        <v>112959380</v>
      </c>
      <c r="D18" s="4">
        <v>95273273394</v>
      </c>
      <c r="F18" s="4">
        <v>59181515709</v>
      </c>
      <c r="H18" s="4">
        <v>36091757685</v>
      </c>
      <c r="J18" s="4">
        <v>112959380</v>
      </c>
      <c r="L18" s="4">
        <v>95273273394</v>
      </c>
      <c r="N18" s="4">
        <v>56043469806</v>
      </c>
      <c r="P18" s="4">
        <v>39229803588</v>
      </c>
    </row>
    <row r="19" spans="1:16" x14ac:dyDescent="0.2">
      <c r="A19" s="6" t="s">
        <v>69</v>
      </c>
      <c r="B19" s="4">
        <v>43181416</v>
      </c>
      <c r="D19" s="4">
        <v>106562040028</v>
      </c>
      <c r="F19" s="4">
        <v>90022857297</v>
      </c>
      <c r="H19" s="4">
        <v>16539182731</v>
      </c>
      <c r="J19" s="4">
        <v>43181416</v>
      </c>
      <c r="L19" s="4">
        <v>106562040028</v>
      </c>
      <c r="N19" s="4">
        <v>111380216098</v>
      </c>
      <c r="P19" s="4">
        <v>-4818176070</v>
      </c>
    </row>
    <row r="20" spans="1:16" x14ac:dyDescent="0.2">
      <c r="A20" s="6" t="s">
        <v>76</v>
      </c>
      <c r="B20" s="4">
        <v>1240989</v>
      </c>
      <c r="D20" s="4">
        <v>111145816953</v>
      </c>
      <c r="F20" s="4">
        <v>85027904504</v>
      </c>
      <c r="H20" s="4">
        <v>26117912449</v>
      </c>
      <c r="J20" s="4">
        <v>1240989</v>
      </c>
      <c r="L20" s="4">
        <v>111145816953</v>
      </c>
      <c r="N20" s="4">
        <v>61754517194</v>
      </c>
      <c r="P20" s="4">
        <v>49391299759</v>
      </c>
    </row>
    <row r="21" spans="1:16" x14ac:dyDescent="0.2">
      <c r="A21" s="6" t="s">
        <v>102</v>
      </c>
      <c r="B21" s="4">
        <v>5233489</v>
      </c>
      <c r="D21" s="4">
        <v>154544695710</v>
      </c>
      <c r="F21" s="4">
        <v>123779224887</v>
      </c>
      <c r="H21" s="4">
        <v>30765470823</v>
      </c>
      <c r="J21" s="4">
        <v>5233489</v>
      </c>
      <c r="L21" s="4">
        <v>154544695710</v>
      </c>
      <c r="N21" s="4">
        <v>77902010028</v>
      </c>
      <c r="P21" s="4">
        <v>76642685682</v>
      </c>
    </row>
    <row r="22" spans="1:16" x14ac:dyDescent="0.2">
      <c r="A22" s="6" t="s">
        <v>71</v>
      </c>
      <c r="B22" s="4">
        <v>3330224</v>
      </c>
      <c r="D22" s="4">
        <v>17018079048</v>
      </c>
      <c r="F22" s="4">
        <v>13449239170</v>
      </c>
      <c r="H22" s="4">
        <v>3568839878</v>
      </c>
      <c r="J22" s="4">
        <v>3330224</v>
      </c>
      <c r="L22" s="4">
        <v>17018079048</v>
      </c>
      <c r="N22" s="4">
        <v>12150577992</v>
      </c>
      <c r="P22" s="4">
        <v>4867501056</v>
      </c>
    </row>
    <row r="23" spans="1:16" x14ac:dyDescent="0.2">
      <c r="A23" s="6" t="s">
        <v>56</v>
      </c>
      <c r="B23" s="4">
        <v>23556184</v>
      </c>
      <c r="D23" s="4">
        <v>60702523930</v>
      </c>
      <c r="F23" s="4">
        <v>49038850676</v>
      </c>
      <c r="H23" s="4">
        <v>11663673254</v>
      </c>
      <c r="J23" s="4">
        <v>23556184</v>
      </c>
      <c r="L23" s="4">
        <v>60702523930</v>
      </c>
      <c r="N23" s="4">
        <v>47480390658</v>
      </c>
      <c r="P23" s="4">
        <v>13222133272</v>
      </c>
    </row>
    <row r="24" spans="1:16" x14ac:dyDescent="0.2">
      <c r="A24" s="6" t="s">
        <v>94</v>
      </c>
      <c r="B24" s="4">
        <v>45407658</v>
      </c>
      <c r="D24" s="4">
        <v>73442350590</v>
      </c>
      <c r="F24" s="4">
        <v>81101982247</v>
      </c>
      <c r="H24" s="4">
        <v>-7659631657</v>
      </c>
      <c r="J24" s="4">
        <v>45407658</v>
      </c>
      <c r="L24" s="4">
        <v>73442350590</v>
      </c>
      <c r="N24" s="4">
        <v>106649106655</v>
      </c>
      <c r="P24" s="4">
        <v>-33206756065</v>
      </c>
    </row>
    <row r="25" spans="1:16" x14ac:dyDescent="0.2">
      <c r="A25" s="6" t="s">
        <v>92</v>
      </c>
      <c r="B25" s="4">
        <v>207605410</v>
      </c>
      <c r="D25" s="4">
        <v>521799570918</v>
      </c>
      <c r="F25" s="4">
        <v>476681961607</v>
      </c>
      <c r="H25" s="4">
        <v>45117609311</v>
      </c>
      <c r="J25" s="4">
        <v>207605410</v>
      </c>
      <c r="L25" s="4">
        <v>521799570918</v>
      </c>
      <c r="N25" s="4">
        <v>633651519624</v>
      </c>
      <c r="P25" s="4">
        <v>-111851948706</v>
      </c>
    </row>
    <row r="26" spans="1:16" x14ac:dyDescent="0.2">
      <c r="A26" s="6" t="s">
        <v>41</v>
      </c>
      <c r="B26" s="4">
        <v>26387508</v>
      </c>
      <c r="D26" s="4">
        <v>496701612723</v>
      </c>
      <c r="F26" s="4">
        <v>341380185567</v>
      </c>
      <c r="H26" s="4">
        <v>155321427156</v>
      </c>
      <c r="J26" s="4">
        <v>26387508</v>
      </c>
      <c r="L26" s="4">
        <v>496701612723</v>
      </c>
      <c r="N26" s="4">
        <v>431087947199</v>
      </c>
      <c r="P26" s="4">
        <v>65613665524</v>
      </c>
    </row>
    <row r="27" spans="1:16" x14ac:dyDescent="0.2">
      <c r="A27" s="6" t="s">
        <v>72</v>
      </c>
      <c r="B27" s="4">
        <v>176171</v>
      </c>
      <c r="D27" s="4">
        <v>895023095</v>
      </c>
      <c r="F27" s="4">
        <v>721961989</v>
      </c>
      <c r="H27" s="4">
        <v>173061106</v>
      </c>
      <c r="J27" s="4">
        <v>176171</v>
      </c>
      <c r="L27" s="4">
        <v>895023095</v>
      </c>
      <c r="N27" s="4">
        <v>671791748</v>
      </c>
      <c r="P27" s="4">
        <v>223231347</v>
      </c>
    </row>
    <row r="28" spans="1:16" x14ac:dyDescent="0.2">
      <c r="A28" s="6" t="s">
        <v>47</v>
      </c>
      <c r="B28" s="4">
        <v>57791979</v>
      </c>
      <c r="D28" s="4">
        <v>159878548642</v>
      </c>
      <c r="F28" s="4">
        <v>123005554819</v>
      </c>
      <c r="H28" s="4">
        <v>36872993823</v>
      </c>
      <c r="J28" s="4">
        <v>57791979</v>
      </c>
      <c r="L28" s="4">
        <v>159878548642</v>
      </c>
      <c r="N28" s="4">
        <v>135254938762</v>
      </c>
      <c r="P28" s="4">
        <v>24623609880</v>
      </c>
    </row>
    <row r="29" spans="1:16" x14ac:dyDescent="0.2">
      <c r="A29" s="6" t="s">
        <v>81</v>
      </c>
      <c r="B29" s="4">
        <v>14368012</v>
      </c>
      <c r="D29" s="4">
        <v>37738139416</v>
      </c>
      <c r="F29" s="4">
        <v>32828228535</v>
      </c>
      <c r="H29" s="4">
        <v>4909910881</v>
      </c>
      <c r="J29" s="4">
        <v>14368012</v>
      </c>
      <c r="L29" s="4">
        <v>37738139416</v>
      </c>
      <c r="N29" s="4">
        <v>25941700319</v>
      </c>
      <c r="P29" s="4">
        <v>11796439097</v>
      </c>
    </row>
    <row r="30" spans="1:16" x14ac:dyDescent="0.2">
      <c r="A30" s="6" t="s">
        <v>73</v>
      </c>
      <c r="B30" s="4">
        <v>17500322</v>
      </c>
      <c r="D30" s="4">
        <v>156632701489</v>
      </c>
      <c r="F30" s="4">
        <v>96723297926</v>
      </c>
      <c r="H30" s="4">
        <v>59909403563</v>
      </c>
      <c r="J30" s="4">
        <v>17500322</v>
      </c>
      <c r="L30" s="4">
        <v>156632701489</v>
      </c>
      <c r="N30" s="4">
        <v>80922106196</v>
      </c>
      <c r="P30" s="4">
        <v>75710595293</v>
      </c>
    </row>
    <row r="31" spans="1:16" x14ac:dyDescent="0.2">
      <c r="A31" s="6" t="s">
        <v>113</v>
      </c>
      <c r="B31" s="4">
        <v>390788232</v>
      </c>
      <c r="D31" s="4">
        <v>250885533011</v>
      </c>
      <c r="F31" s="4">
        <v>195434789239</v>
      </c>
      <c r="H31" s="4">
        <v>55450743772</v>
      </c>
      <c r="J31" s="4">
        <v>390788232</v>
      </c>
      <c r="L31" s="4">
        <v>250885533011</v>
      </c>
      <c r="N31" s="4">
        <v>233401697003</v>
      </c>
      <c r="P31" s="4">
        <v>17483836008</v>
      </c>
    </row>
    <row r="32" spans="1:16" x14ac:dyDescent="0.2">
      <c r="A32" s="6" t="s">
        <v>63</v>
      </c>
      <c r="B32" s="4">
        <v>256243</v>
      </c>
      <c r="D32" s="4">
        <v>60005889020</v>
      </c>
      <c r="F32" s="4">
        <v>43961941575</v>
      </c>
      <c r="H32" s="4">
        <v>16043947445</v>
      </c>
      <c r="J32" s="4">
        <v>256243</v>
      </c>
      <c r="L32" s="4">
        <v>60005889020</v>
      </c>
      <c r="N32" s="4">
        <v>58635415538</v>
      </c>
      <c r="P32" s="4">
        <v>1370473482</v>
      </c>
    </row>
    <row r="33" spans="1:16" x14ac:dyDescent="0.2">
      <c r="A33" s="6" t="s">
        <v>50</v>
      </c>
      <c r="B33" s="4">
        <v>14281023</v>
      </c>
      <c r="D33" s="4">
        <v>32620791853</v>
      </c>
      <c r="F33" s="4">
        <v>24104242807</v>
      </c>
      <c r="H33" s="4">
        <v>8516549046</v>
      </c>
      <c r="J33" s="4">
        <v>14281023</v>
      </c>
      <c r="L33" s="4">
        <v>32620791853</v>
      </c>
      <c r="N33" s="4">
        <v>22828886045</v>
      </c>
      <c r="P33" s="4">
        <v>9791905808</v>
      </c>
    </row>
    <row r="34" spans="1:16" ht="31.5" x14ac:dyDescent="0.2">
      <c r="A34" s="6" t="s">
        <v>55</v>
      </c>
      <c r="B34" s="4">
        <v>15663950</v>
      </c>
      <c r="D34" s="4">
        <v>73206906709</v>
      </c>
      <c r="F34" s="4">
        <v>50203462562</v>
      </c>
      <c r="H34" s="4">
        <v>23003444147</v>
      </c>
      <c r="J34" s="4">
        <v>15663950</v>
      </c>
      <c r="L34" s="4">
        <v>73206906709</v>
      </c>
      <c r="N34" s="4">
        <v>56451695364</v>
      </c>
      <c r="P34" s="4">
        <v>16755211345</v>
      </c>
    </row>
    <row r="35" spans="1:16" ht="31.5" x14ac:dyDescent="0.2">
      <c r="A35" s="6" t="s">
        <v>124</v>
      </c>
      <c r="B35" s="4">
        <v>10980156</v>
      </c>
      <c r="D35" s="4">
        <v>88033857504</v>
      </c>
      <c r="F35" s="4">
        <v>77574389286</v>
      </c>
      <c r="H35" s="4">
        <v>10459468218</v>
      </c>
      <c r="J35" s="4">
        <v>10980156</v>
      </c>
      <c r="L35" s="4">
        <v>88033857504</v>
      </c>
      <c r="N35" s="4">
        <v>80080303546</v>
      </c>
      <c r="P35" s="4">
        <v>7953553958</v>
      </c>
    </row>
    <row r="36" spans="1:16" x14ac:dyDescent="0.2">
      <c r="A36" s="6" t="s">
        <v>48</v>
      </c>
      <c r="B36" s="4">
        <v>6085087</v>
      </c>
      <c r="D36" s="4">
        <v>102465696239</v>
      </c>
      <c r="F36" s="4">
        <v>91114163597</v>
      </c>
      <c r="H36" s="4">
        <v>11351532642</v>
      </c>
      <c r="J36" s="4">
        <v>6085087</v>
      </c>
      <c r="L36" s="4">
        <v>102465696239</v>
      </c>
      <c r="N36" s="4">
        <v>44359535369</v>
      </c>
      <c r="P36" s="4">
        <v>58106160870</v>
      </c>
    </row>
    <row r="37" spans="1:16" x14ac:dyDescent="0.2">
      <c r="A37" s="6" t="s">
        <v>85</v>
      </c>
      <c r="B37" s="4">
        <v>12231917</v>
      </c>
      <c r="D37" s="4">
        <v>82412703472</v>
      </c>
      <c r="F37" s="4">
        <v>66634129906</v>
      </c>
      <c r="H37" s="4">
        <v>15778573566</v>
      </c>
      <c r="J37" s="4">
        <v>12231917</v>
      </c>
      <c r="L37" s="4">
        <v>82412703472</v>
      </c>
      <c r="N37" s="4">
        <v>90180616613</v>
      </c>
      <c r="P37" s="4">
        <v>-7767913141</v>
      </c>
    </row>
    <row r="38" spans="1:16" x14ac:dyDescent="0.2">
      <c r="A38" s="6" t="s">
        <v>75</v>
      </c>
      <c r="B38" s="4">
        <v>104602492</v>
      </c>
      <c r="D38" s="4">
        <v>295605069171</v>
      </c>
      <c r="F38" s="4">
        <v>206600539962</v>
      </c>
      <c r="H38" s="4">
        <v>89004529209</v>
      </c>
      <c r="J38" s="4">
        <v>104602492</v>
      </c>
      <c r="L38" s="4">
        <v>295605069171</v>
      </c>
      <c r="N38" s="4">
        <v>241283458247</v>
      </c>
      <c r="P38" s="4">
        <v>54321610924</v>
      </c>
    </row>
    <row r="39" spans="1:16" x14ac:dyDescent="0.2">
      <c r="A39" s="6" t="s">
        <v>115</v>
      </c>
      <c r="B39" s="4">
        <v>9437116</v>
      </c>
      <c r="D39" s="4">
        <v>275493795885</v>
      </c>
      <c r="F39" s="4">
        <v>194400108857</v>
      </c>
      <c r="H39" s="4">
        <v>81093687028</v>
      </c>
      <c r="J39" s="4">
        <v>9437116</v>
      </c>
      <c r="L39" s="4">
        <v>275493795885</v>
      </c>
      <c r="N39" s="4">
        <v>141543467553</v>
      </c>
      <c r="P39" s="4">
        <v>133950328332</v>
      </c>
    </row>
    <row r="40" spans="1:16" x14ac:dyDescent="0.2">
      <c r="A40" s="6" t="s">
        <v>45</v>
      </c>
      <c r="B40" s="4">
        <v>213708968</v>
      </c>
      <c r="D40" s="4">
        <v>202090318787</v>
      </c>
      <c r="F40" s="4">
        <v>132323566551</v>
      </c>
      <c r="H40" s="4">
        <v>69766752236</v>
      </c>
      <c r="J40" s="4">
        <v>213708968</v>
      </c>
      <c r="L40" s="4">
        <v>202090318787</v>
      </c>
      <c r="N40" s="4">
        <v>112721047110</v>
      </c>
      <c r="P40" s="4">
        <v>89369271677</v>
      </c>
    </row>
    <row r="41" spans="1:16" x14ac:dyDescent="0.2">
      <c r="A41" s="6" t="s">
        <v>86</v>
      </c>
      <c r="B41" s="4">
        <v>5726052</v>
      </c>
      <c r="D41" s="4">
        <v>64039450785</v>
      </c>
      <c r="F41" s="4">
        <v>64039450785</v>
      </c>
      <c r="H41" s="4">
        <v>0</v>
      </c>
      <c r="J41" s="4">
        <v>5726052</v>
      </c>
      <c r="L41" s="4">
        <v>64039450785</v>
      </c>
      <c r="N41" s="4">
        <v>105851740585</v>
      </c>
      <c r="P41" s="4">
        <v>-41812289800</v>
      </c>
    </row>
    <row r="42" spans="1:16" x14ac:dyDescent="0.2">
      <c r="A42" s="6" t="s">
        <v>87</v>
      </c>
      <c r="B42" s="4">
        <v>110996611</v>
      </c>
      <c r="D42" s="4">
        <v>2120168188542</v>
      </c>
      <c r="F42" s="4">
        <v>1644172374195</v>
      </c>
      <c r="H42" s="4">
        <v>475995814347</v>
      </c>
      <c r="J42" s="4">
        <v>110996611</v>
      </c>
      <c r="L42" s="4">
        <v>2120168188542</v>
      </c>
      <c r="N42" s="4">
        <v>1277146063251</v>
      </c>
      <c r="P42" s="4">
        <v>843022125291</v>
      </c>
    </row>
    <row r="43" spans="1:16" x14ac:dyDescent="0.2">
      <c r="A43" s="6" t="s">
        <v>126</v>
      </c>
      <c r="B43" s="4">
        <v>15453196</v>
      </c>
      <c r="D43" s="4">
        <v>101509377302</v>
      </c>
      <c r="F43" s="4">
        <v>84698431646</v>
      </c>
      <c r="H43" s="4">
        <v>16810945656</v>
      </c>
      <c r="J43" s="4">
        <v>15453196</v>
      </c>
      <c r="L43" s="4">
        <v>101509377302</v>
      </c>
      <c r="N43" s="4">
        <v>84729481897</v>
      </c>
      <c r="P43" s="4">
        <v>16779895405</v>
      </c>
    </row>
    <row r="44" spans="1:16" x14ac:dyDescent="0.2">
      <c r="A44" s="6" t="s">
        <v>97</v>
      </c>
      <c r="B44" s="4">
        <v>9278310</v>
      </c>
      <c r="D44" s="4">
        <v>316614584145</v>
      </c>
      <c r="F44" s="4">
        <v>276830624817</v>
      </c>
      <c r="H44" s="4">
        <v>39783959328</v>
      </c>
      <c r="J44" s="4">
        <v>9278310</v>
      </c>
      <c r="L44" s="4">
        <v>316614584145</v>
      </c>
      <c r="N44" s="4">
        <v>349217431306</v>
      </c>
      <c r="P44" s="4">
        <v>-32602847161</v>
      </c>
    </row>
    <row r="45" spans="1:16" x14ac:dyDescent="0.2">
      <c r="A45" s="6" t="s">
        <v>65</v>
      </c>
      <c r="B45" s="4">
        <v>32127019</v>
      </c>
      <c r="D45" s="4">
        <v>108068715515</v>
      </c>
      <c r="F45" s="4">
        <v>88782116794</v>
      </c>
      <c r="H45" s="4">
        <v>19286598721</v>
      </c>
      <c r="J45" s="4">
        <v>32127019</v>
      </c>
      <c r="L45" s="4">
        <v>108068715515</v>
      </c>
      <c r="N45" s="4">
        <v>58252143255</v>
      </c>
      <c r="P45" s="4">
        <v>49816572260</v>
      </c>
    </row>
    <row r="46" spans="1:16" ht="31.5" x14ac:dyDescent="0.2">
      <c r="A46" s="6" t="s">
        <v>67</v>
      </c>
      <c r="B46" s="4">
        <v>27515474</v>
      </c>
      <c r="D46" s="4">
        <v>143885647364</v>
      </c>
      <c r="F46" s="4">
        <v>133783618991</v>
      </c>
      <c r="H46" s="4">
        <v>10102028373</v>
      </c>
      <c r="J46" s="4">
        <v>27515474</v>
      </c>
      <c r="L46" s="4">
        <v>143885647364</v>
      </c>
      <c r="N46" s="4">
        <v>140229109857</v>
      </c>
      <c r="P46" s="4">
        <v>3656537507</v>
      </c>
    </row>
    <row r="47" spans="1:16" x14ac:dyDescent="0.2">
      <c r="A47" s="6" t="s">
        <v>59</v>
      </c>
      <c r="B47" s="4">
        <v>41854856</v>
      </c>
      <c r="D47" s="4">
        <v>96311126356</v>
      </c>
      <c r="F47" s="4">
        <v>78203471724</v>
      </c>
      <c r="H47" s="4">
        <v>18107654632</v>
      </c>
      <c r="J47" s="4">
        <v>41854856</v>
      </c>
      <c r="L47" s="4">
        <v>96311126356</v>
      </c>
      <c r="N47" s="4">
        <v>144467001707</v>
      </c>
      <c r="P47" s="4">
        <v>-48155875351</v>
      </c>
    </row>
    <row r="48" spans="1:16" x14ac:dyDescent="0.2">
      <c r="A48" s="6" t="s">
        <v>101</v>
      </c>
      <c r="B48" s="4">
        <v>20243276</v>
      </c>
      <c r="D48" s="4">
        <v>591957862693</v>
      </c>
      <c r="F48" s="4">
        <v>474114607482</v>
      </c>
      <c r="H48" s="4">
        <v>117843255211</v>
      </c>
      <c r="J48" s="4">
        <v>20243276</v>
      </c>
      <c r="L48" s="4">
        <v>591957862693</v>
      </c>
      <c r="N48" s="4">
        <v>543362296149</v>
      </c>
      <c r="P48" s="4">
        <v>48595566544</v>
      </c>
    </row>
    <row r="49" spans="1:16" x14ac:dyDescent="0.2">
      <c r="A49" s="6" t="s">
        <v>51</v>
      </c>
      <c r="B49" s="4">
        <v>2687392</v>
      </c>
      <c r="D49" s="4">
        <v>126504379735</v>
      </c>
      <c r="F49" s="4">
        <v>95731602709</v>
      </c>
      <c r="H49" s="4">
        <v>30772777026</v>
      </c>
      <c r="J49" s="4">
        <v>2687392</v>
      </c>
      <c r="L49" s="4">
        <v>126504379735</v>
      </c>
      <c r="N49" s="4">
        <v>161437081559</v>
      </c>
      <c r="P49" s="4">
        <v>-34932701824</v>
      </c>
    </row>
    <row r="50" spans="1:16" ht="31.5" x14ac:dyDescent="0.2">
      <c r="A50" s="6" t="s">
        <v>120</v>
      </c>
      <c r="B50" s="4">
        <v>106498888</v>
      </c>
      <c r="D50" s="4">
        <v>1013429498803</v>
      </c>
      <c r="F50" s="4">
        <v>879221416799</v>
      </c>
      <c r="H50" s="4">
        <v>134208082004</v>
      </c>
      <c r="J50" s="4">
        <v>106498888</v>
      </c>
      <c r="L50" s="4">
        <v>1013429498803</v>
      </c>
      <c r="N50" s="4">
        <v>1136254152131</v>
      </c>
      <c r="P50" s="4">
        <v>-122824653328</v>
      </c>
    </row>
    <row r="51" spans="1:16" x14ac:dyDescent="0.2">
      <c r="A51" s="6" t="s">
        <v>98</v>
      </c>
      <c r="B51" s="4">
        <v>42882613</v>
      </c>
      <c r="D51" s="4">
        <v>512741121338</v>
      </c>
      <c r="F51" s="4">
        <v>471466524848</v>
      </c>
      <c r="H51" s="4">
        <v>41274596490</v>
      </c>
      <c r="J51" s="4">
        <v>42882613</v>
      </c>
      <c r="L51" s="4">
        <v>512741121338</v>
      </c>
      <c r="N51" s="4">
        <v>386637816266</v>
      </c>
      <c r="P51" s="4">
        <v>126103305072</v>
      </c>
    </row>
    <row r="52" spans="1:16" x14ac:dyDescent="0.2">
      <c r="A52" s="6" t="s">
        <v>80</v>
      </c>
      <c r="B52" s="4">
        <v>65217686</v>
      </c>
      <c r="D52" s="4">
        <v>731263152146</v>
      </c>
      <c r="F52" s="4">
        <v>609601671966</v>
      </c>
      <c r="H52" s="4">
        <v>121661480180</v>
      </c>
      <c r="J52" s="4">
        <v>65217686</v>
      </c>
      <c r="L52" s="4">
        <v>731263152146</v>
      </c>
      <c r="N52" s="4">
        <v>436685559165</v>
      </c>
      <c r="P52" s="4">
        <v>294577592981</v>
      </c>
    </row>
    <row r="53" spans="1:16" x14ac:dyDescent="0.2">
      <c r="A53" s="6" t="s">
        <v>84</v>
      </c>
      <c r="B53" s="4">
        <v>1707323</v>
      </c>
      <c r="D53" s="4">
        <v>78014474357</v>
      </c>
      <c r="F53" s="4">
        <v>66003125319</v>
      </c>
      <c r="H53" s="4">
        <v>12011349038</v>
      </c>
      <c r="J53" s="4">
        <v>1707323</v>
      </c>
      <c r="L53" s="4">
        <v>78014474357</v>
      </c>
      <c r="N53" s="4">
        <v>63444995992</v>
      </c>
      <c r="P53" s="4">
        <v>14569478365</v>
      </c>
    </row>
    <row r="54" spans="1:16" x14ac:dyDescent="0.2">
      <c r="A54" s="6" t="s">
        <v>103</v>
      </c>
      <c r="B54" s="4">
        <v>31923622</v>
      </c>
      <c r="D54" s="4">
        <v>332290181696</v>
      </c>
      <c r="F54" s="4">
        <v>331656644648</v>
      </c>
      <c r="H54" s="4">
        <v>633537048</v>
      </c>
      <c r="J54" s="4">
        <v>31923622</v>
      </c>
      <c r="L54" s="4">
        <v>332290181696</v>
      </c>
      <c r="N54" s="4">
        <v>491822265562</v>
      </c>
      <c r="P54" s="4">
        <v>-159532083866</v>
      </c>
    </row>
    <row r="55" spans="1:16" x14ac:dyDescent="0.2">
      <c r="A55" s="6" t="s">
        <v>43</v>
      </c>
      <c r="B55" s="4">
        <v>1866086</v>
      </c>
      <c r="D55" s="4">
        <v>113451278980</v>
      </c>
      <c r="F55" s="4">
        <v>113710511542</v>
      </c>
      <c r="H55" s="4">
        <v>-259232562</v>
      </c>
      <c r="J55" s="4">
        <v>1866086</v>
      </c>
      <c r="L55" s="4">
        <v>113451278980</v>
      </c>
      <c r="N55" s="4">
        <v>127597970205</v>
      </c>
      <c r="P55" s="4">
        <v>-14146691225</v>
      </c>
    </row>
    <row r="56" spans="1:16" ht="31.5" x14ac:dyDescent="0.2">
      <c r="A56" s="6" t="s">
        <v>99</v>
      </c>
      <c r="B56" s="4">
        <v>9283517</v>
      </c>
      <c r="D56" s="4">
        <v>348572824850</v>
      </c>
      <c r="F56" s="4">
        <v>247980455733</v>
      </c>
      <c r="H56" s="4">
        <v>100592369117</v>
      </c>
      <c r="J56" s="4">
        <v>9283517</v>
      </c>
      <c r="L56" s="4">
        <v>348572824850</v>
      </c>
      <c r="N56" s="4">
        <v>251759144425</v>
      </c>
      <c r="P56" s="4">
        <v>96813680425</v>
      </c>
    </row>
    <row r="57" spans="1:16" x14ac:dyDescent="0.2">
      <c r="A57" s="6" t="s">
        <v>93</v>
      </c>
      <c r="B57" s="4">
        <v>63289354</v>
      </c>
      <c r="D57" s="4">
        <v>343516696296</v>
      </c>
      <c r="F57" s="4">
        <v>303343122097</v>
      </c>
      <c r="H57" s="4">
        <v>40173574199</v>
      </c>
      <c r="J57" s="4">
        <v>63289354</v>
      </c>
      <c r="L57" s="4">
        <v>343516696296</v>
      </c>
      <c r="N57" s="4">
        <v>252363292968</v>
      </c>
      <c r="P57" s="4">
        <v>91153403328</v>
      </c>
    </row>
    <row r="58" spans="1:16" x14ac:dyDescent="0.2">
      <c r="A58" s="6" t="s">
        <v>52</v>
      </c>
      <c r="B58" s="4">
        <v>31297279</v>
      </c>
      <c r="D58" s="4">
        <v>83973669194</v>
      </c>
      <c r="F58" s="4">
        <v>70091927282</v>
      </c>
      <c r="H58" s="4">
        <v>13881741912</v>
      </c>
      <c r="J58" s="4">
        <v>31297279</v>
      </c>
      <c r="L58" s="4">
        <v>83973669194</v>
      </c>
      <c r="N58" s="4">
        <v>59657329335</v>
      </c>
      <c r="P58" s="4">
        <v>24316339859</v>
      </c>
    </row>
    <row r="59" spans="1:16" x14ac:dyDescent="0.2">
      <c r="A59" s="6" t="s">
        <v>125</v>
      </c>
      <c r="B59" s="4">
        <v>15400554</v>
      </c>
      <c r="D59" s="4">
        <v>319383511297</v>
      </c>
      <c r="F59" s="4">
        <v>250616726568</v>
      </c>
      <c r="H59" s="4">
        <v>68766784729</v>
      </c>
      <c r="J59" s="4">
        <v>15400554</v>
      </c>
      <c r="L59" s="4">
        <v>319383511297</v>
      </c>
      <c r="N59" s="4">
        <v>180791762557</v>
      </c>
      <c r="P59" s="4">
        <v>138591748740</v>
      </c>
    </row>
    <row r="60" spans="1:16" ht="31.5" x14ac:dyDescent="0.2">
      <c r="A60" s="6" t="s">
        <v>60</v>
      </c>
      <c r="B60" s="4">
        <v>6573421</v>
      </c>
      <c r="D60" s="4">
        <v>119102830401</v>
      </c>
      <c r="F60" s="4">
        <v>97382544244</v>
      </c>
      <c r="H60" s="4">
        <v>21720286157</v>
      </c>
      <c r="J60" s="4">
        <v>6573421</v>
      </c>
      <c r="L60" s="4">
        <v>119102830401</v>
      </c>
      <c r="N60" s="4">
        <v>149940069269</v>
      </c>
      <c r="P60" s="4">
        <v>-30837238868</v>
      </c>
    </row>
    <row r="61" spans="1:16" x14ac:dyDescent="0.2">
      <c r="A61" s="6" t="s">
        <v>91</v>
      </c>
      <c r="B61" s="4">
        <v>2633055</v>
      </c>
      <c r="D61" s="4">
        <v>75036786645</v>
      </c>
      <c r="F61" s="4">
        <v>68844684126</v>
      </c>
      <c r="H61" s="4">
        <v>6192102519</v>
      </c>
      <c r="J61" s="4">
        <v>2633055</v>
      </c>
      <c r="L61" s="4">
        <v>75036786645</v>
      </c>
      <c r="N61" s="4">
        <v>46453832410</v>
      </c>
      <c r="P61" s="4">
        <v>28582954235</v>
      </c>
    </row>
    <row r="62" spans="1:16" ht="31.5" x14ac:dyDescent="0.2">
      <c r="A62" s="6" t="s">
        <v>54</v>
      </c>
      <c r="B62" s="4">
        <v>2257225</v>
      </c>
      <c r="D62" s="4">
        <v>86164207754</v>
      </c>
      <c r="F62" s="4">
        <v>76353986024</v>
      </c>
      <c r="H62" s="4">
        <v>9810221730</v>
      </c>
      <c r="J62" s="4">
        <v>2257225</v>
      </c>
      <c r="L62" s="4">
        <v>86164207754</v>
      </c>
      <c r="N62" s="4">
        <v>58323784011</v>
      </c>
      <c r="P62" s="4">
        <v>27840423743</v>
      </c>
    </row>
    <row r="63" spans="1:16" x14ac:dyDescent="0.2">
      <c r="A63" s="6" t="s">
        <v>108</v>
      </c>
      <c r="B63" s="4">
        <v>204716570</v>
      </c>
      <c r="D63" s="4">
        <v>130818367429</v>
      </c>
      <c r="F63" s="4">
        <v>96488702685</v>
      </c>
      <c r="H63" s="4">
        <v>34329664744</v>
      </c>
      <c r="J63" s="4">
        <v>204716570</v>
      </c>
      <c r="L63" s="4">
        <v>130818367429</v>
      </c>
      <c r="N63" s="4">
        <v>115148110660</v>
      </c>
      <c r="P63" s="4">
        <v>15670256769</v>
      </c>
    </row>
    <row r="64" spans="1:16" x14ac:dyDescent="0.2">
      <c r="A64" s="6" t="s">
        <v>90</v>
      </c>
      <c r="B64" s="4">
        <v>2841742</v>
      </c>
      <c r="D64" s="4">
        <v>33752710752</v>
      </c>
      <c r="F64" s="4">
        <v>33498930971</v>
      </c>
      <c r="H64" s="4">
        <v>253779781</v>
      </c>
      <c r="J64" s="4">
        <v>2841742</v>
      </c>
      <c r="L64" s="4">
        <v>33752710752</v>
      </c>
      <c r="N64" s="4">
        <v>26082921849</v>
      </c>
      <c r="P64" s="4">
        <v>7669788903</v>
      </c>
    </row>
    <row r="65" spans="1:16" x14ac:dyDescent="0.2">
      <c r="A65" s="6" t="s">
        <v>107</v>
      </c>
      <c r="B65" s="4">
        <v>24335987</v>
      </c>
      <c r="D65" s="4">
        <v>168793610045</v>
      </c>
      <c r="F65" s="4">
        <v>128225188746</v>
      </c>
      <c r="H65" s="4">
        <v>40568421299</v>
      </c>
      <c r="J65" s="4">
        <v>24335987</v>
      </c>
      <c r="L65" s="4">
        <v>168793610045</v>
      </c>
      <c r="N65" s="4">
        <v>106748349511</v>
      </c>
      <c r="P65" s="4">
        <v>62045260534</v>
      </c>
    </row>
    <row r="66" spans="1:16" ht="31.5" x14ac:dyDescent="0.2">
      <c r="A66" s="6" t="s">
        <v>121</v>
      </c>
      <c r="B66" s="4">
        <v>195879146</v>
      </c>
      <c r="D66" s="4">
        <v>560354295581</v>
      </c>
      <c r="F66" s="4">
        <v>425458206734</v>
      </c>
      <c r="H66" s="4">
        <v>134896088847</v>
      </c>
      <c r="J66" s="4">
        <v>195879146</v>
      </c>
      <c r="L66" s="4">
        <v>560354295581</v>
      </c>
      <c r="N66" s="4">
        <v>371143877277</v>
      </c>
      <c r="P66" s="4">
        <v>189210418304</v>
      </c>
    </row>
    <row r="67" spans="1:16" ht="31.5" x14ac:dyDescent="0.2">
      <c r="A67" s="6" t="s">
        <v>104</v>
      </c>
      <c r="B67" s="4">
        <v>7183253</v>
      </c>
      <c r="D67" s="4">
        <v>34141809716</v>
      </c>
      <c r="F67" s="4">
        <v>22523615595</v>
      </c>
      <c r="H67" s="4">
        <v>11618194121</v>
      </c>
      <c r="J67" s="4">
        <v>7183253</v>
      </c>
      <c r="L67" s="4">
        <v>34141809716</v>
      </c>
      <c r="N67" s="4">
        <v>25153746657</v>
      </c>
      <c r="P67" s="4">
        <v>8988063059</v>
      </c>
    </row>
    <row r="68" spans="1:16" x14ac:dyDescent="0.2">
      <c r="A68" s="6" t="s">
        <v>82</v>
      </c>
      <c r="B68" s="4">
        <v>35446063</v>
      </c>
      <c r="D68" s="4">
        <v>99361083436</v>
      </c>
      <c r="F68" s="4">
        <v>81599190645</v>
      </c>
      <c r="H68" s="4">
        <v>17761892791</v>
      </c>
      <c r="J68" s="4">
        <v>35446063</v>
      </c>
      <c r="L68" s="4">
        <v>99361083436</v>
      </c>
      <c r="N68" s="4">
        <v>81609929386</v>
      </c>
      <c r="P68" s="4">
        <v>17751154050</v>
      </c>
    </row>
    <row r="69" spans="1:16" x14ac:dyDescent="0.2">
      <c r="A69" s="6" t="s">
        <v>83</v>
      </c>
      <c r="B69" s="4">
        <v>20001423</v>
      </c>
      <c r="D69" s="4">
        <v>64303670881</v>
      </c>
      <c r="F69" s="4">
        <v>47493421117</v>
      </c>
      <c r="H69" s="4">
        <v>16810249764</v>
      </c>
      <c r="J69" s="4">
        <v>20001423</v>
      </c>
      <c r="L69" s="4">
        <v>64303670881</v>
      </c>
      <c r="N69" s="4">
        <v>44712053588</v>
      </c>
      <c r="P69" s="4">
        <v>19591617293</v>
      </c>
    </row>
    <row r="70" spans="1:16" x14ac:dyDescent="0.2">
      <c r="A70" s="6" t="s">
        <v>74</v>
      </c>
      <c r="B70" s="4">
        <v>705566</v>
      </c>
      <c r="D70" s="4">
        <v>7939269794</v>
      </c>
      <c r="F70" s="4">
        <v>6651063760</v>
      </c>
      <c r="H70" s="4">
        <v>1288206034</v>
      </c>
      <c r="J70" s="4">
        <v>705566</v>
      </c>
      <c r="L70" s="4">
        <v>7939269794</v>
      </c>
      <c r="N70" s="4">
        <v>5733917073</v>
      </c>
      <c r="P70" s="4">
        <v>2205352721</v>
      </c>
    </row>
    <row r="71" spans="1:16" x14ac:dyDescent="0.2">
      <c r="A71" s="6" t="s">
        <v>110</v>
      </c>
      <c r="B71" s="4">
        <v>31026735</v>
      </c>
      <c r="D71" s="4">
        <v>39776672653</v>
      </c>
      <c r="F71" s="4">
        <v>29247553421</v>
      </c>
      <c r="H71" s="4">
        <v>10529119232</v>
      </c>
      <c r="J71" s="4">
        <v>31026735</v>
      </c>
      <c r="L71" s="4">
        <v>39776672653</v>
      </c>
      <c r="N71" s="4">
        <v>34635260630</v>
      </c>
      <c r="P71" s="4">
        <v>5141412023</v>
      </c>
    </row>
    <row r="72" spans="1:16" x14ac:dyDescent="0.2">
      <c r="A72" s="6" t="s">
        <v>44</v>
      </c>
      <c r="B72" s="4">
        <v>705600</v>
      </c>
      <c r="D72" s="4">
        <v>3171660075</v>
      </c>
      <c r="F72" s="4">
        <v>1921199833</v>
      </c>
      <c r="H72" s="4">
        <v>1250460242</v>
      </c>
      <c r="J72" s="4">
        <v>705600</v>
      </c>
      <c r="L72" s="4">
        <v>3171660075</v>
      </c>
      <c r="N72" s="4">
        <v>2085808908</v>
      </c>
      <c r="P72" s="4">
        <v>1085851167</v>
      </c>
    </row>
    <row r="73" spans="1:16" ht="31.5" x14ac:dyDescent="0.2">
      <c r="A73" s="6" t="s">
        <v>96</v>
      </c>
      <c r="B73" s="4">
        <v>1414361</v>
      </c>
      <c r="D73" s="4">
        <v>53484640679</v>
      </c>
      <c r="F73" s="4">
        <v>38664441110</v>
      </c>
      <c r="H73" s="4">
        <v>14820199569</v>
      </c>
      <c r="J73" s="4">
        <v>1414361</v>
      </c>
      <c r="L73" s="4">
        <v>53484640679</v>
      </c>
      <c r="N73" s="4">
        <v>26244103404</v>
      </c>
      <c r="P73" s="4">
        <v>27240537275</v>
      </c>
    </row>
    <row r="74" spans="1:16" ht="31.5" x14ac:dyDescent="0.2">
      <c r="A74" s="6" t="s">
        <v>129</v>
      </c>
      <c r="B74" s="4">
        <v>1500000</v>
      </c>
      <c r="D74" s="4">
        <v>26999666700</v>
      </c>
      <c r="F74" s="4">
        <v>27977708407</v>
      </c>
      <c r="H74" s="4">
        <v>-978041707</v>
      </c>
      <c r="J74" s="4">
        <v>1500000</v>
      </c>
      <c r="L74" s="4">
        <v>26999666700</v>
      </c>
      <c r="N74" s="4">
        <v>27977708407</v>
      </c>
      <c r="P74" s="4">
        <v>-978041707</v>
      </c>
    </row>
    <row r="75" spans="1:16" x14ac:dyDescent="0.2">
      <c r="A75" s="6" t="s">
        <v>49</v>
      </c>
      <c r="B75" s="4">
        <v>257500</v>
      </c>
      <c r="D75" s="4">
        <v>4412649497</v>
      </c>
      <c r="F75" s="4">
        <v>3357395159</v>
      </c>
      <c r="H75" s="4">
        <v>1055254338</v>
      </c>
      <c r="J75" s="4">
        <v>257500</v>
      </c>
      <c r="L75" s="4">
        <v>4412649497</v>
      </c>
      <c r="N75" s="4">
        <v>4829130028</v>
      </c>
      <c r="P75" s="4">
        <v>-416480531</v>
      </c>
    </row>
    <row r="76" spans="1:16" x14ac:dyDescent="0.2">
      <c r="A76" s="6" t="s">
        <v>61</v>
      </c>
      <c r="B76" s="4">
        <v>6020228</v>
      </c>
      <c r="D76" s="4">
        <v>76045094546</v>
      </c>
      <c r="F76" s="4">
        <v>76045094546</v>
      </c>
      <c r="H76" s="4">
        <v>0</v>
      </c>
      <c r="J76" s="4">
        <v>6020228</v>
      </c>
      <c r="L76" s="4">
        <v>76045094546</v>
      </c>
      <c r="N76" s="4">
        <v>43418664212</v>
      </c>
      <c r="P76" s="4">
        <v>32626430334</v>
      </c>
    </row>
    <row r="77" spans="1:16" ht="31.5" x14ac:dyDescent="0.2">
      <c r="A77" s="6" t="s">
        <v>57</v>
      </c>
      <c r="B77" s="4">
        <v>17551062</v>
      </c>
      <c r="D77" s="4">
        <v>137581599097</v>
      </c>
      <c r="F77" s="4">
        <v>108149586126</v>
      </c>
      <c r="H77" s="4">
        <v>29432012971</v>
      </c>
      <c r="J77" s="4">
        <v>17551062</v>
      </c>
      <c r="L77" s="4">
        <v>137581599097</v>
      </c>
      <c r="N77" s="4">
        <v>120243648541</v>
      </c>
      <c r="P77" s="4">
        <v>17337950556</v>
      </c>
    </row>
    <row r="78" spans="1:16" x14ac:dyDescent="0.2">
      <c r="A78" s="6" t="s">
        <v>78</v>
      </c>
      <c r="B78" s="4">
        <v>562500</v>
      </c>
      <c r="D78" s="4">
        <v>4582426894</v>
      </c>
      <c r="F78" s="4">
        <v>4113579319</v>
      </c>
      <c r="H78" s="4">
        <v>468847575</v>
      </c>
      <c r="J78" s="4">
        <v>562500</v>
      </c>
      <c r="L78" s="4">
        <v>4582426894</v>
      </c>
      <c r="N78" s="4">
        <v>5497795969</v>
      </c>
      <c r="P78" s="4">
        <v>-915369075</v>
      </c>
    </row>
    <row r="79" spans="1:16" ht="31.5" x14ac:dyDescent="0.2">
      <c r="A79" s="6" t="s">
        <v>42</v>
      </c>
      <c r="B79" s="4">
        <v>225012</v>
      </c>
      <c r="D79" s="4">
        <v>13639726631</v>
      </c>
      <c r="F79" s="4">
        <v>11648134529</v>
      </c>
      <c r="H79" s="4">
        <v>1991592102</v>
      </c>
      <c r="J79" s="4">
        <v>225012</v>
      </c>
      <c r="L79" s="4">
        <v>13639726631</v>
      </c>
      <c r="N79" s="4">
        <v>15026249833</v>
      </c>
      <c r="P79" s="4">
        <v>-1386523202</v>
      </c>
    </row>
    <row r="80" spans="1:16" x14ac:dyDescent="0.2">
      <c r="A80" s="6" t="s">
        <v>70</v>
      </c>
      <c r="B80" s="4">
        <v>19871364</v>
      </c>
      <c r="D80" s="4">
        <v>93462174609</v>
      </c>
      <c r="F80" s="4">
        <v>93757940985</v>
      </c>
      <c r="H80" s="4">
        <v>-295766376</v>
      </c>
      <c r="J80" s="4">
        <v>19871364</v>
      </c>
      <c r="L80" s="4">
        <v>93462174609</v>
      </c>
      <c r="N80" s="4">
        <v>88473581745</v>
      </c>
      <c r="P80" s="4">
        <v>4988592864</v>
      </c>
    </row>
    <row r="81" spans="1:16" x14ac:dyDescent="0.2">
      <c r="A81" s="6" t="s">
        <v>53</v>
      </c>
      <c r="B81" s="4">
        <v>585000</v>
      </c>
      <c r="D81" s="4">
        <v>3591417077</v>
      </c>
      <c r="F81" s="4">
        <v>3591417077</v>
      </c>
      <c r="H81" s="4">
        <v>0</v>
      </c>
      <c r="J81" s="4">
        <v>585000</v>
      </c>
      <c r="L81" s="4">
        <v>3591417077</v>
      </c>
      <c r="N81" s="4">
        <v>4399687094</v>
      </c>
      <c r="P81" s="4">
        <v>-808270017</v>
      </c>
    </row>
    <row r="82" spans="1:16" x14ac:dyDescent="0.2">
      <c r="A82" s="6" t="s">
        <v>127</v>
      </c>
      <c r="B82" s="4">
        <v>10515870</v>
      </c>
      <c r="D82" s="4">
        <v>13898863657</v>
      </c>
      <c r="F82" s="4">
        <v>6204363301</v>
      </c>
      <c r="H82" s="4">
        <v>7694500356</v>
      </c>
      <c r="J82" s="4">
        <v>10515870</v>
      </c>
      <c r="L82" s="4">
        <v>13898863657</v>
      </c>
      <c r="N82" s="4">
        <v>6204363301</v>
      </c>
      <c r="P82" s="4">
        <v>7694500356</v>
      </c>
    </row>
    <row r="83" spans="1:16" ht="31.5" x14ac:dyDescent="0.2">
      <c r="A83" s="6" t="s">
        <v>123</v>
      </c>
      <c r="B83" s="4">
        <v>235200</v>
      </c>
      <c r="D83" s="4">
        <v>823838121</v>
      </c>
      <c r="F83" s="4">
        <v>386947196</v>
      </c>
      <c r="H83" s="4">
        <v>436890925</v>
      </c>
      <c r="J83" s="4">
        <v>235200</v>
      </c>
      <c r="L83" s="4">
        <v>823838121</v>
      </c>
      <c r="N83" s="4">
        <v>141354600</v>
      </c>
      <c r="P83" s="4">
        <v>682483521</v>
      </c>
    </row>
    <row r="84" spans="1:16" x14ac:dyDescent="0.2">
      <c r="A84" s="6" t="s">
        <v>66</v>
      </c>
      <c r="B84" s="4">
        <v>21795532</v>
      </c>
      <c r="D84" s="4">
        <v>147063957780</v>
      </c>
      <c r="F84" s="4">
        <v>230976921626</v>
      </c>
      <c r="H84" s="4">
        <v>-83912963846</v>
      </c>
      <c r="J84" s="4">
        <v>0</v>
      </c>
      <c r="L84" s="4">
        <v>0</v>
      </c>
      <c r="N84" s="4">
        <v>0</v>
      </c>
      <c r="P84" s="4">
        <v>0</v>
      </c>
    </row>
    <row r="85" spans="1:16" x14ac:dyDescent="0.2">
      <c r="A85" s="6" t="s">
        <v>64</v>
      </c>
      <c r="B85" s="4">
        <v>1308354</v>
      </c>
      <c r="D85" s="4">
        <v>84125979763</v>
      </c>
      <c r="F85" s="4">
        <v>96913647936</v>
      </c>
      <c r="H85" s="4">
        <v>-12787668173</v>
      </c>
      <c r="J85" s="4">
        <v>0</v>
      </c>
      <c r="L85" s="4">
        <v>0</v>
      </c>
      <c r="N85" s="4">
        <v>0</v>
      </c>
      <c r="P85" s="4">
        <v>0</v>
      </c>
    </row>
    <row r="86" spans="1:16" ht="18.75" thickBot="1" x14ac:dyDescent="0.25">
      <c r="A86" s="6" t="s">
        <v>77</v>
      </c>
      <c r="B86" s="4">
        <v>11961079</v>
      </c>
      <c r="D86" s="4">
        <v>52639403645</v>
      </c>
      <c r="F86" s="4">
        <v>67522652948</v>
      </c>
      <c r="H86" s="4">
        <v>-14883249303</v>
      </c>
      <c r="J86" s="4">
        <v>0</v>
      </c>
      <c r="L86" s="4">
        <v>0</v>
      </c>
      <c r="N86" s="4">
        <v>0</v>
      </c>
      <c r="P86" s="4">
        <v>0</v>
      </c>
    </row>
    <row r="87" spans="1:16" ht="21" thickTop="1" thickBot="1" x14ac:dyDescent="0.25">
      <c r="A87" s="10" t="s">
        <v>14</v>
      </c>
      <c r="B87" s="22"/>
      <c r="D87" s="11">
        <v>15094702884202</v>
      </c>
      <c r="E87" s="12"/>
      <c r="F87" s="11">
        <v>12469035952643</v>
      </c>
      <c r="H87" s="11">
        <v>2625666931559</v>
      </c>
      <c r="J87" s="22"/>
      <c r="L87" s="11">
        <v>14810873543014</v>
      </c>
      <c r="M87" s="12"/>
      <c r="N87" s="11">
        <v>12120371696940</v>
      </c>
      <c r="O87" s="12"/>
      <c r="P87" s="11">
        <v>2690501846074</v>
      </c>
    </row>
    <row r="88" spans="1:16" ht="18.75" thickTop="1" x14ac:dyDescent="0.2">
      <c r="B88" s="32"/>
      <c r="J88" s="32"/>
    </row>
    <row r="89" spans="1:16" x14ac:dyDescent="0.2">
      <c r="B89" s="32"/>
      <c r="J89" s="32"/>
    </row>
    <row r="90" spans="1:16" x14ac:dyDescent="0.2">
      <c r="B90" s="32"/>
      <c r="J90" s="32"/>
    </row>
  </sheetData>
  <mergeCells count="6">
    <mergeCell ref="A1:P1"/>
    <mergeCell ref="A2:P2"/>
    <mergeCell ref="A3:P3"/>
    <mergeCell ref="A4:P4"/>
    <mergeCell ref="B5:H5"/>
    <mergeCell ref="J5:P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1"/>
  <sheetViews>
    <sheetView rightToLeft="1" workbookViewId="0">
      <selection activeCell="E15" sqref="E15"/>
    </sheetView>
  </sheetViews>
  <sheetFormatPr defaultRowHeight="18" x14ac:dyDescent="0.2"/>
  <cols>
    <col min="1" max="1" width="14.75" style="4" bestFit="1" customWidth="1"/>
    <col min="2" max="2" width="0.5" style="4" customWidth="1"/>
    <col min="3" max="3" width="10.25" style="4" bestFit="1" customWidth="1"/>
    <col min="4" max="4" width="0.5" style="4" customWidth="1"/>
    <col min="5" max="5" width="16.125" style="4" bestFit="1" customWidth="1"/>
    <col min="6" max="6" width="0.5" style="4" customWidth="1"/>
    <col min="7" max="7" width="16.375" style="4" bestFit="1" customWidth="1"/>
    <col min="8" max="8" width="0.5" style="4" customWidth="1"/>
    <col min="9" max="9" width="9.375" style="4" bestFit="1" customWidth="1"/>
    <col min="10" max="10" width="14" style="4" bestFit="1" customWidth="1"/>
    <col min="11" max="11" width="0.5" style="4" customWidth="1"/>
    <col min="12" max="12" width="9.375" style="4" bestFit="1" customWidth="1"/>
    <col min="13" max="13" width="14.75" style="4" bestFit="1" customWidth="1"/>
    <col min="14" max="14" width="0.5" style="4" customWidth="1"/>
    <col min="15" max="15" width="10.25" style="4" bestFit="1" customWidth="1"/>
    <col min="16" max="16" width="0.5" style="4" customWidth="1"/>
    <col min="17" max="17" width="10.5" style="4" bestFit="1" customWidth="1"/>
    <col min="18" max="18" width="0.5" style="4" customWidth="1"/>
    <col min="19" max="19" width="16.5" style="4" bestFit="1" customWidth="1"/>
    <col min="20" max="20" width="0.5" style="4" customWidth="1"/>
    <col min="21" max="21" width="16.5" style="4" bestFit="1" customWidth="1"/>
    <col min="22" max="22" width="0.5" style="4" customWidth="1"/>
    <col min="23" max="23" width="10" style="4" customWidth="1"/>
    <col min="24" max="16384" width="9" style="4"/>
  </cols>
  <sheetData>
    <row r="1" spans="1:23" x14ac:dyDescent="0.2">
      <c r="A1" s="44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4" t="s">
        <v>16</v>
      </c>
    </row>
    <row r="2" spans="1:23" x14ac:dyDescent="0.2">
      <c r="A2" s="44" t="s">
        <v>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4" t="s">
        <v>16</v>
      </c>
    </row>
    <row r="3" spans="1:23" x14ac:dyDescent="0.2">
      <c r="A3" s="44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4" t="s">
        <v>16</v>
      </c>
    </row>
    <row r="4" spans="1:23" x14ac:dyDescent="0.2">
      <c r="A4" s="45" t="s">
        <v>185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5" t="s">
        <v>16</v>
      </c>
    </row>
    <row r="5" spans="1:23" x14ac:dyDescent="0.2">
      <c r="A5" s="45" t="s">
        <v>186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5" t="s">
        <v>16</v>
      </c>
    </row>
    <row r="6" spans="1:23" x14ac:dyDescent="0.2">
      <c r="W6" s="4" t="s">
        <v>16</v>
      </c>
    </row>
    <row r="7" spans="1:23" x14ac:dyDescent="0.2">
      <c r="C7" s="41" t="s">
        <v>202</v>
      </c>
      <c r="D7" s="42"/>
      <c r="E7" s="42"/>
      <c r="F7" s="42"/>
      <c r="G7" s="42"/>
      <c r="I7" s="41" t="s">
        <v>32</v>
      </c>
      <c r="J7" s="42"/>
      <c r="K7" s="42"/>
      <c r="L7" s="42"/>
      <c r="M7" s="42"/>
      <c r="O7" s="41" t="s">
        <v>33</v>
      </c>
      <c r="P7" s="42"/>
      <c r="Q7" s="42"/>
      <c r="R7" s="42"/>
      <c r="S7" s="42"/>
      <c r="T7" s="42"/>
      <c r="U7" s="42"/>
      <c r="V7" s="42"/>
      <c r="W7" s="41" t="s">
        <v>16</v>
      </c>
    </row>
    <row r="8" spans="1:23" x14ac:dyDescent="0.2">
      <c r="A8" s="39" t="s">
        <v>187</v>
      </c>
      <c r="C8" s="39" t="s">
        <v>133</v>
      </c>
      <c r="E8" s="39" t="s">
        <v>180</v>
      </c>
      <c r="G8" s="39" t="s">
        <v>181</v>
      </c>
      <c r="I8" s="39" t="s">
        <v>182</v>
      </c>
      <c r="J8" s="43"/>
      <c r="L8" s="39" t="s">
        <v>183</v>
      </c>
      <c r="M8" s="43"/>
      <c r="O8" s="39" t="s">
        <v>133</v>
      </c>
      <c r="Q8" s="39" t="s">
        <v>188</v>
      </c>
      <c r="S8" s="39" t="s">
        <v>180</v>
      </c>
      <c r="U8" s="39" t="s">
        <v>181</v>
      </c>
      <c r="W8" s="39" t="s">
        <v>189</v>
      </c>
    </row>
    <row r="9" spans="1:23" x14ac:dyDescent="0.2">
      <c r="A9" s="40" t="s">
        <v>16</v>
      </c>
      <c r="C9" s="40" t="s">
        <v>16</v>
      </c>
      <c r="E9" s="40" t="s">
        <v>16</v>
      </c>
      <c r="G9" s="40" t="s">
        <v>16</v>
      </c>
      <c r="I9" s="5" t="s">
        <v>133</v>
      </c>
      <c r="J9" s="5" t="s">
        <v>180</v>
      </c>
      <c r="L9" s="5" t="s">
        <v>133</v>
      </c>
      <c r="M9" s="5" t="s">
        <v>184</v>
      </c>
      <c r="O9" s="40" t="s">
        <v>16</v>
      </c>
      <c r="Q9" s="40" t="s">
        <v>16</v>
      </c>
      <c r="S9" s="40" t="s">
        <v>16</v>
      </c>
      <c r="U9" s="40" t="s">
        <v>16</v>
      </c>
      <c r="W9" s="40" t="s">
        <v>16</v>
      </c>
    </row>
    <row r="10" spans="1:23" ht="32.25" thickTop="1" x14ac:dyDescent="0.2">
      <c r="A10" s="6" t="s">
        <v>46</v>
      </c>
      <c r="C10" s="4">
        <v>244672</v>
      </c>
      <c r="E10" s="4">
        <v>1956001866</v>
      </c>
      <c r="G10" s="4">
        <v>5132383690</v>
      </c>
      <c r="I10" s="4">
        <v>0</v>
      </c>
      <c r="J10" s="4">
        <v>0</v>
      </c>
      <c r="L10" s="4">
        <v>0</v>
      </c>
      <c r="M10" s="4">
        <v>0</v>
      </c>
      <c r="O10" s="4">
        <v>244672</v>
      </c>
      <c r="Q10" s="4">
        <v>20530</v>
      </c>
      <c r="S10" s="4">
        <v>1956001866</v>
      </c>
      <c r="U10" s="4">
        <v>4984287472</v>
      </c>
      <c r="W10" s="3">
        <v>3.0514893379469894E-4</v>
      </c>
    </row>
    <row r="11" spans="1:23" x14ac:dyDescent="0.2">
      <c r="A11" s="6" t="s">
        <v>64</v>
      </c>
      <c r="C11" s="4">
        <v>1308354</v>
      </c>
      <c r="E11" s="4">
        <v>39222028012</v>
      </c>
      <c r="G11" s="4">
        <v>82373354876</v>
      </c>
      <c r="I11" s="4">
        <v>0</v>
      </c>
      <c r="J11" s="4">
        <v>0</v>
      </c>
      <c r="L11" s="4">
        <v>1308354</v>
      </c>
      <c r="M11" s="4">
        <v>84125979763</v>
      </c>
      <c r="O11" s="4">
        <v>0</v>
      </c>
      <c r="Q11" s="4">
        <v>69320</v>
      </c>
      <c r="S11" s="6" t="s">
        <v>190</v>
      </c>
      <c r="U11" s="6" t="s">
        <v>190</v>
      </c>
      <c r="W11" s="3">
        <v>0</v>
      </c>
    </row>
    <row r="12" spans="1:23" x14ac:dyDescent="0.2">
      <c r="A12" s="6" t="s">
        <v>68</v>
      </c>
      <c r="C12" s="4">
        <v>7355314</v>
      </c>
      <c r="E12" s="4">
        <v>41332679394</v>
      </c>
      <c r="G12" s="4">
        <v>84224198659</v>
      </c>
      <c r="I12" s="4">
        <v>0</v>
      </c>
      <c r="J12" s="4">
        <v>0</v>
      </c>
      <c r="L12" s="4">
        <v>0</v>
      </c>
      <c r="M12" s="4">
        <v>0</v>
      </c>
      <c r="O12" s="4">
        <v>7355314</v>
      </c>
      <c r="Q12" s="4">
        <v>14490</v>
      </c>
      <c r="S12" s="4">
        <v>41332679394</v>
      </c>
      <c r="U12" s="4">
        <v>107214339541</v>
      </c>
      <c r="W12" s="3">
        <v>6.5638953576068904E-3</v>
      </c>
    </row>
    <row r="13" spans="1:23" x14ac:dyDescent="0.2">
      <c r="A13" s="6" t="s">
        <v>95</v>
      </c>
      <c r="C13" s="4">
        <v>4744641</v>
      </c>
      <c r="E13" s="4">
        <v>11765188299</v>
      </c>
      <c r="G13" s="4">
        <v>11595717610</v>
      </c>
      <c r="I13" s="4">
        <v>0</v>
      </c>
      <c r="J13" s="4">
        <v>0</v>
      </c>
      <c r="L13" s="4">
        <v>0</v>
      </c>
      <c r="M13" s="4">
        <v>0</v>
      </c>
      <c r="O13" s="4">
        <v>4744641</v>
      </c>
      <c r="Q13" s="4">
        <v>3840</v>
      </c>
      <c r="S13" s="4">
        <v>11765188299</v>
      </c>
      <c r="U13" s="4">
        <v>18266903909</v>
      </c>
      <c r="W13" s="3">
        <v>1.1183396388902281E-3</v>
      </c>
    </row>
    <row r="14" spans="1:23" x14ac:dyDescent="0.2">
      <c r="A14" s="6" t="s">
        <v>128</v>
      </c>
      <c r="C14" s="4">
        <v>0</v>
      </c>
      <c r="E14" s="6" t="s">
        <v>190</v>
      </c>
      <c r="G14" s="6" t="s">
        <v>190</v>
      </c>
      <c r="I14" s="4">
        <v>43223181</v>
      </c>
      <c r="J14" s="4">
        <v>77733432327</v>
      </c>
      <c r="L14" s="4">
        <v>0</v>
      </c>
      <c r="M14" s="4">
        <v>0</v>
      </c>
      <c r="O14" s="4">
        <v>43223181</v>
      </c>
      <c r="Q14" s="4">
        <v>1866</v>
      </c>
      <c r="S14" s="4">
        <v>77733432327</v>
      </c>
      <c r="U14" s="4">
        <v>79816551474</v>
      </c>
      <c r="W14" s="3">
        <v>4.8865431053654136E-3</v>
      </c>
    </row>
    <row r="15" spans="1:23" x14ac:dyDescent="0.2">
      <c r="A15" s="6" t="s">
        <v>62</v>
      </c>
      <c r="C15" s="4">
        <v>3324243</v>
      </c>
      <c r="E15" s="4">
        <v>33332344248</v>
      </c>
      <c r="G15" s="4">
        <v>37939883012</v>
      </c>
      <c r="I15" s="4">
        <v>0</v>
      </c>
      <c r="J15" s="4">
        <v>0</v>
      </c>
      <c r="L15" s="4">
        <v>0</v>
      </c>
      <c r="M15" s="4">
        <v>0</v>
      </c>
      <c r="O15" s="4">
        <v>3324243</v>
      </c>
      <c r="Q15" s="4">
        <v>11080</v>
      </c>
      <c r="S15" s="4">
        <v>33332344248</v>
      </c>
      <c r="U15" s="4">
        <v>31065711894</v>
      </c>
      <c r="W15" s="3">
        <v>1.9019105369184447E-3</v>
      </c>
    </row>
    <row r="16" spans="1:23" x14ac:dyDescent="0.2">
      <c r="A16" s="6" t="s">
        <v>89</v>
      </c>
      <c r="C16" s="4">
        <v>424731750</v>
      </c>
      <c r="E16" s="4">
        <v>287624871696</v>
      </c>
      <c r="G16" s="4">
        <v>471179505254</v>
      </c>
      <c r="I16" s="4">
        <v>0</v>
      </c>
      <c r="J16" s="4">
        <v>0</v>
      </c>
      <c r="L16" s="4">
        <v>0</v>
      </c>
      <c r="M16" s="4">
        <v>0</v>
      </c>
      <c r="O16" s="4">
        <v>424731750</v>
      </c>
      <c r="Q16" s="4">
        <v>1357</v>
      </c>
      <c r="S16" s="4">
        <v>287624871696</v>
      </c>
      <c r="U16" s="4">
        <v>576963097221</v>
      </c>
      <c r="W16" s="3">
        <v>3.5322937319510084E-2</v>
      </c>
    </row>
    <row r="17" spans="1:23" x14ac:dyDescent="0.2">
      <c r="A17" s="6" t="s">
        <v>58</v>
      </c>
      <c r="C17" s="4">
        <v>1384913</v>
      </c>
      <c r="E17" s="4">
        <v>42330290063</v>
      </c>
      <c r="G17" s="4">
        <v>35564493271</v>
      </c>
      <c r="I17" s="4">
        <v>0</v>
      </c>
      <c r="J17" s="4">
        <v>0</v>
      </c>
      <c r="L17" s="4">
        <v>0</v>
      </c>
      <c r="M17" s="4">
        <v>0</v>
      </c>
      <c r="O17" s="4">
        <v>1384913</v>
      </c>
      <c r="Q17" s="4">
        <v>38080</v>
      </c>
      <c r="S17" s="4">
        <v>42330290063</v>
      </c>
      <c r="U17" s="4">
        <v>52412278723</v>
      </c>
      <c r="W17" s="3">
        <v>3.2087938466471414E-3</v>
      </c>
    </row>
    <row r="18" spans="1:23" x14ac:dyDescent="0.2">
      <c r="A18" s="6" t="s">
        <v>119</v>
      </c>
      <c r="C18" s="4">
        <v>6000000</v>
      </c>
      <c r="E18" s="4">
        <v>40429417730</v>
      </c>
      <c r="G18" s="4">
        <v>51201132000</v>
      </c>
      <c r="I18" s="4">
        <v>0</v>
      </c>
      <c r="J18" s="4">
        <v>0</v>
      </c>
      <c r="L18" s="4">
        <v>0</v>
      </c>
      <c r="M18" s="4">
        <v>0</v>
      </c>
      <c r="O18" s="4">
        <v>6000000</v>
      </c>
      <c r="Q18" s="4">
        <v>10890</v>
      </c>
      <c r="S18" s="4">
        <v>40429417730</v>
      </c>
      <c r="U18" s="4">
        <v>64834921800</v>
      </c>
      <c r="W18" s="3">
        <v>3.9693351097973518E-3</v>
      </c>
    </row>
    <row r="19" spans="1:23" x14ac:dyDescent="0.2">
      <c r="A19" s="6" t="s">
        <v>79</v>
      </c>
      <c r="C19" s="4">
        <v>7711280</v>
      </c>
      <c r="E19" s="4">
        <v>33039676343</v>
      </c>
      <c r="G19" s="4">
        <v>56392821207</v>
      </c>
      <c r="I19" s="4">
        <v>0</v>
      </c>
      <c r="J19" s="4">
        <v>0</v>
      </c>
      <c r="L19" s="4">
        <v>0</v>
      </c>
      <c r="M19" s="4">
        <v>0</v>
      </c>
      <c r="O19" s="4">
        <v>7711280</v>
      </c>
      <c r="Q19" s="4">
        <v>9770</v>
      </c>
      <c r="S19" s="4">
        <v>33039676343</v>
      </c>
      <c r="U19" s="4">
        <v>74833350259</v>
      </c>
      <c r="W19" s="3">
        <v>4.5814606745899003E-3</v>
      </c>
    </row>
    <row r="20" spans="1:23" x14ac:dyDescent="0.2">
      <c r="A20" s="6" t="s">
        <v>109</v>
      </c>
      <c r="C20" s="4">
        <v>178845003</v>
      </c>
      <c r="E20" s="4">
        <v>105298083491</v>
      </c>
      <c r="G20" s="4">
        <v>113753482452</v>
      </c>
      <c r="I20" s="4">
        <v>0</v>
      </c>
      <c r="J20" s="4">
        <v>0</v>
      </c>
      <c r="L20" s="4">
        <v>0</v>
      </c>
      <c r="M20" s="4">
        <v>0</v>
      </c>
      <c r="O20" s="4">
        <v>178845003</v>
      </c>
      <c r="Q20" s="4">
        <v>905</v>
      </c>
      <c r="S20" s="4">
        <v>105298083491</v>
      </c>
      <c r="U20" s="4">
        <v>160603590670</v>
      </c>
      <c r="W20" s="3">
        <v>9.8325015825954671E-3</v>
      </c>
    </row>
    <row r="21" spans="1:23" x14ac:dyDescent="0.2">
      <c r="A21" s="6" t="s">
        <v>88</v>
      </c>
      <c r="C21" s="4">
        <v>112959380</v>
      </c>
      <c r="E21" s="4">
        <v>48667481413</v>
      </c>
      <c r="G21" s="4">
        <v>59181515708</v>
      </c>
      <c r="I21" s="4">
        <v>0</v>
      </c>
      <c r="J21" s="4">
        <v>0</v>
      </c>
      <c r="L21" s="4">
        <v>0</v>
      </c>
      <c r="M21" s="4">
        <v>0</v>
      </c>
      <c r="O21" s="4">
        <v>112959380</v>
      </c>
      <c r="Q21" s="4">
        <v>850</v>
      </c>
      <c r="S21" s="4">
        <v>48667481413</v>
      </c>
      <c r="U21" s="4">
        <v>95273273394</v>
      </c>
      <c r="W21" s="3">
        <v>5.8328372828873537E-3</v>
      </c>
    </row>
    <row r="22" spans="1:23" x14ac:dyDescent="0.2">
      <c r="A22" s="6" t="s">
        <v>69</v>
      </c>
      <c r="C22" s="4">
        <v>43181416</v>
      </c>
      <c r="E22" s="4">
        <v>139266777411</v>
      </c>
      <c r="G22" s="4">
        <v>90022857298</v>
      </c>
      <c r="I22" s="4">
        <v>0</v>
      </c>
      <c r="J22" s="4">
        <v>0</v>
      </c>
      <c r="L22" s="4">
        <v>0</v>
      </c>
      <c r="M22" s="4">
        <v>0</v>
      </c>
      <c r="O22" s="4">
        <v>43181416</v>
      </c>
      <c r="Q22" s="4">
        <v>2492</v>
      </c>
      <c r="S22" s="4">
        <v>139266777411</v>
      </c>
      <c r="U22" s="4">
        <v>106562040028</v>
      </c>
      <c r="W22" s="3">
        <v>6.5239601608460818E-3</v>
      </c>
    </row>
    <row r="23" spans="1:23" x14ac:dyDescent="0.2">
      <c r="A23" s="6" t="s">
        <v>66</v>
      </c>
      <c r="C23" s="4">
        <v>21795532</v>
      </c>
      <c r="E23" s="4">
        <v>21992055502</v>
      </c>
      <c r="G23" s="4">
        <v>142954817274</v>
      </c>
      <c r="I23" s="4">
        <v>0</v>
      </c>
      <c r="J23" s="4">
        <v>0</v>
      </c>
      <c r="L23" s="4">
        <v>21795532</v>
      </c>
      <c r="M23" s="4">
        <v>147063957780</v>
      </c>
      <c r="O23" s="4">
        <v>0</v>
      </c>
      <c r="Q23" s="4">
        <v>9130</v>
      </c>
      <c r="S23" s="6" t="s">
        <v>190</v>
      </c>
      <c r="U23" s="6" t="s">
        <v>190</v>
      </c>
      <c r="W23" s="3">
        <v>0</v>
      </c>
    </row>
    <row r="24" spans="1:23" x14ac:dyDescent="0.2">
      <c r="A24" s="6" t="s">
        <v>76</v>
      </c>
      <c r="C24" s="4">
        <v>1240989</v>
      </c>
      <c r="E24" s="4">
        <v>21330304765</v>
      </c>
      <c r="G24" s="4">
        <v>85027904505</v>
      </c>
      <c r="I24" s="4">
        <v>0</v>
      </c>
      <c r="J24" s="4">
        <v>0</v>
      </c>
      <c r="L24" s="4">
        <v>0</v>
      </c>
      <c r="M24" s="4">
        <v>0</v>
      </c>
      <c r="O24" s="4">
        <v>1240989</v>
      </c>
      <c r="Q24" s="4">
        <v>90260</v>
      </c>
      <c r="S24" s="4">
        <v>21330304765</v>
      </c>
      <c r="U24" s="4">
        <v>111145816953</v>
      </c>
      <c r="W24" s="3">
        <v>6.8045889667233718E-3</v>
      </c>
    </row>
    <row r="25" spans="1:23" x14ac:dyDescent="0.2">
      <c r="A25" s="6" t="s">
        <v>77</v>
      </c>
      <c r="C25" s="4">
        <v>11961079</v>
      </c>
      <c r="E25" s="4">
        <v>37536452180</v>
      </c>
      <c r="G25" s="4">
        <v>49848203409</v>
      </c>
      <c r="I25" s="4">
        <v>0</v>
      </c>
      <c r="J25" s="4">
        <v>0</v>
      </c>
      <c r="L25" s="4">
        <v>11961079</v>
      </c>
      <c r="M25" s="4">
        <v>52639403645</v>
      </c>
      <c r="O25" s="4">
        <v>0</v>
      </c>
      <c r="Q25" s="4">
        <v>6480</v>
      </c>
      <c r="S25" s="6" t="s">
        <v>190</v>
      </c>
      <c r="U25" s="6" t="s">
        <v>190</v>
      </c>
      <c r="W25" s="3">
        <v>0</v>
      </c>
    </row>
    <row r="26" spans="1:23" x14ac:dyDescent="0.2">
      <c r="A26" s="6" t="s">
        <v>102</v>
      </c>
      <c r="C26" s="4">
        <v>1799012</v>
      </c>
      <c r="E26" s="4">
        <v>52879276631</v>
      </c>
      <c r="G26" s="4">
        <v>123779224886</v>
      </c>
      <c r="I26" s="4">
        <v>3434477</v>
      </c>
      <c r="J26" s="4">
        <v>0</v>
      </c>
      <c r="L26" s="4">
        <v>0</v>
      </c>
      <c r="M26" s="4">
        <v>0</v>
      </c>
      <c r="O26" s="4">
        <v>5233489</v>
      </c>
      <c r="Q26" s="4">
        <v>29760</v>
      </c>
      <c r="S26" s="4">
        <v>52879276631</v>
      </c>
      <c r="U26" s="4">
        <v>154544695710</v>
      </c>
      <c r="W26" s="3">
        <v>9.4615628381100499E-3</v>
      </c>
    </row>
    <row r="27" spans="1:23" x14ac:dyDescent="0.2">
      <c r="A27" s="6" t="s">
        <v>71</v>
      </c>
      <c r="C27" s="4">
        <v>3330224</v>
      </c>
      <c r="E27" s="4">
        <v>21793459711</v>
      </c>
      <c r="G27" s="4">
        <v>13449239170</v>
      </c>
      <c r="I27" s="4">
        <v>0</v>
      </c>
      <c r="J27" s="4">
        <v>0</v>
      </c>
      <c r="L27" s="4">
        <v>0</v>
      </c>
      <c r="M27" s="4">
        <v>0</v>
      </c>
      <c r="O27" s="4">
        <v>3330224</v>
      </c>
      <c r="Q27" s="4">
        <v>5150</v>
      </c>
      <c r="S27" s="4">
        <v>21793459711</v>
      </c>
      <c r="U27" s="4">
        <v>17018079048</v>
      </c>
      <c r="W27" s="3">
        <v>1.0418838612146378E-3</v>
      </c>
    </row>
    <row r="28" spans="1:23" x14ac:dyDescent="0.2">
      <c r="A28" s="6" t="s">
        <v>56</v>
      </c>
      <c r="C28" s="4">
        <v>23556184</v>
      </c>
      <c r="E28" s="4">
        <v>56559655479</v>
      </c>
      <c r="G28" s="4">
        <v>49038850676</v>
      </c>
      <c r="I28" s="4">
        <v>0</v>
      </c>
      <c r="J28" s="4">
        <v>0</v>
      </c>
      <c r="L28" s="4">
        <v>0</v>
      </c>
      <c r="M28" s="4">
        <v>0</v>
      </c>
      <c r="O28" s="4">
        <v>23556184</v>
      </c>
      <c r="Q28" s="4">
        <v>2596</v>
      </c>
      <c r="S28" s="4">
        <v>56559655479</v>
      </c>
      <c r="U28" s="4">
        <v>60702523930</v>
      </c>
      <c r="W28" s="3">
        <v>3.71634071267844E-3</v>
      </c>
    </row>
    <row r="29" spans="1:23" x14ac:dyDescent="0.2">
      <c r="A29" s="6" t="s">
        <v>94</v>
      </c>
      <c r="C29" s="4">
        <v>45407658</v>
      </c>
      <c r="E29" s="4">
        <v>114310314877</v>
      </c>
      <c r="G29" s="4">
        <v>81101982247</v>
      </c>
      <c r="I29" s="4">
        <v>0</v>
      </c>
      <c r="J29" s="4">
        <v>0</v>
      </c>
      <c r="L29" s="4">
        <v>0</v>
      </c>
      <c r="M29" s="4">
        <v>0</v>
      </c>
      <c r="O29" s="4">
        <v>45407658</v>
      </c>
      <c r="Q29" s="4">
        <v>1930</v>
      </c>
      <c r="S29" s="4">
        <v>114310314877</v>
      </c>
      <c r="U29" s="4">
        <v>73442350590</v>
      </c>
      <c r="W29" s="3">
        <v>4.4963006455408915E-3</v>
      </c>
    </row>
    <row r="30" spans="1:23" x14ac:dyDescent="0.2">
      <c r="A30" s="6" t="s">
        <v>92</v>
      </c>
      <c r="C30" s="4">
        <v>217605410</v>
      </c>
      <c r="E30" s="4">
        <v>522581075131</v>
      </c>
      <c r="G30" s="4">
        <v>507203879104</v>
      </c>
      <c r="I30" s="4">
        <v>0</v>
      </c>
      <c r="J30" s="4">
        <v>0</v>
      </c>
      <c r="L30" s="4">
        <v>10000000</v>
      </c>
      <c r="M30" s="4">
        <v>23933552520</v>
      </c>
      <c r="O30" s="4">
        <v>207605410</v>
      </c>
      <c r="Q30" s="4">
        <v>2533</v>
      </c>
      <c r="S30" s="4">
        <v>498565997789</v>
      </c>
      <c r="U30" s="4">
        <v>521799570918</v>
      </c>
      <c r="W30" s="3">
        <v>3.1945706104360726E-2</v>
      </c>
    </row>
    <row r="31" spans="1:23" x14ac:dyDescent="0.2">
      <c r="A31" s="6" t="s">
        <v>41</v>
      </c>
      <c r="C31" s="4">
        <v>32826348</v>
      </c>
      <c r="E31" s="4">
        <v>289993889374</v>
      </c>
      <c r="G31" s="4">
        <v>446570350524</v>
      </c>
      <c r="I31" s="4">
        <v>0</v>
      </c>
      <c r="J31" s="4">
        <v>0</v>
      </c>
      <c r="L31" s="4">
        <v>6438840</v>
      </c>
      <c r="M31" s="4">
        <v>112767046510</v>
      </c>
      <c r="O31" s="4">
        <v>26387508</v>
      </c>
      <c r="Q31" s="4">
        <v>19250</v>
      </c>
      <c r="S31" s="4">
        <v>233112013429</v>
      </c>
      <c r="U31" s="4">
        <v>496701612723</v>
      </c>
      <c r="W31" s="3">
        <v>3.0409154445442253E-2</v>
      </c>
    </row>
    <row r="32" spans="1:23" x14ac:dyDescent="0.2">
      <c r="A32" s="6" t="s">
        <v>72</v>
      </c>
      <c r="C32" s="4">
        <v>176171</v>
      </c>
      <c r="E32" s="4">
        <v>1026981515</v>
      </c>
      <c r="G32" s="4">
        <v>721961988</v>
      </c>
      <c r="I32" s="4">
        <v>0</v>
      </c>
      <c r="J32" s="4">
        <v>0</v>
      </c>
      <c r="L32" s="4">
        <v>0</v>
      </c>
      <c r="M32" s="4">
        <v>0</v>
      </c>
      <c r="O32" s="4">
        <v>176171</v>
      </c>
      <c r="Q32" s="4">
        <v>5110</v>
      </c>
      <c r="S32" s="4">
        <v>1026981515</v>
      </c>
      <c r="U32" s="4">
        <v>895023095</v>
      </c>
      <c r="W32" s="3">
        <v>5.4795263053174383E-5</v>
      </c>
    </row>
    <row r="33" spans="1:23" x14ac:dyDescent="0.2">
      <c r="A33" s="6" t="s">
        <v>47</v>
      </c>
      <c r="C33" s="4">
        <v>57791979</v>
      </c>
      <c r="E33" s="4">
        <v>190092143181</v>
      </c>
      <c r="G33" s="4">
        <v>123005554820</v>
      </c>
      <c r="I33" s="4">
        <v>0</v>
      </c>
      <c r="J33" s="4">
        <v>0</v>
      </c>
      <c r="L33" s="4">
        <v>0</v>
      </c>
      <c r="M33" s="4">
        <v>0</v>
      </c>
      <c r="O33" s="4">
        <v>57791979</v>
      </c>
      <c r="Q33" s="4">
        <v>2810</v>
      </c>
      <c r="S33" s="4">
        <v>190092143181</v>
      </c>
      <c r="U33" s="4">
        <v>159878548642</v>
      </c>
      <c r="W33" s="3">
        <v>9.7881129306480359E-3</v>
      </c>
    </row>
    <row r="34" spans="1:23" x14ac:dyDescent="0.2">
      <c r="A34" s="6" t="s">
        <v>81</v>
      </c>
      <c r="C34" s="4">
        <v>9001525</v>
      </c>
      <c r="E34" s="4">
        <v>29059111626</v>
      </c>
      <c r="G34" s="4">
        <v>39032591835</v>
      </c>
      <c r="I34" s="4">
        <v>5366487</v>
      </c>
      <c r="J34" s="4">
        <v>6204363300</v>
      </c>
      <c r="L34" s="4">
        <v>0</v>
      </c>
      <c r="M34" s="4">
        <v>0</v>
      </c>
      <c r="O34" s="4">
        <v>14368012</v>
      </c>
      <c r="Q34" s="4">
        <v>2647</v>
      </c>
      <c r="S34" s="4">
        <v>22854748326</v>
      </c>
      <c r="U34" s="4">
        <v>37738139416</v>
      </c>
      <c r="W34" s="3">
        <v>2.3104110809979588E-3</v>
      </c>
    </row>
    <row r="35" spans="1:23" x14ac:dyDescent="0.2">
      <c r="A35" s="6" t="s">
        <v>73</v>
      </c>
      <c r="C35" s="4">
        <v>17500322</v>
      </c>
      <c r="E35" s="4">
        <v>83082486104</v>
      </c>
      <c r="G35" s="4">
        <v>96723297926</v>
      </c>
      <c r="I35" s="4">
        <v>0</v>
      </c>
      <c r="J35" s="4">
        <v>0</v>
      </c>
      <c r="L35" s="4">
        <v>0</v>
      </c>
      <c r="M35" s="4">
        <v>0</v>
      </c>
      <c r="O35" s="4">
        <v>17500322</v>
      </c>
      <c r="Q35" s="4">
        <v>9020</v>
      </c>
      <c r="S35" s="4">
        <v>83082486104</v>
      </c>
      <c r="U35" s="4">
        <v>156632701489</v>
      </c>
      <c r="W35" s="3">
        <v>9.5893950991500325E-3</v>
      </c>
    </row>
    <row r="36" spans="1:23" x14ac:dyDescent="0.2">
      <c r="A36" s="6" t="s">
        <v>113</v>
      </c>
      <c r="C36" s="4">
        <v>390788232</v>
      </c>
      <c r="E36" s="4">
        <v>158764187525</v>
      </c>
      <c r="G36" s="4">
        <v>195434789239</v>
      </c>
      <c r="I36" s="4">
        <v>0</v>
      </c>
      <c r="J36" s="4">
        <v>0</v>
      </c>
      <c r="L36" s="4">
        <v>0</v>
      </c>
      <c r="M36" s="4">
        <v>0</v>
      </c>
      <c r="O36" s="4">
        <v>390788232</v>
      </c>
      <c r="Q36" s="4">
        <v>647</v>
      </c>
      <c r="S36" s="4">
        <v>158764187525</v>
      </c>
      <c r="U36" s="4">
        <v>250885533011</v>
      </c>
      <c r="W36" s="3">
        <v>1.5359758708319824E-2</v>
      </c>
    </row>
    <row r="37" spans="1:23" x14ac:dyDescent="0.2">
      <c r="A37" s="6" t="s">
        <v>63</v>
      </c>
      <c r="C37" s="4">
        <v>256243</v>
      </c>
      <c r="E37" s="4">
        <v>46914600635</v>
      </c>
      <c r="G37" s="4">
        <v>43961941574</v>
      </c>
      <c r="I37" s="4">
        <v>0</v>
      </c>
      <c r="J37" s="4">
        <v>0</v>
      </c>
      <c r="L37" s="4">
        <v>0</v>
      </c>
      <c r="M37" s="4">
        <v>0</v>
      </c>
      <c r="O37" s="4">
        <v>256243</v>
      </c>
      <c r="Q37" s="4">
        <v>237500</v>
      </c>
      <c r="S37" s="4">
        <v>46914600635</v>
      </c>
      <c r="U37" s="4">
        <v>60005889020</v>
      </c>
      <c r="W37" s="3">
        <v>3.6736912063598634E-3</v>
      </c>
    </row>
    <row r="38" spans="1:23" x14ac:dyDescent="0.2">
      <c r="A38" s="6" t="s">
        <v>50</v>
      </c>
      <c r="C38" s="4">
        <v>14281023</v>
      </c>
      <c r="E38" s="4">
        <v>24116572550</v>
      </c>
      <c r="G38" s="4">
        <v>24104242807</v>
      </c>
      <c r="I38" s="4">
        <v>0</v>
      </c>
      <c r="J38" s="4">
        <v>0</v>
      </c>
      <c r="L38" s="4">
        <v>0</v>
      </c>
      <c r="M38" s="4">
        <v>0</v>
      </c>
      <c r="O38" s="4">
        <v>14281023</v>
      </c>
      <c r="Q38" s="4">
        <v>2329</v>
      </c>
      <c r="S38" s="4">
        <v>24116572550</v>
      </c>
      <c r="U38" s="4">
        <v>32620791853</v>
      </c>
      <c r="W38" s="3">
        <v>1.9971159186545715E-3</v>
      </c>
    </row>
    <row r="39" spans="1:23" ht="31.5" x14ac:dyDescent="0.2">
      <c r="A39" s="6" t="s">
        <v>55</v>
      </c>
      <c r="C39" s="4">
        <v>15663950</v>
      </c>
      <c r="E39" s="4">
        <v>73281921067</v>
      </c>
      <c r="G39" s="4">
        <v>50203462563</v>
      </c>
      <c r="I39" s="4">
        <v>0</v>
      </c>
      <c r="J39" s="4">
        <v>0</v>
      </c>
      <c r="L39" s="4">
        <v>0</v>
      </c>
      <c r="M39" s="4">
        <v>0</v>
      </c>
      <c r="O39" s="4">
        <v>15663950</v>
      </c>
      <c r="Q39" s="4">
        <v>4710</v>
      </c>
      <c r="S39" s="4">
        <v>73281921067</v>
      </c>
      <c r="U39" s="4">
        <v>73206906709</v>
      </c>
      <c r="W39" s="3">
        <v>4.4818862583974458E-3</v>
      </c>
    </row>
    <row r="40" spans="1:23" ht="31.5" x14ac:dyDescent="0.2">
      <c r="A40" s="6" t="s">
        <v>124</v>
      </c>
      <c r="C40" s="4">
        <v>10980156</v>
      </c>
      <c r="E40" s="4">
        <v>72802935574</v>
      </c>
      <c r="G40" s="4">
        <v>77574389286</v>
      </c>
      <c r="I40" s="4">
        <v>0</v>
      </c>
      <c r="J40" s="4">
        <v>0</v>
      </c>
      <c r="L40" s="4">
        <v>0</v>
      </c>
      <c r="M40" s="4">
        <v>0</v>
      </c>
      <c r="O40" s="4">
        <v>10980156</v>
      </c>
      <c r="Q40" s="4">
        <v>8150</v>
      </c>
      <c r="S40" s="4">
        <v>72802935574</v>
      </c>
      <c r="U40" s="4">
        <v>88033857504</v>
      </c>
      <c r="W40" s="3">
        <v>5.3896244761341599E-3</v>
      </c>
    </row>
    <row r="41" spans="1:23" x14ac:dyDescent="0.2">
      <c r="A41" s="6" t="s">
        <v>48</v>
      </c>
      <c r="C41" s="4">
        <v>6085087</v>
      </c>
      <c r="E41" s="4">
        <v>31362127352</v>
      </c>
      <c r="G41" s="4">
        <v>91114163597</v>
      </c>
      <c r="I41" s="4">
        <v>0</v>
      </c>
      <c r="J41" s="4">
        <v>0</v>
      </c>
      <c r="L41" s="4">
        <v>0</v>
      </c>
      <c r="M41" s="4">
        <v>0</v>
      </c>
      <c r="O41" s="4">
        <v>6085087</v>
      </c>
      <c r="Q41" s="4">
        <v>16960</v>
      </c>
      <c r="S41" s="4">
        <v>31362127352</v>
      </c>
      <c r="U41" s="4">
        <v>102465696239</v>
      </c>
      <c r="W41" s="3">
        <v>6.2731730730844057E-3</v>
      </c>
    </row>
    <row r="42" spans="1:23" x14ac:dyDescent="0.2">
      <c r="A42" s="6" t="s">
        <v>118</v>
      </c>
      <c r="C42" s="4">
        <v>22507</v>
      </c>
      <c r="E42" s="4">
        <v>539995535708</v>
      </c>
      <c r="G42" s="4">
        <v>559977176478</v>
      </c>
      <c r="I42" s="4">
        <v>5696</v>
      </c>
      <c r="J42" s="4">
        <v>140001083294</v>
      </c>
      <c r="L42" s="4">
        <v>0</v>
      </c>
      <c r="M42" s="4">
        <v>0</v>
      </c>
      <c r="O42" s="4">
        <v>28203</v>
      </c>
      <c r="Q42" s="4">
        <v>28000000</v>
      </c>
      <c r="S42" s="6">
        <v>679996619002</v>
      </c>
      <c r="U42" s="4">
        <v>787788758400</v>
      </c>
      <c r="W42" s="3">
        <v>4.8230143432066011E-2</v>
      </c>
    </row>
    <row r="43" spans="1:23" x14ac:dyDescent="0.2">
      <c r="A43" s="6" t="s">
        <v>85</v>
      </c>
      <c r="C43" s="4">
        <v>12231917</v>
      </c>
      <c r="E43" s="4">
        <v>44842216038</v>
      </c>
      <c r="G43" s="4">
        <v>66634129906</v>
      </c>
      <c r="I43" s="4">
        <v>0</v>
      </c>
      <c r="J43" s="4">
        <v>0</v>
      </c>
      <c r="L43" s="4">
        <v>0</v>
      </c>
      <c r="M43" s="4">
        <v>0</v>
      </c>
      <c r="O43" s="4">
        <v>12231917</v>
      </c>
      <c r="Q43" s="4">
        <v>6820</v>
      </c>
      <c r="S43" s="4">
        <v>44842216038</v>
      </c>
      <c r="U43" s="4">
        <v>82412703472</v>
      </c>
      <c r="W43" s="3">
        <v>5.0454851845711289E-3</v>
      </c>
    </row>
    <row r="44" spans="1:23" x14ac:dyDescent="0.2">
      <c r="A44" s="6" t="s">
        <v>75</v>
      </c>
      <c r="C44" s="4">
        <v>103602492</v>
      </c>
      <c r="E44" s="4">
        <v>215032562890</v>
      </c>
      <c r="G44" s="4">
        <v>204164066447</v>
      </c>
      <c r="I44" s="4">
        <v>1000000</v>
      </c>
      <c r="J44" s="4">
        <v>2436473514</v>
      </c>
      <c r="L44" s="4">
        <v>0</v>
      </c>
      <c r="M44" s="4">
        <v>0</v>
      </c>
      <c r="O44" s="4">
        <v>104602492</v>
      </c>
      <c r="Q44" s="4">
        <v>2886</v>
      </c>
      <c r="S44" s="4">
        <v>217469036404</v>
      </c>
      <c r="U44" s="4">
        <v>295605069171</v>
      </c>
      <c r="W44" s="3">
        <v>1.809758610203992E-2</v>
      </c>
    </row>
    <row r="45" spans="1:23" x14ac:dyDescent="0.2">
      <c r="A45" s="6" t="s">
        <v>115</v>
      </c>
      <c r="C45" s="4">
        <v>9437116</v>
      </c>
      <c r="E45" s="4">
        <v>114403005471</v>
      </c>
      <c r="G45" s="4">
        <v>194400108857</v>
      </c>
      <c r="I45" s="4">
        <v>0</v>
      </c>
      <c r="J45" s="4">
        <v>0</v>
      </c>
      <c r="L45" s="4">
        <v>0</v>
      </c>
      <c r="M45" s="4">
        <v>0</v>
      </c>
      <c r="O45" s="4">
        <v>9437116</v>
      </c>
      <c r="Q45" s="4">
        <v>29410</v>
      </c>
      <c r="S45" s="4">
        <v>114403005471</v>
      </c>
      <c r="U45" s="4">
        <v>275493795885</v>
      </c>
      <c r="W45" s="3">
        <v>1.686633015323041E-2</v>
      </c>
    </row>
    <row r="46" spans="1:23" x14ac:dyDescent="0.2">
      <c r="A46" s="6" t="s">
        <v>45</v>
      </c>
      <c r="C46" s="4">
        <v>213708968</v>
      </c>
      <c r="E46" s="4">
        <v>116720408798</v>
      </c>
      <c r="G46" s="4">
        <v>132323566551</v>
      </c>
      <c r="I46" s="4">
        <v>0</v>
      </c>
      <c r="J46" s="4">
        <v>0</v>
      </c>
      <c r="L46" s="4">
        <v>0</v>
      </c>
      <c r="M46" s="4">
        <v>0</v>
      </c>
      <c r="O46" s="4">
        <v>213708968</v>
      </c>
      <c r="Q46" s="4">
        <v>953</v>
      </c>
      <c r="S46" s="4">
        <v>116720408798</v>
      </c>
      <c r="U46" s="4">
        <v>202090318787</v>
      </c>
      <c r="W46" s="3">
        <v>1.2372409427528274E-2</v>
      </c>
    </row>
    <row r="47" spans="1:23" x14ac:dyDescent="0.2">
      <c r="A47" s="6" t="s">
        <v>86</v>
      </c>
      <c r="C47" s="4">
        <v>5726052</v>
      </c>
      <c r="E47" s="4">
        <v>58823000864</v>
      </c>
      <c r="G47" s="4">
        <v>64039450785</v>
      </c>
      <c r="I47" s="4">
        <v>0</v>
      </c>
      <c r="J47" s="4">
        <v>0</v>
      </c>
      <c r="L47" s="4">
        <v>0</v>
      </c>
      <c r="M47" s="4">
        <v>0</v>
      </c>
      <c r="O47" s="4">
        <v>5726052</v>
      </c>
      <c r="Q47" s="4">
        <v>13010</v>
      </c>
      <c r="S47" s="4">
        <v>58823000864</v>
      </c>
      <c r="U47" s="4">
        <v>64039450785</v>
      </c>
      <c r="W47" s="3">
        <v>3.9206346418858493E-3</v>
      </c>
    </row>
    <row r="48" spans="1:23" x14ac:dyDescent="0.2">
      <c r="A48" s="6" t="s">
        <v>87</v>
      </c>
      <c r="C48" s="4">
        <v>110896612</v>
      </c>
      <c r="E48" s="4">
        <v>449215678872</v>
      </c>
      <c r="G48" s="4">
        <v>1642447803631</v>
      </c>
      <c r="I48" s="4">
        <v>100000</v>
      </c>
      <c r="J48" s="4">
        <v>1724582071</v>
      </c>
      <c r="L48" s="4">
        <v>1</v>
      </c>
      <c r="M48" s="4">
        <v>1</v>
      </c>
      <c r="O48" s="4">
        <v>110996611</v>
      </c>
      <c r="Q48" s="4">
        <v>19180</v>
      </c>
      <c r="S48" s="4">
        <v>450940256880</v>
      </c>
      <c r="U48" s="4">
        <v>2120168188542</v>
      </c>
      <c r="W48" s="3">
        <v>0.129801313795295</v>
      </c>
    </row>
    <row r="49" spans="1:23" x14ac:dyDescent="0.2">
      <c r="A49" s="6" t="s">
        <v>126</v>
      </c>
      <c r="C49" s="4">
        <v>572285</v>
      </c>
      <c r="E49" s="4">
        <v>2995285907</v>
      </c>
      <c r="G49" s="4">
        <v>2964235657</v>
      </c>
      <c r="I49" s="4">
        <v>14880911</v>
      </c>
      <c r="J49" s="4">
        <v>81734195990</v>
      </c>
      <c r="L49" s="4">
        <v>0</v>
      </c>
      <c r="M49" s="4">
        <v>0</v>
      </c>
      <c r="O49" s="4">
        <v>15453196</v>
      </c>
      <c r="Q49" s="4">
        <v>6630</v>
      </c>
      <c r="S49" s="4">
        <v>84729481897</v>
      </c>
      <c r="U49" s="4">
        <v>101509377302</v>
      </c>
      <c r="W49" s="3">
        <v>6.214625145094182E-3</v>
      </c>
    </row>
    <row r="50" spans="1:23" x14ac:dyDescent="0.2">
      <c r="A50" s="6" t="s">
        <v>97</v>
      </c>
      <c r="C50" s="4">
        <v>5798944</v>
      </c>
      <c r="E50" s="4">
        <v>148980646944</v>
      </c>
      <c r="G50" s="4">
        <v>276830624816</v>
      </c>
      <c r="I50" s="4">
        <v>3479366</v>
      </c>
      <c r="J50" s="4">
        <v>0</v>
      </c>
      <c r="L50" s="4">
        <v>0</v>
      </c>
      <c r="M50" s="4">
        <v>0</v>
      </c>
      <c r="O50" s="4">
        <v>9278310</v>
      </c>
      <c r="Q50" s="4">
        <v>34360</v>
      </c>
      <c r="S50" s="4">
        <v>148980646944</v>
      </c>
      <c r="U50" s="4">
        <v>316614584145</v>
      </c>
      <c r="W50" s="3">
        <v>1.9383834363175499E-2</v>
      </c>
    </row>
    <row r="51" spans="1:23" x14ac:dyDescent="0.2">
      <c r="A51" s="6" t="s">
        <v>65</v>
      </c>
      <c r="C51" s="4">
        <v>32127020</v>
      </c>
      <c r="E51" s="4">
        <v>30456184227</v>
      </c>
      <c r="G51" s="4">
        <v>88782118607</v>
      </c>
      <c r="I51" s="4">
        <v>0</v>
      </c>
      <c r="J51" s="4">
        <v>0</v>
      </c>
      <c r="L51" s="4">
        <v>1</v>
      </c>
      <c r="M51" s="4">
        <v>1</v>
      </c>
      <c r="O51" s="4">
        <v>32127019</v>
      </c>
      <c r="Q51" s="4">
        <v>3400</v>
      </c>
      <c r="S51" s="4">
        <v>30456183279</v>
      </c>
      <c r="U51" s="4">
        <v>108068715515</v>
      </c>
      <c r="W51" s="3">
        <v>6.6162021153913274E-3</v>
      </c>
    </row>
    <row r="52" spans="1:23" ht="31.5" x14ac:dyDescent="0.2">
      <c r="A52" s="6" t="s">
        <v>67</v>
      </c>
      <c r="C52" s="4">
        <v>27515474</v>
      </c>
      <c r="E52" s="4">
        <v>120537525075</v>
      </c>
      <c r="G52" s="4">
        <v>133783618991</v>
      </c>
      <c r="I52" s="4">
        <v>0</v>
      </c>
      <c r="J52" s="4">
        <v>0</v>
      </c>
      <c r="L52" s="4">
        <v>0</v>
      </c>
      <c r="M52" s="4">
        <v>0</v>
      </c>
      <c r="O52" s="4">
        <v>27515474</v>
      </c>
      <c r="Q52" s="4">
        <v>5260</v>
      </c>
      <c r="S52" s="4">
        <v>120537525075</v>
      </c>
      <c r="U52" s="4">
        <v>143885647364</v>
      </c>
      <c r="W52" s="3">
        <v>8.8089926851403402E-3</v>
      </c>
    </row>
    <row r="53" spans="1:23" x14ac:dyDescent="0.2">
      <c r="A53" s="6" t="s">
        <v>59</v>
      </c>
      <c r="C53" s="4">
        <v>41854856</v>
      </c>
      <c r="E53" s="4">
        <v>110243822469</v>
      </c>
      <c r="G53" s="4">
        <v>78203471725</v>
      </c>
      <c r="I53" s="4">
        <v>0</v>
      </c>
      <c r="J53" s="4">
        <v>0</v>
      </c>
      <c r="L53" s="4">
        <v>0</v>
      </c>
      <c r="M53" s="4">
        <v>0</v>
      </c>
      <c r="O53" s="4">
        <v>41854856</v>
      </c>
      <c r="Q53" s="4">
        <v>2318</v>
      </c>
      <c r="S53" s="4">
        <v>110243822469</v>
      </c>
      <c r="U53" s="4">
        <v>96311126356</v>
      </c>
      <c r="W53" s="3">
        <v>5.8963769014525108E-3</v>
      </c>
    </row>
    <row r="54" spans="1:23" x14ac:dyDescent="0.2">
      <c r="A54" s="6" t="s">
        <v>101</v>
      </c>
      <c r="C54" s="4">
        <v>19343276</v>
      </c>
      <c r="E54" s="4">
        <v>377514807985</v>
      </c>
      <c r="G54" s="4">
        <v>449325745475</v>
      </c>
      <c r="I54" s="4">
        <v>900000</v>
      </c>
      <c r="J54" s="4">
        <v>24788862007</v>
      </c>
      <c r="L54" s="4">
        <v>0</v>
      </c>
      <c r="M54" s="4">
        <v>0</v>
      </c>
      <c r="O54" s="4">
        <v>20243276</v>
      </c>
      <c r="Q54" s="4">
        <v>29430</v>
      </c>
      <c r="S54" s="4">
        <v>402303669992</v>
      </c>
      <c r="U54" s="4">
        <v>591957862693</v>
      </c>
      <c r="W54" s="3">
        <v>3.6240949517238788E-2</v>
      </c>
    </row>
    <row r="55" spans="1:23" x14ac:dyDescent="0.2">
      <c r="A55" s="6" t="s">
        <v>51</v>
      </c>
      <c r="C55" s="4">
        <v>2687392</v>
      </c>
      <c r="E55" s="4">
        <v>133316782416</v>
      </c>
      <c r="G55" s="4">
        <v>95731602708</v>
      </c>
      <c r="I55" s="4">
        <v>0</v>
      </c>
      <c r="J55" s="4">
        <v>0</v>
      </c>
      <c r="L55" s="4">
        <v>0</v>
      </c>
      <c r="M55" s="4">
        <v>0</v>
      </c>
      <c r="O55" s="4">
        <v>2687392</v>
      </c>
      <c r="Q55" s="4">
        <v>47410</v>
      </c>
      <c r="S55" s="4">
        <v>133316782416</v>
      </c>
      <c r="U55" s="4">
        <v>126504379735</v>
      </c>
      <c r="W55" s="3">
        <v>7.7448736280464224E-3</v>
      </c>
    </row>
    <row r="56" spans="1:23" ht="31.5" x14ac:dyDescent="0.2">
      <c r="A56" s="6" t="s">
        <v>120</v>
      </c>
      <c r="C56" s="4">
        <v>85199111</v>
      </c>
      <c r="E56" s="4">
        <v>668373120851</v>
      </c>
      <c r="G56" s="4">
        <v>879221427468</v>
      </c>
      <c r="I56" s="4">
        <v>21299778</v>
      </c>
      <c r="J56" s="4">
        <v>0</v>
      </c>
      <c r="L56" s="4">
        <v>1</v>
      </c>
      <c r="M56" s="4">
        <v>1</v>
      </c>
      <c r="O56" s="4">
        <v>106498888</v>
      </c>
      <c r="Q56" s="4">
        <v>9590</v>
      </c>
      <c r="S56" s="4">
        <v>668373114575</v>
      </c>
      <c r="U56" s="4">
        <v>1013429498803</v>
      </c>
      <c r="W56" s="3">
        <v>6.2044360958928173E-2</v>
      </c>
    </row>
    <row r="57" spans="1:23" x14ac:dyDescent="0.2">
      <c r="A57" s="6" t="s">
        <v>98</v>
      </c>
      <c r="C57" s="4">
        <v>42882613</v>
      </c>
      <c r="E57" s="4">
        <v>134627079393</v>
      </c>
      <c r="G57" s="4">
        <v>471466524849</v>
      </c>
      <c r="I57" s="4">
        <v>0</v>
      </c>
      <c r="J57" s="4">
        <v>0</v>
      </c>
      <c r="L57" s="4">
        <v>0</v>
      </c>
      <c r="M57" s="4">
        <v>0</v>
      </c>
      <c r="O57" s="4">
        <v>42882613</v>
      </c>
      <c r="Q57" s="4">
        <v>12180</v>
      </c>
      <c r="S57" s="4">
        <v>134627079393</v>
      </c>
      <c r="U57" s="4">
        <v>512741121338</v>
      </c>
      <c r="W57" s="3">
        <v>3.1391128093622336E-2</v>
      </c>
    </row>
    <row r="58" spans="1:23" x14ac:dyDescent="0.2">
      <c r="A58" s="6" t="s">
        <v>80</v>
      </c>
      <c r="C58" s="4">
        <v>65217686</v>
      </c>
      <c r="E58" s="4">
        <v>174654589603</v>
      </c>
      <c r="G58" s="4">
        <v>609601671966</v>
      </c>
      <c r="I58" s="4">
        <v>0</v>
      </c>
      <c r="J58" s="4">
        <v>0</v>
      </c>
      <c r="L58" s="4">
        <v>0</v>
      </c>
      <c r="M58" s="4">
        <v>0</v>
      </c>
      <c r="O58" s="4">
        <v>65217686</v>
      </c>
      <c r="Q58" s="4">
        <v>11480</v>
      </c>
      <c r="S58" s="4">
        <v>174654589603</v>
      </c>
      <c r="U58" s="4">
        <v>731263152146</v>
      </c>
      <c r="W58" s="3">
        <v>4.4769522715984833E-2</v>
      </c>
    </row>
    <row r="59" spans="1:23" x14ac:dyDescent="0.2">
      <c r="A59" s="6" t="s">
        <v>84</v>
      </c>
      <c r="C59" s="4">
        <v>1707323</v>
      </c>
      <c r="E59" s="4">
        <v>27736871250</v>
      </c>
      <c r="G59" s="4">
        <v>66003125319</v>
      </c>
      <c r="I59" s="4">
        <v>0</v>
      </c>
      <c r="J59" s="4">
        <v>0</v>
      </c>
      <c r="L59" s="4">
        <v>0</v>
      </c>
      <c r="M59" s="4">
        <v>0</v>
      </c>
      <c r="O59" s="4">
        <v>1707323</v>
      </c>
      <c r="Q59" s="4">
        <v>46650</v>
      </c>
      <c r="S59" s="4">
        <v>27736871250</v>
      </c>
      <c r="U59" s="4">
        <v>78014474357</v>
      </c>
      <c r="W59" s="3">
        <v>4.7762160197072261E-3</v>
      </c>
    </row>
    <row r="60" spans="1:23" x14ac:dyDescent="0.2">
      <c r="A60" s="6" t="s">
        <v>103</v>
      </c>
      <c r="C60" s="4">
        <v>31923622</v>
      </c>
      <c r="E60" s="4">
        <v>176408488234</v>
      </c>
      <c r="G60" s="4">
        <v>331656644648</v>
      </c>
      <c r="I60" s="4">
        <v>0</v>
      </c>
      <c r="J60" s="4">
        <v>0</v>
      </c>
      <c r="L60" s="4">
        <v>0</v>
      </c>
      <c r="M60" s="4">
        <v>0</v>
      </c>
      <c r="O60" s="4">
        <v>31923622</v>
      </c>
      <c r="Q60" s="4">
        <v>10590</v>
      </c>
      <c r="S60" s="4">
        <v>176408488234</v>
      </c>
      <c r="U60" s="4">
        <v>332290181696</v>
      </c>
      <c r="W60" s="3">
        <v>2.0343528583493628E-2</v>
      </c>
    </row>
    <row r="61" spans="1:23" x14ac:dyDescent="0.2">
      <c r="A61" s="6" t="s">
        <v>43</v>
      </c>
      <c r="C61" s="4">
        <v>1866086</v>
      </c>
      <c r="E61" s="4">
        <v>60205838103</v>
      </c>
      <c r="G61" s="4">
        <v>113710511542</v>
      </c>
      <c r="I61" s="4">
        <v>0</v>
      </c>
      <c r="J61" s="4">
        <v>0</v>
      </c>
      <c r="L61" s="4">
        <v>0</v>
      </c>
      <c r="M61" s="4">
        <v>0</v>
      </c>
      <c r="O61" s="4">
        <v>1866086</v>
      </c>
      <c r="Q61" s="4">
        <v>61680</v>
      </c>
      <c r="S61" s="4">
        <v>60205838103</v>
      </c>
      <c r="U61" s="4">
        <v>113451278980</v>
      </c>
      <c r="W61" s="3">
        <v>6.9457343728411541E-3</v>
      </c>
    </row>
    <row r="62" spans="1:23" ht="31.5" x14ac:dyDescent="0.2">
      <c r="A62" s="6" t="s">
        <v>99</v>
      </c>
      <c r="C62" s="4">
        <v>9283517</v>
      </c>
      <c r="E62" s="4">
        <v>135769114279</v>
      </c>
      <c r="G62" s="4">
        <v>247980455734</v>
      </c>
      <c r="I62" s="4">
        <v>0</v>
      </c>
      <c r="J62" s="4">
        <v>0</v>
      </c>
      <c r="L62" s="4">
        <v>0</v>
      </c>
      <c r="M62" s="4">
        <v>0</v>
      </c>
      <c r="O62" s="4">
        <v>9283517</v>
      </c>
      <c r="Q62" s="4">
        <v>37760</v>
      </c>
      <c r="S62" s="4">
        <v>135769114279</v>
      </c>
      <c r="U62" s="4">
        <v>348572824850</v>
      </c>
      <c r="W62" s="3">
        <v>2.1340387457648598E-2</v>
      </c>
    </row>
    <row r="63" spans="1:23" x14ac:dyDescent="0.2">
      <c r="A63" s="6" t="s">
        <v>93</v>
      </c>
      <c r="C63" s="4">
        <v>69289354</v>
      </c>
      <c r="E63" s="4">
        <v>162855528920</v>
      </c>
      <c r="G63" s="4">
        <v>327267837117</v>
      </c>
      <c r="I63" s="4">
        <v>0</v>
      </c>
      <c r="J63" s="4">
        <v>0</v>
      </c>
      <c r="L63" s="4">
        <v>6000000</v>
      </c>
      <c r="M63" s="4">
        <v>28398767562</v>
      </c>
      <c r="O63" s="4">
        <v>63289354</v>
      </c>
      <c r="Q63" s="4">
        <v>5480</v>
      </c>
      <c r="S63" s="4">
        <v>148753316717</v>
      </c>
      <c r="U63" s="4">
        <v>343516696296</v>
      </c>
      <c r="W63" s="3">
        <v>2.1030840256358676E-2</v>
      </c>
    </row>
    <row r="64" spans="1:23" x14ac:dyDescent="0.2">
      <c r="A64" s="6" t="s">
        <v>52</v>
      </c>
      <c r="C64" s="4">
        <v>31297279</v>
      </c>
      <c r="E64" s="4">
        <v>92767131401</v>
      </c>
      <c r="G64" s="4">
        <v>70091927282</v>
      </c>
      <c r="I64" s="4">
        <v>0</v>
      </c>
      <c r="J64" s="4">
        <v>0</v>
      </c>
      <c r="L64" s="4">
        <v>0</v>
      </c>
      <c r="M64" s="4">
        <v>0</v>
      </c>
      <c r="O64" s="4">
        <v>31297279</v>
      </c>
      <c r="Q64" s="4">
        <v>2677</v>
      </c>
      <c r="S64" s="4">
        <v>92767131401</v>
      </c>
      <c r="U64" s="4">
        <v>83973669194</v>
      </c>
      <c r="W64" s="3">
        <v>5.1410509055361039E-3</v>
      </c>
    </row>
    <row r="65" spans="1:23" x14ac:dyDescent="0.2">
      <c r="A65" s="6" t="s">
        <v>125</v>
      </c>
      <c r="C65" s="4">
        <v>15400554</v>
      </c>
      <c r="E65" s="4">
        <v>107289812741</v>
      </c>
      <c r="G65" s="4">
        <v>250616726568</v>
      </c>
      <c r="I65" s="4">
        <v>0</v>
      </c>
      <c r="J65" s="4">
        <v>0</v>
      </c>
      <c r="L65" s="4">
        <v>0</v>
      </c>
      <c r="M65" s="4">
        <v>0</v>
      </c>
      <c r="O65" s="4">
        <v>15400554</v>
      </c>
      <c r="Q65" s="4">
        <v>21100</v>
      </c>
      <c r="S65" s="4">
        <v>107289812741</v>
      </c>
      <c r="U65" s="4">
        <v>319383511297</v>
      </c>
      <c r="W65" s="3">
        <v>1.9553354113578048E-2</v>
      </c>
    </row>
    <row r="66" spans="1:23" ht="31.5" x14ac:dyDescent="0.2">
      <c r="A66" s="6" t="s">
        <v>60</v>
      </c>
      <c r="C66" s="4">
        <v>6573421</v>
      </c>
      <c r="E66" s="4">
        <v>111404422972</v>
      </c>
      <c r="G66" s="4">
        <v>97382544243</v>
      </c>
      <c r="I66" s="4">
        <v>0</v>
      </c>
      <c r="J66" s="4">
        <v>0</v>
      </c>
      <c r="L66" s="4">
        <v>0</v>
      </c>
      <c r="M66" s="4">
        <v>0</v>
      </c>
      <c r="O66" s="4">
        <v>6573421</v>
      </c>
      <c r="Q66" s="4">
        <v>18250</v>
      </c>
      <c r="S66" s="4">
        <v>111404422972</v>
      </c>
      <c r="U66" s="4">
        <v>119102830401</v>
      </c>
      <c r="W66" s="3">
        <v>7.2917346587580631E-3</v>
      </c>
    </row>
    <row r="67" spans="1:23" x14ac:dyDescent="0.2">
      <c r="A67" s="6" t="s">
        <v>91</v>
      </c>
      <c r="C67" s="4">
        <v>2633055</v>
      </c>
      <c r="E67" s="4">
        <v>19716657387</v>
      </c>
      <c r="G67" s="4">
        <v>68844684126</v>
      </c>
      <c r="I67" s="4">
        <v>0</v>
      </c>
      <c r="J67" s="4">
        <v>0</v>
      </c>
      <c r="L67" s="4">
        <v>0</v>
      </c>
      <c r="M67" s="4">
        <v>0</v>
      </c>
      <c r="O67" s="4">
        <v>2633055</v>
      </c>
      <c r="Q67" s="4">
        <v>28580</v>
      </c>
      <c r="S67" s="4">
        <v>19716657387</v>
      </c>
      <c r="U67" s="4">
        <v>75036786645</v>
      </c>
      <c r="W67" s="3">
        <v>4.5939154931836671E-3</v>
      </c>
    </row>
    <row r="68" spans="1:23" ht="31.5" x14ac:dyDescent="0.2">
      <c r="A68" s="6" t="s">
        <v>54</v>
      </c>
      <c r="C68" s="4">
        <v>2257225</v>
      </c>
      <c r="E68" s="4">
        <v>45848600916</v>
      </c>
      <c r="G68" s="4">
        <v>76353986024</v>
      </c>
      <c r="I68" s="4">
        <v>0</v>
      </c>
      <c r="J68" s="4">
        <v>0</v>
      </c>
      <c r="L68" s="4">
        <v>0</v>
      </c>
      <c r="M68" s="4">
        <v>0</v>
      </c>
      <c r="O68" s="4">
        <v>2257225</v>
      </c>
      <c r="Q68" s="4">
        <v>38470</v>
      </c>
      <c r="S68" s="4">
        <v>45848600916</v>
      </c>
      <c r="U68" s="4">
        <v>86164207754</v>
      </c>
      <c r="W68" s="3">
        <v>5.2751604467243364E-3</v>
      </c>
    </row>
    <row r="69" spans="1:23" x14ac:dyDescent="0.2">
      <c r="A69" s="6" t="s">
        <v>108</v>
      </c>
      <c r="C69" s="4">
        <v>204716570</v>
      </c>
      <c r="E69" s="4">
        <v>76796098180</v>
      </c>
      <c r="G69" s="4">
        <v>96488702684</v>
      </c>
      <c r="I69" s="4">
        <v>0</v>
      </c>
      <c r="J69" s="4">
        <v>0</v>
      </c>
      <c r="L69" s="4">
        <v>0</v>
      </c>
      <c r="M69" s="4">
        <v>0</v>
      </c>
      <c r="O69" s="4">
        <v>204716570</v>
      </c>
      <c r="Q69" s="4">
        <v>644</v>
      </c>
      <c r="S69" s="4">
        <v>76796098180</v>
      </c>
      <c r="U69" s="4">
        <v>130818367429</v>
      </c>
      <c r="W69" s="3">
        <v>8.0089853496561163E-3</v>
      </c>
    </row>
    <row r="70" spans="1:23" x14ac:dyDescent="0.2">
      <c r="A70" s="6" t="s">
        <v>90</v>
      </c>
      <c r="C70" s="4">
        <v>2841742</v>
      </c>
      <c r="E70" s="4">
        <v>21841905238</v>
      </c>
      <c r="G70" s="4">
        <v>33498930972</v>
      </c>
      <c r="I70" s="4">
        <v>0</v>
      </c>
      <c r="J70" s="4">
        <v>0</v>
      </c>
      <c r="L70" s="4">
        <v>0</v>
      </c>
      <c r="M70" s="4">
        <v>0</v>
      </c>
      <c r="O70" s="4">
        <v>2841742</v>
      </c>
      <c r="Q70" s="4">
        <v>12050</v>
      </c>
      <c r="S70" s="4">
        <v>21841905238</v>
      </c>
      <c r="U70" s="4">
        <v>33752710752</v>
      </c>
      <c r="W70" s="3">
        <v>2.0664144587392436E-3</v>
      </c>
    </row>
    <row r="71" spans="1:23" x14ac:dyDescent="0.2">
      <c r="A71" s="6" t="s">
        <v>107</v>
      </c>
      <c r="C71" s="4">
        <v>24335987</v>
      </c>
      <c r="E71" s="4">
        <v>86814574527</v>
      </c>
      <c r="G71" s="4">
        <v>128225188747</v>
      </c>
      <c r="I71" s="4">
        <v>0</v>
      </c>
      <c r="J71" s="4">
        <v>0</v>
      </c>
      <c r="L71" s="4">
        <v>0</v>
      </c>
      <c r="M71" s="4">
        <v>0</v>
      </c>
      <c r="O71" s="4">
        <v>24335987</v>
      </c>
      <c r="Q71" s="4">
        <v>7110</v>
      </c>
      <c r="S71" s="4">
        <v>86814574527</v>
      </c>
      <c r="U71" s="4">
        <v>168793610045</v>
      </c>
      <c r="W71" s="3">
        <v>1.0333912404920358E-2</v>
      </c>
    </row>
    <row r="72" spans="1:23" ht="31.5" x14ac:dyDescent="0.2">
      <c r="A72" s="6" t="s">
        <v>121</v>
      </c>
      <c r="C72" s="4">
        <v>203879146</v>
      </c>
      <c r="E72" s="4">
        <v>258532058902</v>
      </c>
      <c r="G72" s="4">
        <v>440616282919</v>
      </c>
      <c r="I72" s="4">
        <v>0</v>
      </c>
      <c r="J72" s="4">
        <v>0</v>
      </c>
      <c r="L72" s="4">
        <v>8000000</v>
      </c>
      <c r="M72" s="4">
        <v>23038667912</v>
      </c>
      <c r="O72" s="4">
        <v>195879146</v>
      </c>
      <c r="Q72" s="4">
        <v>2914</v>
      </c>
      <c r="S72" s="4">
        <v>248387536955</v>
      </c>
      <c r="U72" s="4">
        <v>560354295581</v>
      </c>
      <c r="W72" s="3">
        <v>3.4306110312535706E-2</v>
      </c>
    </row>
    <row r="73" spans="1:23" ht="31.5" x14ac:dyDescent="0.2">
      <c r="A73" s="6" t="s">
        <v>104</v>
      </c>
      <c r="C73" s="4">
        <v>7183253</v>
      </c>
      <c r="E73" s="4">
        <v>38332753503</v>
      </c>
      <c r="G73" s="4">
        <v>22523615596</v>
      </c>
      <c r="I73" s="4">
        <v>0</v>
      </c>
      <c r="J73" s="4">
        <v>0</v>
      </c>
      <c r="L73" s="4">
        <v>0</v>
      </c>
      <c r="M73" s="4">
        <v>0</v>
      </c>
      <c r="O73" s="4">
        <v>7183253</v>
      </c>
      <c r="Q73" s="4">
        <v>4790</v>
      </c>
      <c r="S73" s="4">
        <v>38332753503</v>
      </c>
      <c r="U73" s="4">
        <v>34141809716</v>
      </c>
      <c r="W73" s="3">
        <v>2.0902359446932986E-3</v>
      </c>
    </row>
    <row r="74" spans="1:23" x14ac:dyDescent="0.2">
      <c r="A74" s="6" t="s">
        <v>82</v>
      </c>
      <c r="C74" s="4">
        <v>35446063</v>
      </c>
      <c r="E74" s="4">
        <v>59887123357</v>
      </c>
      <c r="G74" s="4">
        <v>81599190645</v>
      </c>
      <c r="I74" s="4">
        <v>0</v>
      </c>
      <c r="J74" s="4">
        <v>0</v>
      </c>
      <c r="L74" s="4">
        <v>0</v>
      </c>
      <c r="M74" s="4">
        <v>0</v>
      </c>
      <c r="O74" s="4">
        <v>35446063</v>
      </c>
      <c r="Q74" s="4">
        <v>2834</v>
      </c>
      <c r="S74" s="4">
        <v>59887123357</v>
      </c>
      <c r="U74" s="4">
        <v>99361083436</v>
      </c>
      <c r="W74" s="3">
        <v>6.0831019160729341E-3</v>
      </c>
    </row>
    <row r="75" spans="1:23" x14ac:dyDescent="0.2">
      <c r="A75" s="6" t="s">
        <v>83</v>
      </c>
      <c r="C75" s="4">
        <v>20001423</v>
      </c>
      <c r="E75" s="4">
        <v>43889758854</v>
      </c>
      <c r="G75" s="4">
        <v>47493421117</v>
      </c>
      <c r="I75" s="4">
        <v>0</v>
      </c>
      <c r="J75" s="4">
        <v>0</v>
      </c>
      <c r="L75" s="4">
        <v>0</v>
      </c>
      <c r="M75" s="4">
        <v>0</v>
      </c>
      <c r="O75" s="4">
        <v>20001423</v>
      </c>
      <c r="Q75" s="4">
        <v>3220</v>
      </c>
      <c r="S75" s="4">
        <v>43889758854</v>
      </c>
      <c r="U75" s="4">
        <v>64303670881</v>
      </c>
      <c r="W75" s="3">
        <v>3.9368107715803072E-3</v>
      </c>
    </row>
    <row r="76" spans="1:23" x14ac:dyDescent="0.2">
      <c r="A76" s="6" t="s">
        <v>74</v>
      </c>
      <c r="C76" s="4">
        <v>705566</v>
      </c>
      <c r="E76" s="4">
        <v>12630115560</v>
      </c>
      <c r="G76" s="4">
        <v>6651063761</v>
      </c>
      <c r="I76" s="4">
        <v>0</v>
      </c>
      <c r="J76" s="4">
        <v>0</v>
      </c>
      <c r="L76" s="4">
        <v>0</v>
      </c>
      <c r="M76" s="4">
        <v>0</v>
      </c>
      <c r="O76" s="4">
        <v>705566</v>
      </c>
      <c r="Q76" s="4">
        <v>11330</v>
      </c>
      <c r="S76" s="4">
        <v>12630115560</v>
      </c>
      <c r="U76" s="4">
        <v>7939269794</v>
      </c>
      <c r="W76" s="3">
        <v>4.8605938689476119E-4</v>
      </c>
    </row>
    <row r="77" spans="1:23" x14ac:dyDescent="0.2">
      <c r="A77" s="6" t="s">
        <v>110</v>
      </c>
      <c r="C77" s="4">
        <v>31026735</v>
      </c>
      <c r="E77" s="4">
        <v>100643220048</v>
      </c>
      <c r="G77" s="4">
        <v>29247553422</v>
      </c>
      <c r="I77" s="4">
        <v>0</v>
      </c>
      <c r="J77" s="4">
        <v>0</v>
      </c>
      <c r="L77" s="4">
        <v>0</v>
      </c>
      <c r="M77" s="4">
        <v>0</v>
      </c>
      <c r="O77" s="4">
        <v>31026735</v>
      </c>
      <c r="Q77" s="4">
        <v>1292</v>
      </c>
      <c r="S77" s="4">
        <v>100643220048</v>
      </c>
      <c r="U77" s="4">
        <v>39776672653</v>
      </c>
      <c r="W77" s="3">
        <v>2.4352145252756218E-3</v>
      </c>
    </row>
    <row r="78" spans="1:23" x14ac:dyDescent="0.2">
      <c r="A78" s="6" t="s">
        <v>44</v>
      </c>
      <c r="C78" s="4">
        <v>705600</v>
      </c>
      <c r="E78" s="4">
        <v>1130349461</v>
      </c>
      <c r="G78" s="4">
        <v>1921199834</v>
      </c>
      <c r="I78" s="4">
        <v>0</v>
      </c>
      <c r="J78" s="4">
        <v>0</v>
      </c>
      <c r="L78" s="4">
        <v>0</v>
      </c>
      <c r="M78" s="4">
        <v>0</v>
      </c>
      <c r="O78" s="4">
        <v>705600</v>
      </c>
      <c r="Q78" s="4">
        <v>4610</v>
      </c>
      <c r="S78" s="4">
        <v>1130349461</v>
      </c>
      <c r="U78" s="4">
        <v>3171660075</v>
      </c>
      <c r="W78" s="3">
        <v>1.9417593701855906E-4</v>
      </c>
    </row>
    <row r="79" spans="1:23" ht="31.5" x14ac:dyDescent="0.2">
      <c r="A79" s="6" t="s">
        <v>96</v>
      </c>
      <c r="C79" s="4">
        <v>1414361</v>
      </c>
      <c r="E79" s="4">
        <v>21084407336</v>
      </c>
      <c r="G79" s="4">
        <v>38664441110</v>
      </c>
      <c r="I79" s="4">
        <v>0</v>
      </c>
      <c r="J79" s="4">
        <v>0</v>
      </c>
      <c r="L79" s="4">
        <v>0</v>
      </c>
      <c r="M79" s="4">
        <v>0</v>
      </c>
      <c r="O79" s="4">
        <v>1414361</v>
      </c>
      <c r="Q79" s="4">
        <v>38110</v>
      </c>
      <c r="S79" s="4">
        <v>21084407336</v>
      </c>
      <c r="U79" s="4">
        <v>53484640679</v>
      </c>
      <c r="W79" s="3">
        <v>3.2744461809785103E-3</v>
      </c>
    </row>
    <row r="80" spans="1:23" ht="31.5" x14ac:dyDescent="0.2">
      <c r="A80" s="6" t="s">
        <v>129</v>
      </c>
      <c r="C80" s="4">
        <v>0</v>
      </c>
      <c r="E80" s="6" t="s">
        <v>190</v>
      </c>
      <c r="G80" s="6" t="s">
        <v>190</v>
      </c>
      <c r="I80" s="4">
        <v>1500000</v>
      </c>
      <c r="J80" s="4">
        <v>27977708407</v>
      </c>
      <c r="L80" s="4">
        <v>0</v>
      </c>
      <c r="M80" s="4">
        <v>0</v>
      </c>
      <c r="O80" s="4">
        <v>1500000</v>
      </c>
      <c r="Q80" s="4">
        <v>18130</v>
      </c>
      <c r="S80" s="4">
        <v>27977708407</v>
      </c>
      <c r="U80" s="4">
        <v>26999666700</v>
      </c>
      <c r="W80" s="3">
        <v>1.6529783951268126E-3</v>
      </c>
    </row>
    <row r="81" spans="1:23" x14ac:dyDescent="0.2">
      <c r="A81" s="6" t="s">
        <v>49</v>
      </c>
      <c r="C81" s="4">
        <v>257500</v>
      </c>
      <c r="E81" s="4">
        <v>4221514749</v>
      </c>
      <c r="G81" s="4">
        <v>3357395158</v>
      </c>
      <c r="I81" s="4">
        <v>0</v>
      </c>
      <c r="J81" s="4">
        <v>0</v>
      </c>
      <c r="L81" s="4">
        <v>0</v>
      </c>
      <c r="M81" s="4">
        <v>0</v>
      </c>
      <c r="O81" s="4">
        <v>257500</v>
      </c>
      <c r="Q81" s="4">
        <v>17270</v>
      </c>
      <c r="S81" s="4">
        <v>4221514749</v>
      </c>
      <c r="U81" s="4">
        <v>4412649497</v>
      </c>
      <c r="W81" s="3">
        <v>2.7015201205458575E-4</v>
      </c>
    </row>
    <row r="82" spans="1:23" x14ac:dyDescent="0.2">
      <c r="A82" s="6" t="s">
        <v>61</v>
      </c>
      <c r="C82" s="4">
        <v>6020228</v>
      </c>
      <c r="E82" s="4">
        <v>36333759257</v>
      </c>
      <c r="G82" s="4">
        <v>76045094546</v>
      </c>
      <c r="I82" s="4">
        <v>0</v>
      </c>
      <c r="J82" s="4">
        <v>0</v>
      </c>
      <c r="L82" s="4">
        <v>0</v>
      </c>
      <c r="M82" s="4">
        <v>0</v>
      </c>
      <c r="O82" s="4">
        <v>6020228</v>
      </c>
      <c r="Q82" s="4">
        <v>12730</v>
      </c>
      <c r="S82" s="4">
        <v>36333759257</v>
      </c>
      <c r="U82" s="4">
        <v>76045094546</v>
      </c>
      <c r="W82" s="3">
        <v>4.6556462987713031E-3</v>
      </c>
    </row>
    <row r="83" spans="1:23" ht="31.5" x14ac:dyDescent="0.2">
      <c r="A83" s="6" t="s">
        <v>57</v>
      </c>
      <c r="C83" s="4">
        <v>17551062</v>
      </c>
      <c r="E83" s="4">
        <v>119093362607</v>
      </c>
      <c r="G83" s="4">
        <v>108149586125</v>
      </c>
      <c r="I83" s="4">
        <v>0</v>
      </c>
      <c r="J83" s="4">
        <v>0</v>
      </c>
      <c r="L83" s="4">
        <v>0</v>
      </c>
      <c r="M83" s="4">
        <v>0</v>
      </c>
      <c r="O83" s="4">
        <v>17551062</v>
      </c>
      <c r="Q83" s="4">
        <v>7900</v>
      </c>
      <c r="S83" s="4">
        <v>119093362607</v>
      </c>
      <c r="U83" s="4">
        <v>137581599097</v>
      </c>
      <c r="W83" s="3">
        <v>8.4230451213066129E-3</v>
      </c>
    </row>
    <row r="84" spans="1:23" x14ac:dyDescent="0.2">
      <c r="A84" s="6" t="s">
        <v>78</v>
      </c>
      <c r="C84" s="4">
        <v>562500</v>
      </c>
      <c r="E84" s="4">
        <v>4923529009</v>
      </c>
      <c r="G84" s="4">
        <v>4113579319</v>
      </c>
      <c r="I84" s="4">
        <v>0</v>
      </c>
      <c r="J84" s="4">
        <v>0</v>
      </c>
      <c r="L84" s="4">
        <v>0</v>
      </c>
      <c r="M84" s="4">
        <v>0</v>
      </c>
      <c r="O84" s="4">
        <v>562500</v>
      </c>
      <c r="Q84" s="4">
        <v>8230</v>
      </c>
      <c r="S84" s="4">
        <v>4923529009</v>
      </c>
      <c r="U84" s="4">
        <v>4582426894</v>
      </c>
      <c r="W84" s="3">
        <v>2.8054615403937799E-4</v>
      </c>
    </row>
    <row r="85" spans="1:23" ht="31.5" x14ac:dyDescent="0.2">
      <c r="A85" s="6" t="s">
        <v>42</v>
      </c>
      <c r="C85" s="4">
        <v>225012</v>
      </c>
      <c r="E85" s="4">
        <v>9571918428</v>
      </c>
      <c r="G85" s="4">
        <v>11648134528</v>
      </c>
      <c r="I85" s="4">
        <v>0</v>
      </c>
      <c r="J85" s="4">
        <v>0</v>
      </c>
      <c r="L85" s="4">
        <v>0</v>
      </c>
      <c r="M85" s="4">
        <v>0</v>
      </c>
      <c r="O85" s="4">
        <v>225012</v>
      </c>
      <c r="Q85" s="4">
        <v>61220</v>
      </c>
      <c r="S85" s="4">
        <v>9571918428</v>
      </c>
      <c r="U85" s="4">
        <v>13639726631</v>
      </c>
      <c r="W85" s="3">
        <v>8.35053768885185E-4</v>
      </c>
    </row>
    <row r="86" spans="1:23" x14ac:dyDescent="0.2">
      <c r="A86" s="6" t="s">
        <v>70</v>
      </c>
      <c r="C86" s="4">
        <v>19871364</v>
      </c>
      <c r="E86" s="4">
        <v>128548369067</v>
      </c>
      <c r="G86" s="4">
        <v>93757940984</v>
      </c>
      <c r="I86" s="4">
        <v>0</v>
      </c>
      <c r="J86" s="4">
        <v>0</v>
      </c>
      <c r="L86" s="4">
        <v>0</v>
      </c>
      <c r="M86" s="4">
        <v>0</v>
      </c>
      <c r="O86" s="4">
        <v>19871364</v>
      </c>
      <c r="Q86" s="4">
        <v>4730</v>
      </c>
      <c r="S86" s="4">
        <v>128548369067</v>
      </c>
      <c r="U86" s="4">
        <v>93462174609</v>
      </c>
      <c r="W86" s="3">
        <v>5.721957871066859E-3</v>
      </c>
    </row>
    <row r="87" spans="1:23" x14ac:dyDescent="0.2">
      <c r="A87" s="6" t="s">
        <v>53</v>
      </c>
      <c r="C87" s="4">
        <v>585000</v>
      </c>
      <c r="E87" s="4">
        <v>4399687093</v>
      </c>
      <c r="G87" s="4">
        <v>3591417077</v>
      </c>
      <c r="I87" s="4">
        <v>0</v>
      </c>
      <c r="J87" s="4">
        <v>0</v>
      </c>
      <c r="L87" s="4">
        <v>0</v>
      </c>
      <c r="M87" s="4">
        <v>0</v>
      </c>
      <c r="O87" s="4">
        <v>585000</v>
      </c>
      <c r="Q87" s="4">
        <v>6978</v>
      </c>
      <c r="S87" s="4">
        <v>4399687093</v>
      </c>
      <c r="U87" s="4">
        <v>3591417077</v>
      </c>
      <c r="W87" s="3">
        <v>2.1987437482591177E-4</v>
      </c>
    </row>
    <row r="88" spans="1:23" x14ac:dyDescent="0.2">
      <c r="A88" s="6" t="s">
        <v>127</v>
      </c>
      <c r="C88" s="4">
        <v>0</v>
      </c>
      <c r="E88" s="6" t="s">
        <v>190</v>
      </c>
      <c r="G88" s="6" t="s">
        <v>190</v>
      </c>
      <c r="I88" s="4">
        <v>10515870</v>
      </c>
      <c r="J88" s="4">
        <v>6204363300</v>
      </c>
      <c r="L88" s="4">
        <v>0</v>
      </c>
      <c r="M88" s="4">
        <v>0</v>
      </c>
      <c r="O88" s="4">
        <v>10515870</v>
      </c>
      <c r="Q88" s="4">
        <v>1332</v>
      </c>
      <c r="S88" s="4">
        <v>6204363300</v>
      </c>
      <c r="U88" s="4">
        <v>13898863657</v>
      </c>
      <c r="W88" s="3">
        <v>8.5091870196435577E-4</v>
      </c>
    </row>
    <row r="89" spans="1:23" ht="32.25" thickBot="1" x14ac:dyDescent="0.25">
      <c r="A89" s="6" t="s">
        <v>123</v>
      </c>
      <c r="C89" s="4">
        <v>235200</v>
      </c>
      <c r="E89" s="7">
        <v>141354600</v>
      </c>
      <c r="G89" s="7">
        <v>386947197</v>
      </c>
      <c r="I89" s="7">
        <v>0</v>
      </c>
      <c r="J89" s="7">
        <v>0</v>
      </c>
      <c r="L89" s="7">
        <v>0</v>
      </c>
      <c r="M89" s="7">
        <v>0</v>
      </c>
      <c r="O89" s="4">
        <v>235200</v>
      </c>
      <c r="Q89" s="4">
        <v>3610</v>
      </c>
      <c r="S89" s="7">
        <v>141354600</v>
      </c>
      <c r="U89" s="7">
        <v>823838121</v>
      </c>
      <c r="W89" s="29">
        <v>5.0437163918577888E-5</v>
      </c>
    </row>
    <row r="90" spans="1:23" ht="21" thickTop="1" thickBot="1" x14ac:dyDescent="0.25">
      <c r="A90" s="10" t="s">
        <v>14</v>
      </c>
      <c r="B90" s="12"/>
      <c r="C90" s="10" t="s">
        <v>21</v>
      </c>
      <c r="D90" s="12"/>
      <c r="E90" s="30">
        <f>SUM(E10:E89)</f>
        <v>8083294970235</v>
      </c>
      <c r="F90" s="12"/>
      <c r="G90" s="30">
        <f>SUM(G10:G89)</f>
        <v>12167197665728</v>
      </c>
      <c r="H90" s="12"/>
      <c r="I90" s="31" t="s">
        <v>21</v>
      </c>
      <c r="J90" s="30">
        <f>SUM(J10:J89)</f>
        <v>368805064210</v>
      </c>
      <c r="K90" s="12"/>
      <c r="L90" s="31" t="s">
        <v>21</v>
      </c>
      <c r="M90" s="30">
        <f>SUM(M10:M89)</f>
        <v>471967375695</v>
      </c>
      <c r="N90" s="12"/>
      <c r="O90" s="10" t="s">
        <v>21</v>
      </c>
      <c r="P90" s="12"/>
      <c r="Q90" s="10" t="s">
        <v>21</v>
      </c>
      <c r="R90" s="12"/>
      <c r="S90" s="30">
        <f>SUM(S10:S89)</f>
        <v>8235797073427</v>
      </c>
      <c r="T90" s="12"/>
      <c r="U90" s="30">
        <f>SUM(U10:U89)</f>
        <v>14810873543014</v>
      </c>
      <c r="V90" s="12"/>
      <c r="W90" s="28">
        <f>SUM(W10:W89)</f>
        <v>0.90675393335716459</v>
      </c>
    </row>
    <row r="91" spans="1:23" ht="18.75" thickTop="1" x14ac:dyDescent="0.2"/>
  </sheetData>
  <mergeCells count="19">
    <mergeCell ref="A1:W1"/>
    <mergeCell ref="A2:W2"/>
    <mergeCell ref="A3:W3"/>
    <mergeCell ref="A4:W4"/>
    <mergeCell ref="A5:W5"/>
    <mergeCell ref="C7:G7"/>
    <mergeCell ref="I7:M7"/>
    <mergeCell ref="O7:W7"/>
    <mergeCell ref="I8:J8"/>
    <mergeCell ref="L8:M8"/>
    <mergeCell ref="Q8:Q9"/>
    <mergeCell ref="S8:S9"/>
    <mergeCell ref="U8:U9"/>
    <mergeCell ref="W8:W9"/>
    <mergeCell ref="A8:A9"/>
    <mergeCell ref="C8:C9"/>
    <mergeCell ref="E8:E9"/>
    <mergeCell ref="G8:G9"/>
    <mergeCell ref="O8:O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3"/>
  <sheetViews>
    <sheetView rightToLeft="1" tabSelected="1" workbookViewId="0">
      <selection activeCell="I18" sqref="I18"/>
    </sheetView>
  </sheetViews>
  <sheetFormatPr defaultRowHeight="18" x14ac:dyDescent="0.2"/>
  <cols>
    <col min="1" max="1" width="15" style="4" customWidth="1"/>
    <col min="2" max="2" width="0.5" style="4" customWidth="1"/>
    <col min="3" max="3" width="15" style="4" customWidth="1"/>
    <col min="4" max="4" width="0.5" style="4" customWidth="1"/>
    <col min="5" max="5" width="12.5" style="4" customWidth="1"/>
    <col min="6" max="6" width="0.5" style="4" customWidth="1"/>
    <col min="7" max="7" width="15" style="4" customWidth="1"/>
    <col min="8" max="8" width="0.5" style="4" customWidth="1"/>
    <col min="9" max="9" width="12.5" style="4" customWidth="1"/>
    <col min="10" max="10" width="0.5" style="4" customWidth="1"/>
    <col min="11" max="11" width="15" style="4" customWidth="1"/>
    <col min="12" max="12" width="0.5" style="4" customWidth="1"/>
    <col min="13" max="13" width="20" style="4" customWidth="1"/>
    <col min="14" max="14" width="12.375" style="4" bestFit="1" customWidth="1"/>
    <col min="15" max="15" width="10.25" style="4" bestFit="1" customWidth="1"/>
    <col min="16" max="16" width="12.375" style="4" bestFit="1" customWidth="1"/>
    <col min="17" max="16384" width="9" style="4"/>
  </cols>
  <sheetData>
    <row r="1" spans="1:16" x14ac:dyDescent="0.2">
      <c r="A1" s="44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6" x14ac:dyDescent="0.2">
      <c r="A2" s="44" t="s">
        <v>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6" x14ac:dyDescent="0.2">
      <c r="A3" s="44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6" ht="16.5" customHeight="1" x14ac:dyDescent="0.2">
      <c r="A4" s="45" t="s">
        <v>130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6" ht="16.5" customHeight="1" x14ac:dyDescent="0.2">
      <c r="A5" s="45" t="s">
        <v>131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6" ht="18.75" thickBot="1" x14ac:dyDescent="0.25">
      <c r="C6" s="41" t="s">
        <v>33</v>
      </c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1:16" ht="18" customHeight="1" thickTop="1" x14ac:dyDescent="0.2">
      <c r="A7" s="44" t="s">
        <v>132</v>
      </c>
      <c r="C7" s="44" t="s">
        <v>133</v>
      </c>
      <c r="E7" s="44" t="s">
        <v>134</v>
      </c>
      <c r="G7" s="44" t="s">
        <v>135</v>
      </c>
      <c r="I7" s="44" t="s">
        <v>136</v>
      </c>
      <c r="K7" s="44" t="s">
        <v>204</v>
      </c>
      <c r="M7" s="47" t="s">
        <v>137</v>
      </c>
    </row>
    <row r="8" spans="1:16" ht="18.75" customHeight="1" thickBot="1" x14ac:dyDescent="0.25">
      <c r="A8" s="42"/>
      <c r="C8" s="42"/>
      <c r="E8" s="42"/>
      <c r="G8" s="42"/>
      <c r="I8" s="42"/>
      <c r="K8" s="42"/>
      <c r="L8" s="7"/>
      <c r="M8" s="41"/>
    </row>
    <row r="9" spans="1:16" ht="18.75" thickTop="1" x14ac:dyDescent="0.2">
      <c r="A9" s="6" t="s">
        <v>62</v>
      </c>
      <c r="C9" s="4">
        <v>3324243</v>
      </c>
      <c r="E9" s="4">
        <v>11080</v>
      </c>
      <c r="G9" s="4">
        <v>9418</v>
      </c>
      <c r="I9" s="58">
        <f>(G9-E9)/E9</f>
        <v>-0.15</v>
      </c>
      <c r="K9" s="4">
        <v>31307720574</v>
      </c>
      <c r="M9" s="6" t="s">
        <v>203</v>
      </c>
      <c r="O9" s="61"/>
      <c r="P9" s="62"/>
    </row>
    <row r="10" spans="1:16" x14ac:dyDescent="0.2">
      <c r="A10" s="6" t="s">
        <v>94</v>
      </c>
      <c r="C10" s="4">
        <v>45407658</v>
      </c>
      <c r="E10" s="4">
        <v>1930</v>
      </c>
      <c r="G10" s="4">
        <v>1630</v>
      </c>
      <c r="I10" s="58">
        <v>-0.15544041450777202</v>
      </c>
      <c r="K10" s="4">
        <v>74014482540</v>
      </c>
      <c r="M10" s="35" t="s">
        <v>203</v>
      </c>
      <c r="N10" s="36"/>
      <c r="O10" s="61"/>
      <c r="P10" s="62"/>
    </row>
    <row r="11" spans="1:16" x14ac:dyDescent="0.2">
      <c r="A11" s="6" t="s">
        <v>86</v>
      </c>
      <c r="C11" s="4">
        <v>5726052</v>
      </c>
      <c r="E11" s="4">
        <v>13010</v>
      </c>
      <c r="G11" s="4">
        <v>11271</v>
      </c>
      <c r="I11" s="58">
        <v>-0.13366641045349731</v>
      </c>
      <c r="K11" s="4">
        <v>64538332092</v>
      </c>
      <c r="M11" s="35" t="s">
        <v>203</v>
      </c>
      <c r="N11" s="36"/>
      <c r="O11" s="61"/>
      <c r="P11" s="62"/>
    </row>
    <row r="12" spans="1:16" ht="20.25" thickBot="1" x14ac:dyDescent="0.25">
      <c r="K12" s="25">
        <f>SUM(K9:K11)</f>
        <v>169860535206</v>
      </c>
    </row>
    <row r="13" spans="1:16" ht="18.75" thickTop="1" x14ac:dyDescent="0.2"/>
  </sheetData>
  <mergeCells count="13">
    <mergeCell ref="A1:M1"/>
    <mergeCell ref="A2:M2"/>
    <mergeCell ref="A3:M3"/>
    <mergeCell ref="A4:M4"/>
    <mergeCell ref="A5:M5"/>
    <mergeCell ref="C6:M6"/>
    <mergeCell ref="A7:A8"/>
    <mergeCell ref="C7:C8"/>
    <mergeCell ref="E7:E8"/>
    <mergeCell ref="G7:G8"/>
    <mergeCell ref="I7:I8"/>
    <mergeCell ref="K7:K8"/>
    <mergeCell ref="M7:M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3"/>
  <sheetViews>
    <sheetView rightToLeft="1" workbookViewId="0">
      <selection activeCell="G15" sqref="G15"/>
    </sheetView>
  </sheetViews>
  <sheetFormatPr defaultRowHeight="18" x14ac:dyDescent="0.2"/>
  <cols>
    <col min="1" max="1" width="15" style="4" customWidth="1"/>
    <col min="2" max="2" width="0.5" style="4" customWidth="1"/>
    <col min="3" max="3" width="16.25" style="4" customWidth="1"/>
    <col min="4" max="4" width="0.5" style="4" customWidth="1"/>
    <col min="5" max="5" width="16.25" style="4" customWidth="1"/>
    <col min="6" max="6" width="0.5" style="4" customWidth="1"/>
    <col min="7" max="7" width="16.25" style="4" customWidth="1"/>
    <col min="8" max="8" width="0.5" style="4" customWidth="1"/>
    <col min="9" max="9" width="16.25" style="4" customWidth="1"/>
    <col min="10" max="10" width="0.5" style="4" customWidth="1"/>
    <col min="11" max="11" width="15" style="4" customWidth="1"/>
    <col min="12" max="16384" width="9" style="4"/>
  </cols>
  <sheetData>
    <row r="1" spans="1:11" x14ac:dyDescent="0.2">
      <c r="A1" s="44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x14ac:dyDescent="0.2">
      <c r="A2" s="44" t="s">
        <v>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x14ac:dyDescent="0.2">
      <c r="A3" s="44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16.5" customHeight="1" x14ac:dyDescent="0.2">
      <c r="A4" s="45" t="s">
        <v>31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1" x14ac:dyDescent="0.2">
      <c r="C5" s="7"/>
      <c r="D5" s="7"/>
      <c r="E5" s="7"/>
      <c r="F5" s="7"/>
      <c r="G5" s="7"/>
      <c r="H5" s="7"/>
      <c r="I5" s="7"/>
      <c r="J5" s="7"/>
      <c r="K5" s="7"/>
    </row>
    <row r="6" spans="1:11" ht="21" x14ac:dyDescent="0.2">
      <c r="C6" s="19" t="s">
        <v>202</v>
      </c>
      <c r="D6" s="7"/>
      <c r="E6" s="41" t="s">
        <v>32</v>
      </c>
      <c r="F6" s="42"/>
      <c r="G6" s="42"/>
      <c r="H6" s="7"/>
      <c r="I6" s="41" t="s">
        <v>33</v>
      </c>
      <c r="J6" s="42"/>
      <c r="K6" s="42"/>
    </row>
    <row r="7" spans="1:11" ht="19.5" x14ac:dyDescent="0.2">
      <c r="A7" s="48" t="s">
        <v>34</v>
      </c>
      <c r="B7" s="12"/>
      <c r="C7" s="48" t="s">
        <v>19</v>
      </c>
      <c r="D7" s="12"/>
      <c r="E7" s="48" t="s">
        <v>35</v>
      </c>
      <c r="F7" s="12"/>
      <c r="G7" s="48" t="s">
        <v>36</v>
      </c>
      <c r="H7" s="12"/>
      <c r="I7" s="48" t="s">
        <v>19</v>
      </c>
      <c r="J7" s="12"/>
      <c r="K7" s="48" t="s">
        <v>37</v>
      </c>
    </row>
    <row r="8" spans="1:11" ht="19.5" x14ac:dyDescent="0.2">
      <c r="A8" s="49"/>
      <c r="B8" s="12"/>
      <c r="C8" s="49"/>
      <c r="D8" s="12"/>
      <c r="E8" s="49"/>
      <c r="F8" s="12"/>
      <c r="G8" s="49"/>
      <c r="H8" s="12"/>
      <c r="I8" s="49"/>
      <c r="J8" s="12"/>
      <c r="K8" s="49"/>
    </row>
    <row r="9" spans="1:11" x14ac:dyDescent="0.2">
      <c r="A9" s="6" t="s">
        <v>11</v>
      </c>
      <c r="C9" s="4">
        <v>10071285</v>
      </c>
      <c r="E9" s="4">
        <v>0</v>
      </c>
      <c r="G9" s="4">
        <v>1222583</v>
      </c>
      <c r="I9" s="4">
        <v>8848702</v>
      </c>
      <c r="K9" s="3">
        <v>5.4173680710345273E-7</v>
      </c>
    </row>
    <row r="10" spans="1:11" x14ac:dyDescent="0.2">
      <c r="A10" s="6" t="s">
        <v>12</v>
      </c>
      <c r="C10" s="4">
        <v>803707877111</v>
      </c>
      <c r="E10" s="4">
        <v>323042308353</v>
      </c>
      <c r="G10" s="4">
        <v>0</v>
      </c>
      <c r="I10" s="4">
        <v>1126750185464</v>
      </c>
      <c r="K10" s="3">
        <v>6.8982100185596779E-2</v>
      </c>
    </row>
    <row r="11" spans="1:11" ht="18.75" thickBot="1" x14ac:dyDescent="0.25">
      <c r="A11" s="6" t="s">
        <v>13</v>
      </c>
      <c r="C11" s="4">
        <v>4950819</v>
      </c>
      <c r="E11" s="4">
        <v>20935</v>
      </c>
      <c r="G11" s="4">
        <v>0</v>
      </c>
      <c r="I11" s="4">
        <v>4971754</v>
      </c>
      <c r="K11" s="3">
        <v>3.0438160734351996E-7</v>
      </c>
    </row>
    <row r="12" spans="1:11" ht="21" thickTop="1" thickBot="1" x14ac:dyDescent="0.25">
      <c r="A12" s="6" t="s">
        <v>14</v>
      </c>
      <c r="C12" s="11">
        <v>803722899215</v>
      </c>
      <c r="D12" s="15"/>
      <c r="E12" s="11">
        <v>323042329288</v>
      </c>
      <c r="F12" s="11"/>
      <c r="G12" s="11">
        <v>1222583</v>
      </c>
      <c r="H12" s="11"/>
      <c r="I12" s="11">
        <v>1126764005920</v>
      </c>
      <c r="J12" s="15"/>
      <c r="K12" s="27">
        <f>SUM(K9:K11)</f>
        <v>6.8982946304011236E-2</v>
      </c>
    </row>
    <row r="13" spans="1:11" ht="18.75" thickTop="1" x14ac:dyDescent="0.2"/>
  </sheetData>
  <mergeCells count="12">
    <mergeCell ref="A1:K1"/>
    <mergeCell ref="A2:K2"/>
    <mergeCell ref="A3:K3"/>
    <mergeCell ref="A4:K4"/>
    <mergeCell ref="E6:G6"/>
    <mergeCell ref="I6:K6"/>
    <mergeCell ref="I7:I8"/>
    <mergeCell ref="K7:K8"/>
    <mergeCell ref="A7:A8"/>
    <mergeCell ref="C7:C8"/>
    <mergeCell ref="E7:E8"/>
    <mergeCell ref="G7:G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"/>
  <sheetViews>
    <sheetView rightToLeft="1" workbookViewId="0">
      <selection activeCell="E16" sqref="E16"/>
    </sheetView>
  </sheetViews>
  <sheetFormatPr defaultRowHeight="18" x14ac:dyDescent="0.2"/>
  <cols>
    <col min="1" max="1" width="40" style="4" customWidth="1"/>
    <col min="2" max="2" width="0.5" style="4" customWidth="1"/>
    <col min="3" max="3" width="16.875" style="4" bestFit="1" customWidth="1"/>
    <col min="4" max="4" width="0.5" style="4" customWidth="1"/>
    <col min="5" max="5" width="20" style="4" customWidth="1"/>
    <col min="6" max="6" width="0.5" style="4" customWidth="1"/>
    <col min="7" max="7" width="20" style="4" customWidth="1"/>
    <col min="8" max="16384" width="9" style="4"/>
  </cols>
  <sheetData>
    <row r="1" spans="1:7" x14ac:dyDescent="0.2">
      <c r="A1" s="44" t="s">
        <v>0</v>
      </c>
      <c r="B1" s="43"/>
      <c r="C1" s="43"/>
      <c r="D1" s="43"/>
      <c r="E1" s="43"/>
      <c r="F1" s="43"/>
      <c r="G1" s="43"/>
    </row>
    <row r="2" spans="1:7" x14ac:dyDescent="0.2">
      <c r="A2" s="44" t="s">
        <v>15</v>
      </c>
      <c r="B2" s="43"/>
      <c r="C2" s="43"/>
      <c r="D2" s="43"/>
      <c r="E2" s="43"/>
      <c r="F2" s="43"/>
      <c r="G2" s="43"/>
    </row>
    <row r="3" spans="1:7" x14ac:dyDescent="0.2">
      <c r="A3" s="44" t="s">
        <v>2</v>
      </c>
      <c r="B3" s="43"/>
      <c r="C3" s="43"/>
      <c r="D3" s="43"/>
      <c r="E3" s="43"/>
      <c r="F3" s="43"/>
      <c r="G3" s="43"/>
    </row>
    <row r="4" spans="1:7" ht="18.75" thickBot="1" x14ac:dyDescent="0.25">
      <c r="A4" s="45" t="s">
        <v>197</v>
      </c>
      <c r="B4" s="46"/>
      <c r="C4" s="46"/>
      <c r="D4" s="46"/>
      <c r="E4" s="46"/>
      <c r="F4" s="46"/>
      <c r="G4" s="46"/>
    </row>
    <row r="5" spans="1:7" ht="20.25" thickTop="1" x14ac:dyDescent="0.2">
      <c r="A5" s="59" t="s">
        <v>7</v>
      </c>
      <c r="B5" s="38"/>
      <c r="C5" s="59" t="s">
        <v>19</v>
      </c>
      <c r="D5" s="38"/>
      <c r="E5" s="59" t="s">
        <v>198</v>
      </c>
      <c r="F5" s="38"/>
      <c r="G5" s="59" t="s">
        <v>199</v>
      </c>
    </row>
    <row r="6" spans="1:7" x14ac:dyDescent="0.2">
      <c r="A6" s="6" t="s">
        <v>200</v>
      </c>
      <c r="C6" s="4">
        <f>+'درامد سرمایه گذاری در سهام'!I100</f>
        <v>2955980901343</v>
      </c>
      <c r="E6" s="3">
        <f>+C6/$C$9</f>
        <v>0.99361553119816115</v>
      </c>
      <c r="G6" s="3">
        <v>0.1809715883021423</v>
      </c>
    </row>
    <row r="7" spans="1:7" x14ac:dyDescent="0.2">
      <c r="A7" s="6" t="s">
        <v>201</v>
      </c>
      <c r="C7" s="4">
        <f>+'درامد سپرده بانکی'!C12</f>
        <v>18993621706</v>
      </c>
      <c r="E7" s="3">
        <f t="shared" ref="E7:E8" si="0">+C7/$C$9</f>
        <v>6.3844653097081165E-3</v>
      </c>
      <c r="G7" s="3">
        <v>1.1628308850653208E-3</v>
      </c>
    </row>
    <row r="8" spans="1:7" ht="18.75" thickBot="1" x14ac:dyDescent="0.25">
      <c r="A8" s="6" t="s">
        <v>28</v>
      </c>
      <c r="C8" s="4">
        <f>+'سایر درامدها'!C10</f>
        <v>10389</v>
      </c>
      <c r="E8" s="3">
        <f t="shared" si="0"/>
        <v>3.4921307336349043E-9</v>
      </c>
      <c r="G8" s="3">
        <v>6.3603720511751565E-10</v>
      </c>
    </row>
    <row r="9" spans="1:7" ht="21" thickTop="1" thickBot="1" x14ac:dyDescent="0.25">
      <c r="A9" s="37" t="s">
        <v>14</v>
      </c>
      <c r="C9" s="11">
        <f>SUM(C6:C8)</f>
        <v>2974974533438</v>
      </c>
      <c r="E9" s="60">
        <f>SUM(E6:E8)</f>
        <v>1</v>
      </c>
      <c r="F9" s="36"/>
      <c r="G9" s="27">
        <f>SUM(G6:G8)</f>
        <v>0.18213441982324483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05"/>
  <sheetViews>
    <sheetView rightToLeft="1" topLeftCell="A64" workbookViewId="0">
      <selection activeCell="I20" sqref="I20"/>
    </sheetView>
  </sheetViews>
  <sheetFormatPr defaultRowHeight="18" x14ac:dyDescent="0.2"/>
  <cols>
    <col min="1" max="1" width="23.625" style="4" customWidth="1"/>
    <col min="2" max="2" width="0.5" style="4" customWidth="1"/>
    <col min="3" max="3" width="14.875" style="4" bestFit="1" customWidth="1"/>
    <col min="4" max="4" width="0.5" style="4" customWidth="1"/>
    <col min="5" max="5" width="15.75" style="4" bestFit="1" customWidth="1"/>
    <col min="6" max="6" width="0.5" style="4" customWidth="1"/>
    <col min="7" max="7" width="14.5" style="4" bestFit="1" customWidth="1"/>
    <col min="8" max="8" width="0.5" style="4" customWidth="1"/>
    <col min="9" max="9" width="15.625" style="4" bestFit="1" customWidth="1"/>
    <col min="10" max="10" width="9" style="4"/>
    <col min="11" max="11" width="0.5" style="4" customWidth="1"/>
    <col min="12" max="12" width="14.375" style="4" bestFit="1" customWidth="1"/>
    <col min="13" max="13" width="0.5" style="4" customWidth="1"/>
    <col min="14" max="14" width="15" style="4" customWidth="1"/>
    <col min="15" max="15" width="0.5" style="4" customWidth="1"/>
    <col min="16" max="16" width="14.375" style="4" bestFit="1" customWidth="1"/>
    <col min="17" max="17" width="0.5" style="4" customWidth="1"/>
    <col min="18" max="18" width="16.125" style="4" bestFit="1" customWidth="1"/>
    <col min="19" max="16384" width="9" style="4"/>
  </cols>
  <sheetData>
    <row r="1" spans="1:19" x14ac:dyDescent="0.2">
      <c r="A1" s="44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x14ac:dyDescent="0.2">
      <c r="A2" s="44" t="s">
        <v>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x14ac:dyDescent="0.2">
      <c r="A3" s="44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5" spans="1:19" x14ac:dyDescent="0.2">
      <c r="A5" s="45" t="s">
        <v>38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7" spans="1:19" ht="21.75" thickBot="1" x14ac:dyDescent="0.25">
      <c r="A7" s="7"/>
      <c r="C7" s="41" t="s">
        <v>3</v>
      </c>
      <c r="D7" s="52"/>
      <c r="E7" s="52"/>
      <c r="F7" s="52"/>
      <c r="G7" s="52"/>
      <c r="H7" s="52"/>
      <c r="I7" s="52"/>
      <c r="J7" s="52"/>
      <c r="K7" s="23"/>
      <c r="L7" s="41" t="s">
        <v>4</v>
      </c>
      <c r="M7" s="52"/>
      <c r="N7" s="52"/>
      <c r="O7" s="52"/>
      <c r="P7" s="52"/>
      <c r="Q7" s="52"/>
      <c r="R7" s="52"/>
      <c r="S7" s="52"/>
    </row>
    <row r="8" spans="1:19" ht="19.5" thickTop="1" thickBot="1" x14ac:dyDescent="0.25">
      <c r="A8" s="39" t="s">
        <v>39</v>
      </c>
      <c r="C8" s="53" t="s">
        <v>40</v>
      </c>
      <c r="E8" s="53" t="s">
        <v>17</v>
      </c>
      <c r="G8" s="53" t="s">
        <v>18</v>
      </c>
      <c r="I8" s="50" t="s">
        <v>14</v>
      </c>
      <c r="J8" s="51"/>
      <c r="L8" s="53" t="s">
        <v>40</v>
      </c>
      <c r="N8" s="53" t="s">
        <v>17</v>
      </c>
      <c r="P8" s="53" t="s">
        <v>18</v>
      </c>
      <c r="R8" s="50" t="s">
        <v>14</v>
      </c>
      <c r="S8" s="51"/>
    </row>
    <row r="9" spans="1:19" ht="18.75" thickTop="1" x14ac:dyDescent="0.2">
      <c r="A9" s="43"/>
      <c r="C9" s="44"/>
      <c r="E9" s="44"/>
      <c r="G9" s="44"/>
      <c r="I9" s="49"/>
      <c r="J9" s="49"/>
      <c r="L9" s="44"/>
      <c r="N9" s="44"/>
      <c r="P9" s="44"/>
      <c r="R9" s="49"/>
      <c r="S9" s="49"/>
    </row>
    <row r="10" spans="1:19" ht="32.25" thickBot="1" x14ac:dyDescent="0.25">
      <c r="A10" s="42"/>
      <c r="C10" s="54"/>
      <c r="E10" s="54" t="s">
        <v>16</v>
      </c>
      <c r="G10" s="54" t="s">
        <v>16</v>
      </c>
      <c r="I10" s="24" t="s">
        <v>19</v>
      </c>
      <c r="J10" s="24" t="s">
        <v>20</v>
      </c>
      <c r="K10" s="7"/>
      <c r="L10" s="54" t="s">
        <v>16</v>
      </c>
      <c r="M10" s="7"/>
      <c r="N10" s="54" t="s">
        <v>16</v>
      </c>
      <c r="P10" s="54" t="s">
        <v>16</v>
      </c>
      <c r="R10" s="24" t="s">
        <v>19</v>
      </c>
      <c r="S10" s="24" t="s">
        <v>20</v>
      </c>
    </row>
    <row r="11" spans="1:19" ht="18.75" thickTop="1" x14ac:dyDescent="0.2">
      <c r="A11" s="6" t="s">
        <v>41</v>
      </c>
      <c r="C11" s="4">
        <v>0</v>
      </c>
      <c r="E11" s="4">
        <v>155321427156</v>
      </c>
      <c r="G11" s="4">
        <v>7576881554</v>
      </c>
      <c r="I11" s="4">
        <v>162898308710</v>
      </c>
      <c r="J11" s="3">
        <v>5.5108038294831303E-2</v>
      </c>
      <c r="L11" s="4">
        <v>54939522000</v>
      </c>
      <c r="N11" s="4">
        <v>65613665524</v>
      </c>
      <c r="P11" s="4">
        <v>-949957580</v>
      </c>
      <c r="R11" s="4">
        <v>119603229944</v>
      </c>
      <c r="S11" s="3">
        <f>+R11/$R$100</f>
        <v>3.245353439695723E-2</v>
      </c>
    </row>
    <row r="12" spans="1:19" x14ac:dyDescent="0.2">
      <c r="A12" s="6" t="s">
        <v>42</v>
      </c>
      <c r="C12" s="4">
        <v>0</v>
      </c>
      <c r="E12" s="4">
        <v>1991592102</v>
      </c>
      <c r="G12" s="4">
        <v>0</v>
      </c>
      <c r="I12" s="4">
        <v>1991592102</v>
      </c>
      <c r="J12" s="3">
        <v>6.737499897564134E-4</v>
      </c>
      <c r="L12" s="4">
        <v>900048000</v>
      </c>
      <c r="N12" s="4">
        <v>-1386523202</v>
      </c>
      <c r="P12" s="4">
        <v>0</v>
      </c>
      <c r="R12" s="4">
        <v>-486475202</v>
      </c>
      <c r="S12" s="3">
        <f t="shared" ref="S12:S75" si="0">+R12/$R$100</f>
        <v>-1.3200178380438235E-4</v>
      </c>
    </row>
    <row r="13" spans="1:19" x14ac:dyDescent="0.2">
      <c r="A13" s="6" t="s">
        <v>43</v>
      </c>
      <c r="C13" s="4">
        <v>0</v>
      </c>
      <c r="E13" s="4">
        <v>-259232562</v>
      </c>
      <c r="G13" s="4">
        <v>0</v>
      </c>
      <c r="I13" s="4">
        <v>-259232562</v>
      </c>
      <c r="J13" s="3">
        <v>-8.7697644420578651E-5</v>
      </c>
      <c r="L13" s="4">
        <v>20786053699</v>
      </c>
      <c r="N13" s="4">
        <v>-14146691225</v>
      </c>
      <c r="P13" s="4">
        <v>11091181590</v>
      </c>
      <c r="R13" s="4">
        <v>17730544064</v>
      </c>
      <c r="S13" s="3">
        <f t="shared" si="0"/>
        <v>4.8110642323556767E-3</v>
      </c>
    </row>
    <row r="14" spans="1:19" x14ac:dyDescent="0.2">
      <c r="A14" s="6" t="s">
        <v>44</v>
      </c>
      <c r="C14" s="4">
        <v>0</v>
      </c>
      <c r="E14" s="4">
        <v>1250460242</v>
      </c>
      <c r="G14" s="4">
        <v>0</v>
      </c>
      <c r="I14" s="4">
        <v>1250460242</v>
      </c>
      <c r="J14" s="3">
        <v>4.2302717227701793E-4</v>
      </c>
      <c r="L14" s="4">
        <v>324474596</v>
      </c>
      <c r="N14" s="4">
        <v>1085851167</v>
      </c>
      <c r="P14" s="4">
        <v>118786561</v>
      </c>
      <c r="R14" s="4">
        <v>1529112324</v>
      </c>
      <c r="S14" s="3">
        <f t="shared" si="0"/>
        <v>4.1491437502967448E-4</v>
      </c>
    </row>
    <row r="15" spans="1:19" x14ac:dyDescent="0.2">
      <c r="A15" s="6" t="s">
        <v>45</v>
      </c>
      <c r="C15" s="4">
        <v>0</v>
      </c>
      <c r="E15" s="4">
        <v>69766752236</v>
      </c>
      <c r="G15" s="4">
        <v>0</v>
      </c>
      <c r="I15" s="4">
        <v>69766752236</v>
      </c>
      <c r="J15" s="3">
        <v>2.3601895467018293E-2</v>
      </c>
      <c r="L15" s="4">
        <v>8812926313</v>
      </c>
      <c r="N15" s="4">
        <v>89369271677</v>
      </c>
      <c r="P15" s="4">
        <v>1871727150</v>
      </c>
      <c r="R15" s="4">
        <v>100053925140</v>
      </c>
      <c r="S15" s="3">
        <f t="shared" si="0"/>
        <v>2.7148961634246131E-2</v>
      </c>
    </row>
    <row r="16" spans="1:19" x14ac:dyDescent="0.2">
      <c r="A16" s="6" t="s">
        <v>46</v>
      </c>
      <c r="C16" s="4">
        <v>0</v>
      </c>
      <c r="E16" s="4">
        <v>-148096218</v>
      </c>
      <c r="G16" s="4">
        <v>0</v>
      </c>
      <c r="I16" s="4">
        <v>-148096218</v>
      </c>
      <c r="J16" s="3">
        <v>-5.0100532764848037E-5</v>
      </c>
      <c r="L16" s="4">
        <v>2384393256</v>
      </c>
      <c r="N16" s="4">
        <v>2157908457</v>
      </c>
      <c r="P16" s="4">
        <v>43911751260</v>
      </c>
      <c r="R16" s="4">
        <v>48454052973</v>
      </c>
      <c r="S16" s="3">
        <f t="shared" si="0"/>
        <v>1.3147682345765356E-2</v>
      </c>
    </row>
    <row r="17" spans="1:19" x14ac:dyDescent="0.2">
      <c r="A17" s="6" t="s">
        <v>47</v>
      </c>
      <c r="C17" s="4">
        <v>0</v>
      </c>
      <c r="E17" s="4">
        <v>36872993823</v>
      </c>
      <c r="G17" s="4">
        <v>0</v>
      </c>
      <c r="I17" s="4">
        <v>36872993823</v>
      </c>
      <c r="J17" s="3">
        <v>1.2474029790330302E-2</v>
      </c>
      <c r="L17" s="4">
        <v>9522059783</v>
      </c>
      <c r="N17" s="4">
        <v>24623609880</v>
      </c>
      <c r="P17" s="4">
        <v>-2240</v>
      </c>
      <c r="R17" s="4">
        <v>34145667423</v>
      </c>
      <c r="S17" s="3">
        <f t="shared" si="0"/>
        <v>9.26519787750083E-3</v>
      </c>
    </row>
    <row r="18" spans="1:19" x14ac:dyDescent="0.2">
      <c r="A18" s="6" t="s">
        <v>48</v>
      </c>
      <c r="C18" s="4">
        <v>0</v>
      </c>
      <c r="E18" s="4">
        <v>11351532642</v>
      </c>
      <c r="G18" s="4">
        <v>0</v>
      </c>
      <c r="I18" s="4">
        <v>11351532642</v>
      </c>
      <c r="J18" s="3">
        <v>3.8401914697224946E-3</v>
      </c>
      <c r="L18" s="4">
        <v>5460496017</v>
      </c>
      <c r="N18" s="4">
        <v>58106160870</v>
      </c>
      <c r="P18" s="4">
        <v>7500599847</v>
      </c>
      <c r="R18" s="4">
        <v>71067256734</v>
      </c>
      <c r="S18" s="3">
        <f t="shared" si="0"/>
        <v>1.9283623544231559E-2</v>
      </c>
    </row>
    <row r="19" spans="1:19" x14ac:dyDescent="0.2">
      <c r="A19" s="6" t="s">
        <v>49</v>
      </c>
      <c r="C19" s="4">
        <v>0</v>
      </c>
      <c r="E19" s="4">
        <v>1055254338</v>
      </c>
      <c r="G19" s="4">
        <v>0</v>
      </c>
      <c r="I19" s="4">
        <v>1055254338</v>
      </c>
      <c r="J19" s="3">
        <v>3.5698956563642311E-4</v>
      </c>
      <c r="L19" s="4">
        <v>504713491</v>
      </c>
      <c r="N19" s="4">
        <v>-416480531</v>
      </c>
      <c r="P19" s="4">
        <v>-166081172</v>
      </c>
      <c r="R19" s="4">
        <v>-77848212</v>
      </c>
      <c r="S19" s="3">
        <f t="shared" si="0"/>
        <v>-2.1123590283193351E-5</v>
      </c>
    </row>
    <row r="20" spans="1:19" x14ac:dyDescent="0.2">
      <c r="A20" s="6" t="s">
        <v>50</v>
      </c>
      <c r="C20" s="4">
        <v>0</v>
      </c>
      <c r="E20" s="4">
        <v>8516549046</v>
      </c>
      <c r="G20" s="4">
        <v>0</v>
      </c>
      <c r="I20" s="4">
        <v>8516549046</v>
      </c>
      <c r="J20" s="3">
        <v>2.8811245167824494E-3</v>
      </c>
      <c r="L20" s="4">
        <v>2174156261</v>
      </c>
      <c r="N20" s="4">
        <v>9791905808</v>
      </c>
      <c r="P20" s="4">
        <v>0</v>
      </c>
      <c r="R20" s="4">
        <v>11966062069</v>
      </c>
      <c r="S20" s="3">
        <f t="shared" si="0"/>
        <v>3.2469106991027223E-3</v>
      </c>
    </row>
    <row r="21" spans="1:19" x14ac:dyDescent="0.2">
      <c r="A21" s="6" t="s">
        <v>51</v>
      </c>
      <c r="C21" s="4">
        <v>0</v>
      </c>
      <c r="E21" s="4">
        <v>30772777026</v>
      </c>
      <c r="G21" s="4">
        <v>0</v>
      </c>
      <c r="I21" s="4">
        <v>30772777026</v>
      </c>
      <c r="J21" s="3">
        <v>1.0410343656827725E-2</v>
      </c>
      <c r="L21" s="4">
        <v>11195675072</v>
      </c>
      <c r="N21" s="4">
        <v>-34932701824</v>
      </c>
      <c r="P21" s="4">
        <v>0</v>
      </c>
      <c r="R21" s="4">
        <v>-23737026752</v>
      </c>
      <c r="S21" s="3">
        <f t="shared" si="0"/>
        <v>-6.4408830308196148E-3</v>
      </c>
    </row>
    <row r="22" spans="1:19" x14ac:dyDescent="0.2">
      <c r="A22" s="6" t="s">
        <v>52</v>
      </c>
      <c r="C22" s="4">
        <v>0</v>
      </c>
      <c r="E22" s="4">
        <v>13881741912</v>
      </c>
      <c r="G22" s="4">
        <v>0</v>
      </c>
      <c r="I22" s="4">
        <v>13881741912</v>
      </c>
      <c r="J22" s="3">
        <v>4.6961541279556523E-3</v>
      </c>
      <c r="L22" s="4">
        <v>2043349246</v>
      </c>
      <c r="N22" s="4">
        <v>24316339859</v>
      </c>
      <c r="P22" s="4">
        <v>0</v>
      </c>
      <c r="R22" s="4">
        <v>26359689105</v>
      </c>
      <c r="S22" s="3">
        <f t="shared" si="0"/>
        <v>7.1525248729717222E-3</v>
      </c>
    </row>
    <row r="23" spans="1:19" x14ac:dyDescent="0.2">
      <c r="A23" s="6" t="s">
        <v>53</v>
      </c>
      <c r="C23" s="4">
        <v>0</v>
      </c>
      <c r="E23" s="4">
        <v>0</v>
      </c>
      <c r="G23" s="4">
        <v>0</v>
      </c>
      <c r="I23" s="4">
        <v>0</v>
      </c>
      <c r="J23" s="3">
        <v>0</v>
      </c>
      <c r="L23" s="4">
        <v>229013860</v>
      </c>
      <c r="N23" s="4">
        <v>-808270017</v>
      </c>
      <c r="P23" s="4">
        <v>0</v>
      </c>
      <c r="R23" s="4">
        <v>-579256157</v>
      </c>
      <c r="S23" s="3">
        <f t="shared" si="0"/>
        <v>-1.5717727376301363E-4</v>
      </c>
    </row>
    <row r="24" spans="1:19" x14ac:dyDescent="0.2">
      <c r="A24" s="6" t="s">
        <v>54</v>
      </c>
      <c r="C24" s="4">
        <v>0</v>
      </c>
      <c r="E24" s="4">
        <v>9810221730</v>
      </c>
      <c r="G24" s="4">
        <v>0</v>
      </c>
      <c r="I24" s="4">
        <v>9810221730</v>
      </c>
      <c r="J24" s="3">
        <v>3.3187703362842743E-3</v>
      </c>
      <c r="L24" s="4">
        <v>1995047600</v>
      </c>
      <c r="N24" s="4">
        <v>27840423743</v>
      </c>
      <c r="P24" s="4">
        <v>-733279360</v>
      </c>
      <c r="R24" s="4">
        <v>29102191983</v>
      </c>
      <c r="S24" s="3">
        <f t="shared" si="0"/>
        <v>7.896684637942953E-3</v>
      </c>
    </row>
    <row r="25" spans="1:19" x14ac:dyDescent="0.2">
      <c r="A25" s="6" t="s">
        <v>55</v>
      </c>
      <c r="C25" s="4">
        <v>0</v>
      </c>
      <c r="E25" s="4">
        <v>23003444147</v>
      </c>
      <c r="G25" s="4">
        <v>0</v>
      </c>
      <c r="I25" s="4">
        <v>23003444147</v>
      </c>
      <c r="J25" s="3">
        <v>7.7820002614187303E-3</v>
      </c>
      <c r="L25" s="4">
        <v>8790543752</v>
      </c>
      <c r="N25" s="4">
        <v>16755211345</v>
      </c>
      <c r="P25" s="4">
        <v>0</v>
      </c>
      <c r="R25" s="4">
        <v>25545755097</v>
      </c>
      <c r="S25" s="3">
        <f t="shared" si="0"/>
        <v>6.9316693380681148E-3</v>
      </c>
    </row>
    <row r="26" spans="1:19" x14ac:dyDescent="0.2">
      <c r="A26" s="6" t="s">
        <v>56</v>
      </c>
      <c r="C26" s="4">
        <v>0</v>
      </c>
      <c r="E26" s="4">
        <v>11663673254</v>
      </c>
      <c r="G26" s="4">
        <v>0</v>
      </c>
      <c r="I26" s="4">
        <v>11663673254</v>
      </c>
      <c r="J26" s="3">
        <v>3.9457877582026353E-3</v>
      </c>
      <c r="L26" s="4">
        <v>1347826073</v>
      </c>
      <c r="N26" s="4">
        <v>13222133272</v>
      </c>
      <c r="P26" s="4">
        <v>0</v>
      </c>
      <c r="R26" s="4">
        <v>14569959345</v>
      </c>
      <c r="S26" s="3">
        <f t="shared" si="0"/>
        <v>3.9534607634477744E-3</v>
      </c>
    </row>
    <row r="27" spans="1:19" x14ac:dyDescent="0.2">
      <c r="A27" s="6" t="s">
        <v>57</v>
      </c>
      <c r="C27" s="4">
        <v>0</v>
      </c>
      <c r="E27" s="4">
        <v>29432012971</v>
      </c>
      <c r="G27" s="4">
        <v>0</v>
      </c>
      <c r="I27" s="4">
        <v>29432012971</v>
      </c>
      <c r="J27" s="3">
        <v>9.9567669593629855E-3</v>
      </c>
      <c r="L27" s="4">
        <v>6163451719</v>
      </c>
      <c r="N27" s="4">
        <v>17337950556</v>
      </c>
      <c r="P27" s="4">
        <v>350217918</v>
      </c>
      <c r="R27" s="4">
        <v>23851620193</v>
      </c>
      <c r="S27" s="3">
        <f t="shared" si="0"/>
        <v>6.471977192581805E-3</v>
      </c>
    </row>
    <row r="28" spans="1:19" x14ac:dyDescent="0.2">
      <c r="A28" s="6" t="s">
        <v>58</v>
      </c>
      <c r="C28" s="4">
        <v>0</v>
      </c>
      <c r="E28" s="4">
        <v>16847785452</v>
      </c>
      <c r="G28" s="4">
        <v>0</v>
      </c>
      <c r="I28" s="4">
        <v>16847785452</v>
      </c>
      <c r="J28" s="3">
        <v>5.6995582902262644E-3</v>
      </c>
      <c r="L28" s="4">
        <v>6078075090</v>
      </c>
      <c r="N28" s="4">
        <v>-1682407137</v>
      </c>
      <c r="P28" s="4">
        <v>-39059</v>
      </c>
      <c r="R28" s="4">
        <v>4395628894</v>
      </c>
      <c r="S28" s="3">
        <f t="shared" si="0"/>
        <v>1.1927244237006026E-3</v>
      </c>
    </row>
    <row r="29" spans="1:19" x14ac:dyDescent="0.2">
      <c r="A29" s="6" t="s">
        <v>59</v>
      </c>
      <c r="C29" s="4">
        <v>0</v>
      </c>
      <c r="E29" s="4">
        <v>18107654632</v>
      </c>
      <c r="G29" s="4">
        <v>0</v>
      </c>
      <c r="I29" s="4">
        <v>18107654632</v>
      </c>
      <c r="J29" s="3">
        <v>6.1257684796857427E-3</v>
      </c>
      <c r="L29" s="4">
        <v>18416136640</v>
      </c>
      <c r="N29" s="4">
        <v>-48155875351</v>
      </c>
      <c r="P29" s="4">
        <v>-3451</v>
      </c>
      <c r="R29" s="4">
        <v>-29739742162</v>
      </c>
      <c r="S29" s="3">
        <f t="shared" si="0"/>
        <v>-8.0696796036612752E-3</v>
      </c>
    </row>
    <row r="30" spans="1:19" x14ac:dyDescent="0.2">
      <c r="A30" s="6" t="s">
        <v>60</v>
      </c>
      <c r="C30" s="4">
        <v>0</v>
      </c>
      <c r="E30" s="4">
        <v>21720286157</v>
      </c>
      <c r="G30" s="4">
        <v>0</v>
      </c>
      <c r="I30" s="4">
        <v>21720286157</v>
      </c>
      <c r="J30" s="3">
        <v>7.34791153323479E-3</v>
      </c>
      <c r="L30" s="4">
        <v>12095094640</v>
      </c>
      <c r="N30" s="4">
        <v>-30837238868</v>
      </c>
      <c r="P30" s="4">
        <v>-2312981347</v>
      </c>
      <c r="R30" s="4">
        <v>-21055125575</v>
      </c>
      <c r="S30" s="3">
        <f t="shared" si="0"/>
        <v>-5.7131671310252556E-3</v>
      </c>
    </row>
    <row r="31" spans="1:19" x14ac:dyDescent="0.2">
      <c r="A31" s="6" t="s">
        <v>61</v>
      </c>
      <c r="C31" s="4">
        <v>0</v>
      </c>
      <c r="E31" s="4">
        <v>0</v>
      </c>
      <c r="G31" s="4">
        <v>0</v>
      </c>
      <c r="I31" s="4">
        <v>0</v>
      </c>
      <c r="J31" s="3">
        <v>0</v>
      </c>
      <c r="L31" s="4">
        <v>2606883382</v>
      </c>
      <c r="N31" s="4">
        <v>32626430334</v>
      </c>
      <c r="P31" s="4">
        <v>0</v>
      </c>
      <c r="R31" s="4">
        <v>35233313716</v>
      </c>
      <c r="S31" s="3">
        <f t="shared" si="0"/>
        <v>9.5603234054495775E-3</v>
      </c>
    </row>
    <row r="32" spans="1:19" x14ac:dyDescent="0.2">
      <c r="A32" s="6" t="s">
        <v>62</v>
      </c>
      <c r="C32" s="4">
        <v>0</v>
      </c>
      <c r="E32" s="4">
        <v>-6874171118</v>
      </c>
      <c r="G32" s="4">
        <v>0</v>
      </c>
      <c r="I32" s="4">
        <v>-6874171118</v>
      </c>
      <c r="J32" s="3">
        <v>-2.3255126969449758E-3</v>
      </c>
      <c r="L32" s="4">
        <v>4940581513</v>
      </c>
      <c r="N32" s="4">
        <v>-23756132625</v>
      </c>
      <c r="P32" s="4">
        <v>0</v>
      </c>
      <c r="R32" s="4">
        <v>-18815551112</v>
      </c>
      <c r="S32" s="3">
        <f t="shared" si="0"/>
        <v>-5.1054736188722114E-3</v>
      </c>
    </row>
    <row r="33" spans="1:19" x14ac:dyDescent="0.2">
      <c r="A33" s="6" t="s">
        <v>63</v>
      </c>
      <c r="C33" s="4">
        <v>0</v>
      </c>
      <c r="E33" s="4">
        <v>16043947445</v>
      </c>
      <c r="G33" s="4">
        <v>0</v>
      </c>
      <c r="I33" s="4">
        <v>16043947445</v>
      </c>
      <c r="J33" s="3">
        <v>5.4276221601129776E-3</v>
      </c>
      <c r="L33" s="4">
        <v>8456019000</v>
      </c>
      <c r="N33" s="4">
        <v>1370473482</v>
      </c>
      <c r="P33" s="4">
        <v>0</v>
      </c>
      <c r="R33" s="4">
        <v>9826492482</v>
      </c>
      <c r="S33" s="3">
        <f t="shared" si="0"/>
        <v>2.6663528394287044E-3</v>
      </c>
    </row>
    <row r="34" spans="1:19" x14ac:dyDescent="0.2">
      <c r="A34" s="6" t="s">
        <v>64</v>
      </c>
      <c r="C34" s="4">
        <v>0</v>
      </c>
      <c r="E34" s="4">
        <v>-12787668173</v>
      </c>
      <c r="G34" s="4">
        <v>14540293060</v>
      </c>
      <c r="I34" s="4">
        <v>1752624887</v>
      </c>
      <c r="J34" s="3">
        <v>5.9290805505669017E-4</v>
      </c>
      <c r="L34" s="4">
        <v>12691033800</v>
      </c>
      <c r="N34" s="4">
        <v>0</v>
      </c>
      <c r="P34" s="4">
        <v>14540293060</v>
      </c>
      <c r="R34" s="4">
        <v>27231326860</v>
      </c>
      <c r="S34" s="3">
        <f t="shared" si="0"/>
        <v>7.3890379326677167E-3</v>
      </c>
    </row>
    <row r="35" spans="1:19" x14ac:dyDescent="0.2">
      <c r="A35" s="6" t="s">
        <v>65</v>
      </c>
      <c r="C35" s="4">
        <v>0</v>
      </c>
      <c r="E35" s="4">
        <v>19286598721</v>
      </c>
      <c r="G35" s="4">
        <v>-1812</v>
      </c>
      <c r="I35" s="4">
        <v>19286596909</v>
      </c>
      <c r="J35" s="3">
        <v>6.5246013261579128E-3</v>
      </c>
      <c r="L35" s="4">
        <v>3302699274</v>
      </c>
      <c r="N35" s="4">
        <v>49816572260</v>
      </c>
      <c r="P35" s="4">
        <v>22442112609</v>
      </c>
      <c r="R35" s="4">
        <v>75561384143</v>
      </c>
      <c r="S35" s="3">
        <f t="shared" si="0"/>
        <v>2.0503074879455359E-2</v>
      </c>
    </row>
    <row r="36" spans="1:19" x14ac:dyDescent="0.2">
      <c r="A36" s="6" t="s">
        <v>66</v>
      </c>
      <c r="C36" s="4">
        <v>0</v>
      </c>
      <c r="E36" s="4">
        <v>-83912963846</v>
      </c>
      <c r="G36" s="4">
        <v>88022104353</v>
      </c>
      <c r="I36" s="4">
        <v>4109140507</v>
      </c>
      <c r="J36" s="3">
        <v>1.3901106414906407E-3</v>
      </c>
      <c r="L36" s="4">
        <v>5439568670</v>
      </c>
      <c r="N36" s="4">
        <v>0</v>
      </c>
      <c r="P36" s="4">
        <v>88022104353</v>
      </c>
      <c r="R36" s="4">
        <v>93461673023</v>
      </c>
      <c r="S36" s="3">
        <f t="shared" si="0"/>
        <v>2.5360198229339385E-2</v>
      </c>
    </row>
    <row r="37" spans="1:19" x14ac:dyDescent="0.2">
      <c r="A37" s="6" t="s">
        <v>67</v>
      </c>
      <c r="C37" s="4">
        <v>0</v>
      </c>
      <c r="E37" s="4">
        <v>10102028373</v>
      </c>
      <c r="G37" s="4">
        <v>0</v>
      </c>
      <c r="I37" s="4">
        <v>10102028373</v>
      </c>
      <c r="J37" s="3">
        <v>3.4174877004145439E-3</v>
      </c>
      <c r="L37" s="4">
        <v>18577071377</v>
      </c>
      <c r="N37" s="4">
        <v>3656537507</v>
      </c>
      <c r="P37" s="4">
        <v>0</v>
      </c>
      <c r="R37" s="4">
        <v>22233608884</v>
      </c>
      <c r="S37" s="3">
        <f t="shared" si="0"/>
        <v>6.0329406741208621E-3</v>
      </c>
    </row>
    <row r="38" spans="1:19" x14ac:dyDescent="0.2">
      <c r="A38" s="6" t="s">
        <v>68</v>
      </c>
      <c r="C38" s="4">
        <v>0</v>
      </c>
      <c r="E38" s="4">
        <v>22990140882</v>
      </c>
      <c r="G38" s="4">
        <v>0</v>
      </c>
      <c r="I38" s="4">
        <v>22990140882</v>
      </c>
      <c r="J38" s="3">
        <v>7.777499804398201E-3</v>
      </c>
      <c r="L38" s="4">
        <v>5144315420</v>
      </c>
      <c r="N38" s="4">
        <v>57511844492</v>
      </c>
      <c r="P38" s="4">
        <v>-214330321</v>
      </c>
      <c r="R38" s="4">
        <v>62441829591</v>
      </c>
      <c r="S38" s="3">
        <f t="shared" si="0"/>
        <v>1.694317173030593E-2</v>
      </c>
    </row>
    <row r="39" spans="1:19" x14ac:dyDescent="0.2">
      <c r="A39" s="6" t="s">
        <v>69</v>
      </c>
      <c r="C39" s="4">
        <v>0</v>
      </c>
      <c r="E39" s="4">
        <v>16539182731</v>
      </c>
      <c r="G39" s="4">
        <v>0</v>
      </c>
      <c r="I39" s="4">
        <v>16539182731</v>
      </c>
      <c r="J39" s="3">
        <v>5.5951588602909108E-3</v>
      </c>
      <c r="L39" s="4">
        <v>7782477600</v>
      </c>
      <c r="N39" s="4">
        <v>-4818176070</v>
      </c>
      <c r="P39" s="4">
        <v>-2752</v>
      </c>
      <c r="R39" s="4">
        <v>2964298778</v>
      </c>
      <c r="S39" s="3">
        <f t="shared" si="0"/>
        <v>8.0434259509316321E-4</v>
      </c>
    </row>
    <row r="40" spans="1:19" x14ac:dyDescent="0.2">
      <c r="A40" s="6" t="s">
        <v>70</v>
      </c>
      <c r="C40" s="4">
        <v>0</v>
      </c>
      <c r="E40" s="4">
        <v>-295766376</v>
      </c>
      <c r="G40" s="4">
        <v>0</v>
      </c>
      <c r="I40" s="4">
        <v>-295766376</v>
      </c>
      <c r="J40" s="3">
        <v>-1.0005693063362606E-4</v>
      </c>
      <c r="L40" s="4">
        <v>608404254</v>
      </c>
      <c r="N40" s="4">
        <v>4988592864</v>
      </c>
      <c r="P40" s="4">
        <v>0</v>
      </c>
      <c r="R40" s="4">
        <v>5596997118</v>
      </c>
      <c r="S40" s="3">
        <f t="shared" si="0"/>
        <v>1.5187076350173078E-3</v>
      </c>
    </row>
    <row r="41" spans="1:19" x14ac:dyDescent="0.2">
      <c r="A41" s="6" t="s">
        <v>71</v>
      </c>
      <c r="C41" s="4">
        <v>0</v>
      </c>
      <c r="E41" s="4">
        <v>3568839878</v>
      </c>
      <c r="G41" s="4">
        <v>0</v>
      </c>
      <c r="I41" s="4">
        <v>3568839878</v>
      </c>
      <c r="J41" s="3">
        <v>1.2073284629066981E-3</v>
      </c>
      <c r="L41" s="4">
        <v>1798320960</v>
      </c>
      <c r="N41" s="4">
        <v>4867501056</v>
      </c>
      <c r="P41" s="4">
        <v>0</v>
      </c>
      <c r="R41" s="4">
        <v>6665822016</v>
      </c>
      <c r="S41" s="3">
        <f t="shared" si="0"/>
        <v>1.8087261036473636E-3</v>
      </c>
    </row>
    <row r="42" spans="1:19" x14ac:dyDescent="0.2">
      <c r="A42" s="6" t="s">
        <v>72</v>
      </c>
      <c r="C42" s="4">
        <v>0</v>
      </c>
      <c r="E42" s="4">
        <v>173061106</v>
      </c>
      <c r="G42" s="4">
        <v>0</v>
      </c>
      <c r="I42" s="4">
        <v>173061106</v>
      </c>
      <c r="J42" s="3">
        <v>5.8546083948435732E-5</v>
      </c>
      <c r="L42" s="4">
        <v>4981465</v>
      </c>
      <c r="N42" s="4">
        <v>223231347</v>
      </c>
      <c r="P42" s="4">
        <v>-897012044</v>
      </c>
      <c r="R42" s="4">
        <v>-668799232</v>
      </c>
      <c r="S42" s="3">
        <f t="shared" si="0"/>
        <v>-1.8147418669657277E-4</v>
      </c>
    </row>
    <row r="43" spans="1:19" x14ac:dyDescent="0.2">
      <c r="A43" s="6" t="s">
        <v>73</v>
      </c>
      <c r="C43" s="4">
        <v>0</v>
      </c>
      <c r="E43" s="4">
        <v>59909403563</v>
      </c>
      <c r="G43" s="4">
        <v>0</v>
      </c>
      <c r="I43" s="4">
        <v>59909403563</v>
      </c>
      <c r="J43" s="3">
        <v>2.0267182218863856E-2</v>
      </c>
      <c r="L43" s="4">
        <v>14175260820</v>
      </c>
      <c r="N43" s="4">
        <v>75710595293</v>
      </c>
      <c r="P43" s="4">
        <v>-403655436</v>
      </c>
      <c r="R43" s="4">
        <v>89482200677</v>
      </c>
      <c r="S43" s="3">
        <f t="shared" si="0"/>
        <v>2.4280395094230744E-2</v>
      </c>
    </row>
    <row r="44" spans="1:19" x14ac:dyDescent="0.2">
      <c r="A44" s="6" t="s">
        <v>74</v>
      </c>
      <c r="C44" s="4">
        <v>0</v>
      </c>
      <c r="E44" s="4">
        <v>1288206034</v>
      </c>
      <c r="G44" s="4">
        <v>0</v>
      </c>
      <c r="I44" s="4">
        <v>1288206034</v>
      </c>
      <c r="J44" s="3">
        <v>4.3579646722843347E-4</v>
      </c>
      <c r="L44" s="4">
        <v>72953211</v>
      </c>
      <c r="N44" s="4">
        <v>2205352721</v>
      </c>
      <c r="P44" s="4">
        <v>0</v>
      </c>
      <c r="R44" s="4">
        <v>2278305932</v>
      </c>
      <c r="S44" s="3">
        <f t="shared" si="0"/>
        <v>6.1820303653649714E-4</v>
      </c>
    </row>
    <row r="45" spans="1:19" x14ac:dyDescent="0.2">
      <c r="A45" s="6" t="s">
        <v>75</v>
      </c>
      <c r="C45" s="4">
        <v>0</v>
      </c>
      <c r="E45" s="4">
        <v>89004529209</v>
      </c>
      <c r="G45" s="4">
        <v>0</v>
      </c>
      <c r="I45" s="4">
        <v>89004529209</v>
      </c>
      <c r="J45" s="3">
        <v>3.0109981146550134E-2</v>
      </c>
      <c r="L45" s="4">
        <v>10351104367</v>
      </c>
      <c r="N45" s="4">
        <v>54321610924</v>
      </c>
      <c r="P45" s="4">
        <v>-2388</v>
      </c>
      <c r="R45" s="4">
        <v>64672712903</v>
      </c>
      <c r="S45" s="3">
        <f t="shared" si="0"/>
        <v>1.754850695691719E-2</v>
      </c>
    </row>
    <row r="46" spans="1:19" x14ac:dyDescent="0.2">
      <c r="A46" s="6" t="s">
        <v>76</v>
      </c>
      <c r="C46" s="4">
        <v>0</v>
      </c>
      <c r="E46" s="4">
        <v>26117912449</v>
      </c>
      <c r="G46" s="4">
        <v>0</v>
      </c>
      <c r="I46" s="4">
        <v>26117912449</v>
      </c>
      <c r="J46" s="3">
        <v>8.8356161019625557E-3</v>
      </c>
      <c r="L46" s="4">
        <v>10493637300</v>
      </c>
      <c r="N46" s="4">
        <v>49391299759</v>
      </c>
      <c r="P46" s="4">
        <v>9811561353</v>
      </c>
      <c r="R46" s="4">
        <v>69696498412</v>
      </c>
      <c r="S46" s="3">
        <f t="shared" si="0"/>
        <v>1.8911677465737096E-2</v>
      </c>
    </row>
    <row r="47" spans="1:19" x14ac:dyDescent="0.2">
      <c r="A47" s="6" t="s">
        <v>77</v>
      </c>
      <c r="C47" s="4">
        <v>0</v>
      </c>
      <c r="E47" s="4">
        <v>-14883249303</v>
      </c>
      <c r="G47" s="4">
        <v>17674449539</v>
      </c>
      <c r="I47" s="4">
        <v>2791200236</v>
      </c>
      <c r="J47" s="3">
        <v>9.4425516576641792E-4</v>
      </c>
      <c r="L47" s="4">
        <v>390880817</v>
      </c>
      <c r="N47" s="4">
        <v>0</v>
      </c>
      <c r="P47" s="4">
        <v>17418443889</v>
      </c>
      <c r="R47" s="4">
        <v>17809324706</v>
      </c>
      <c r="S47" s="3">
        <f t="shared" si="0"/>
        <v>4.8324408312665794E-3</v>
      </c>
    </row>
    <row r="48" spans="1:19" x14ac:dyDescent="0.2">
      <c r="A48" s="6" t="s">
        <v>78</v>
      </c>
      <c r="C48" s="4">
        <v>0</v>
      </c>
      <c r="E48" s="4">
        <v>468847575</v>
      </c>
      <c r="G48" s="4">
        <v>0</v>
      </c>
      <c r="I48" s="4">
        <v>468847575</v>
      </c>
      <c r="J48" s="3">
        <v>1.5860981198727875E-4</v>
      </c>
      <c r="L48" s="4">
        <v>826046398</v>
      </c>
      <c r="N48" s="4">
        <v>-915369075</v>
      </c>
      <c r="P48" s="4">
        <v>0</v>
      </c>
      <c r="R48" s="4">
        <v>-89322677</v>
      </c>
      <c r="S48" s="3">
        <f t="shared" si="0"/>
        <v>-2.4237109414228015E-5</v>
      </c>
    </row>
    <row r="49" spans="1:19" x14ac:dyDescent="0.2">
      <c r="A49" s="6" t="s">
        <v>79</v>
      </c>
      <c r="C49" s="4">
        <v>0</v>
      </c>
      <c r="E49" s="4">
        <v>18440529051</v>
      </c>
      <c r="G49" s="4">
        <v>0</v>
      </c>
      <c r="I49" s="4">
        <v>18440529051</v>
      </c>
      <c r="J49" s="3">
        <v>6.2383789565831965E-3</v>
      </c>
      <c r="L49" s="4">
        <v>8559520800</v>
      </c>
      <c r="N49" s="4">
        <v>33357257390</v>
      </c>
      <c r="P49" s="4">
        <v>12886274164</v>
      </c>
      <c r="R49" s="4">
        <v>54803052354</v>
      </c>
      <c r="S49" s="3">
        <f t="shared" si="0"/>
        <v>1.4870440751989154E-2</v>
      </c>
    </row>
    <row r="50" spans="1:19" x14ac:dyDescent="0.2">
      <c r="A50" s="6" t="s">
        <v>80</v>
      </c>
      <c r="C50" s="4">
        <v>0</v>
      </c>
      <c r="E50" s="4">
        <v>121661480180</v>
      </c>
      <c r="G50" s="4">
        <v>0</v>
      </c>
      <c r="I50" s="4">
        <v>121661480180</v>
      </c>
      <c r="J50" s="3">
        <v>4.1157735533651506E-2</v>
      </c>
      <c r="L50" s="4">
        <v>47737932218</v>
      </c>
      <c r="N50" s="4">
        <v>294577592981</v>
      </c>
      <c r="P50" s="4">
        <v>24825293149</v>
      </c>
      <c r="R50" s="4">
        <v>367140818348</v>
      </c>
      <c r="S50" s="3">
        <f t="shared" si="0"/>
        <v>9.962119904590061E-2</v>
      </c>
    </row>
    <row r="51" spans="1:19" x14ac:dyDescent="0.2">
      <c r="A51" s="6" t="s">
        <v>81</v>
      </c>
      <c r="C51" s="4">
        <v>0</v>
      </c>
      <c r="E51" s="4">
        <v>4909910881</v>
      </c>
      <c r="G51" s="4">
        <v>0</v>
      </c>
      <c r="I51" s="4">
        <v>4909910881</v>
      </c>
      <c r="J51" s="3">
        <v>1.6610090000139259E-3</v>
      </c>
      <c r="L51" s="4">
        <v>360061000</v>
      </c>
      <c r="N51" s="4">
        <v>11796439097</v>
      </c>
      <c r="P51" s="4">
        <v>0</v>
      </c>
      <c r="R51" s="4">
        <v>12156500097</v>
      </c>
      <c r="S51" s="3">
        <f t="shared" si="0"/>
        <v>3.2985847809404827E-3</v>
      </c>
    </row>
    <row r="52" spans="1:19" x14ac:dyDescent="0.2">
      <c r="A52" s="6" t="s">
        <v>82</v>
      </c>
      <c r="C52" s="4">
        <v>0</v>
      </c>
      <c r="E52" s="4">
        <v>17761892791</v>
      </c>
      <c r="G52" s="4">
        <v>0</v>
      </c>
      <c r="I52" s="4">
        <v>17761892791</v>
      </c>
      <c r="J52" s="3">
        <v>6.0087982242815518E-3</v>
      </c>
      <c r="L52" s="4">
        <v>6710807705</v>
      </c>
      <c r="N52" s="4">
        <v>17751154050</v>
      </c>
      <c r="P52" s="4">
        <v>-2300</v>
      </c>
      <c r="R52" s="4">
        <v>24461959455</v>
      </c>
      <c r="S52" s="3">
        <f t="shared" si="0"/>
        <v>6.6375886584461022E-3</v>
      </c>
    </row>
    <row r="53" spans="1:19" x14ac:dyDescent="0.2">
      <c r="A53" s="6" t="s">
        <v>83</v>
      </c>
      <c r="C53" s="4">
        <v>0</v>
      </c>
      <c r="E53" s="4">
        <v>16810249764</v>
      </c>
      <c r="G53" s="4">
        <v>0</v>
      </c>
      <c r="I53" s="4">
        <v>16810249764</v>
      </c>
      <c r="J53" s="3">
        <v>5.6868600728653381E-3</v>
      </c>
      <c r="L53" s="4">
        <v>2500177875</v>
      </c>
      <c r="N53" s="4">
        <v>19591617293</v>
      </c>
      <c r="P53" s="4">
        <v>0</v>
      </c>
      <c r="R53" s="4">
        <v>22091795168</v>
      </c>
      <c r="S53" s="3">
        <f t="shared" si="0"/>
        <v>5.9944604732741023E-3</v>
      </c>
    </row>
    <row r="54" spans="1:19" x14ac:dyDescent="0.2">
      <c r="A54" s="6" t="s">
        <v>84</v>
      </c>
      <c r="C54" s="4">
        <v>0</v>
      </c>
      <c r="E54" s="4">
        <v>12011349038</v>
      </c>
      <c r="G54" s="4">
        <v>0</v>
      </c>
      <c r="I54" s="4">
        <v>12011349038</v>
      </c>
      <c r="J54" s="3">
        <v>4.0634054951244258E-3</v>
      </c>
      <c r="L54" s="4">
        <v>7817172090</v>
      </c>
      <c r="N54" s="4">
        <v>14569478365</v>
      </c>
      <c r="P54" s="4">
        <v>-3670406673</v>
      </c>
      <c r="R54" s="4">
        <v>18716243782</v>
      </c>
      <c r="S54" s="3">
        <f t="shared" si="0"/>
        <v>5.0785272408226051E-3</v>
      </c>
    </row>
    <row r="55" spans="1:19" x14ac:dyDescent="0.2">
      <c r="A55" s="6" t="s">
        <v>85</v>
      </c>
      <c r="C55" s="4">
        <v>0</v>
      </c>
      <c r="E55" s="4">
        <v>15778573566</v>
      </c>
      <c r="G55" s="4">
        <v>0</v>
      </c>
      <c r="I55" s="4">
        <v>15778573566</v>
      </c>
      <c r="J55" s="3">
        <v>5.3378469254761664E-3</v>
      </c>
      <c r="L55" s="4">
        <v>7094511860</v>
      </c>
      <c r="N55" s="4">
        <v>-7767913141</v>
      </c>
      <c r="P55" s="4">
        <v>0</v>
      </c>
      <c r="R55" s="4">
        <v>-673401281</v>
      </c>
      <c r="S55" s="3">
        <f t="shared" si="0"/>
        <v>-1.8272292183180207E-4</v>
      </c>
    </row>
    <row r="56" spans="1:19" x14ac:dyDescent="0.2">
      <c r="A56" s="6" t="s">
        <v>86</v>
      </c>
      <c r="C56" s="4">
        <v>0</v>
      </c>
      <c r="E56" s="4">
        <v>0</v>
      </c>
      <c r="G56" s="4">
        <v>0</v>
      </c>
      <c r="I56" s="4">
        <v>0</v>
      </c>
      <c r="J56" s="3">
        <v>0</v>
      </c>
      <c r="L56" s="4">
        <v>8680115167</v>
      </c>
      <c r="N56" s="4">
        <v>-41812289800</v>
      </c>
      <c r="P56" s="4">
        <v>0</v>
      </c>
      <c r="R56" s="4">
        <v>-33132174633</v>
      </c>
      <c r="S56" s="3">
        <f t="shared" si="0"/>
        <v>-8.9901934053245071E-3</v>
      </c>
    </row>
    <row r="57" spans="1:19" x14ac:dyDescent="0.2">
      <c r="A57" s="6" t="s">
        <v>87</v>
      </c>
      <c r="C57" s="4">
        <v>48865911525</v>
      </c>
      <c r="E57" s="4">
        <v>475995814347</v>
      </c>
      <c r="G57" s="4">
        <v>-11506</v>
      </c>
      <c r="I57" s="4">
        <v>524861714366</v>
      </c>
      <c r="J57" s="3">
        <v>0.17755923731697248</v>
      </c>
      <c r="L57" s="4">
        <v>48865911525</v>
      </c>
      <c r="N57" s="4">
        <v>843022125291</v>
      </c>
      <c r="P57" s="4">
        <v>50596158355</v>
      </c>
      <c r="R57" s="4">
        <v>942484195171</v>
      </c>
      <c r="S57" s="3">
        <f t="shared" si="0"/>
        <v>0.25573676614663216</v>
      </c>
    </row>
    <row r="58" spans="1:19" x14ac:dyDescent="0.2">
      <c r="A58" s="6" t="s">
        <v>88</v>
      </c>
      <c r="C58" s="4">
        <v>1016634420</v>
      </c>
      <c r="E58" s="4">
        <v>36091757685</v>
      </c>
      <c r="G58" s="4">
        <v>0</v>
      </c>
      <c r="I58" s="4">
        <v>37108392105</v>
      </c>
      <c r="J58" s="3">
        <v>1.2553664365064209E-2</v>
      </c>
      <c r="L58" s="4">
        <v>1016634420</v>
      </c>
      <c r="N58" s="4">
        <v>39229803588</v>
      </c>
      <c r="P58" s="4">
        <v>-494</v>
      </c>
      <c r="R58" s="4">
        <v>40246437514</v>
      </c>
      <c r="S58" s="3">
        <f t="shared" si="0"/>
        <v>1.0920600930486095E-2</v>
      </c>
    </row>
    <row r="59" spans="1:19" x14ac:dyDescent="0.2">
      <c r="A59" s="6" t="s">
        <v>89</v>
      </c>
      <c r="C59" s="4">
        <v>19537660500</v>
      </c>
      <c r="E59" s="4">
        <v>105783591966</v>
      </c>
      <c r="G59" s="4">
        <v>0</v>
      </c>
      <c r="I59" s="4">
        <v>125321252466</v>
      </c>
      <c r="J59" s="3">
        <v>4.2395826173661139E-2</v>
      </c>
      <c r="L59" s="4">
        <v>19537660500</v>
      </c>
      <c r="N59" s="4">
        <v>113337782842</v>
      </c>
      <c r="P59" s="4">
        <v>30641485990</v>
      </c>
      <c r="R59" s="4">
        <v>163516929332</v>
      </c>
      <c r="S59" s="3">
        <f t="shared" si="0"/>
        <v>4.4369222244629705E-2</v>
      </c>
    </row>
    <row r="60" spans="1:19" x14ac:dyDescent="0.2">
      <c r="A60" s="6" t="s">
        <v>90</v>
      </c>
      <c r="C60" s="4">
        <v>4119327242</v>
      </c>
      <c r="E60" s="4">
        <v>253779781</v>
      </c>
      <c r="G60" s="4">
        <v>0</v>
      </c>
      <c r="I60" s="4">
        <v>4373107023</v>
      </c>
      <c r="J60" s="3">
        <v>1.4794097691947714E-3</v>
      </c>
      <c r="L60" s="4">
        <v>4119327242</v>
      </c>
      <c r="N60" s="4">
        <v>7669788903</v>
      </c>
      <c r="P60" s="4">
        <v>13168351059</v>
      </c>
      <c r="R60" s="4">
        <v>24957467204</v>
      </c>
      <c r="S60" s="3">
        <f t="shared" si="0"/>
        <v>6.772041363307499E-3</v>
      </c>
    </row>
    <row r="61" spans="1:19" x14ac:dyDescent="0.2">
      <c r="A61" s="6" t="s">
        <v>91</v>
      </c>
      <c r="C61" s="4">
        <v>8724562383</v>
      </c>
      <c r="E61" s="4">
        <v>6192102519</v>
      </c>
      <c r="G61" s="4">
        <v>0</v>
      </c>
      <c r="I61" s="4">
        <v>14916664902</v>
      </c>
      <c r="J61" s="3">
        <v>5.046265655919111E-3</v>
      </c>
      <c r="L61" s="4">
        <v>8724562383</v>
      </c>
      <c r="N61" s="4">
        <v>28582954235</v>
      </c>
      <c r="P61" s="4">
        <v>29768100326</v>
      </c>
      <c r="R61" s="4">
        <v>67075616944</v>
      </c>
      <c r="S61" s="3">
        <f t="shared" si="0"/>
        <v>1.8200518854787285E-2</v>
      </c>
    </row>
    <row r="62" spans="1:19" x14ac:dyDescent="0.2">
      <c r="A62" s="6" t="s">
        <v>92</v>
      </c>
      <c r="C62" s="4">
        <v>11830544633</v>
      </c>
      <c r="E62" s="4">
        <v>45117609311</v>
      </c>
      <c r="G62" s="4">
        <v>-6588364978</v>
      </c>
      <c r="I62" s="4">
        <v>50359788966</v>
      </c>
      <c r="J62" s="3">
        <v>1.7036574540491747E-2</v>
      </c>
      <c r="L62" s="4">
        <v>11830544633</v>
      </c>
      <c r="N62" s="4">
        <v>-111851948706</v>
      </c>
      <c r="P62" s="4">
        <v>-6588368029</v>
      </c>
      <c r="R62" s="4">
        <v>-106609772102</v>
      </c>
      <c r="S62" s="3">
        <f t="shared" si="0"/>
        <v>-2.8927846744473271E-2</v>
      </c>
    </row>
    <row r="63" spans="1:19" x14ac:dyDescent="0.2">
      <c r="A63" s="6" t="s">
        <v>93</v>
      </c>
      <c r="C63" s="4">
        <v>28972541338</v>
      </c>
      <c r="E63" s="4">
        <v>40173574199</v>
      </c>
      <c r="G63" s="4">
        <v>4474052541</v>
      </c>
      <c r="I63" s="4">
        <v>73620168078</v>
      </c>
      <c r="J63" s="3">
        <v>2.4905495175747555E-2</v>
      </c>
      <c r="L63" s="4">
        <v>28972541338</v>
      </c>
      <c r="N63" s="4">
        <v>91153403328</v>
      </c>
      <c r="P63" s="4">
        <v>4474052541</v>
      </c>
      <c r="R63" s="4">
        <v>124599997207</v>
      </c>
      <c r="S63" s="3">
        <f t="shared" si="0"/>
        <v>3.3809373685906932E-2</v>
      </c>
    </row>
    <row r="64" spans="1:19" x14ac:dyDescent="0.2">
      <c r="A64" s="6" t="s">
        <v>94</v>
      </c>
      <c r="C64" s="4">
        <v>3201534049</v>
      </c>
      <c r="E64" s="4">
        <v>-7659631657</v>
      </c>
      <c r="G64" s="4">
        <v>0</v>
      </c>
      <c r="I64" s="4">
        <v>-4458097608</v>
      </c>
      <c r="J64" s="3">
        <v>-1.5081618443388923E-3</v>
      </c>
      <c r="L64" s="4">
        <v>3201534049</v>
      </c>
      <c r="N64" s="4">
        <v>-33206756065</v>
      </c>
      <c r="P64" s="4">
        <v>0</v>
      </c>
      <c r="R64" s="4">
        <v>-30005222016</v>
      </c>
      <c r="S64" s="3">
        <f t="shared" si="0"/>
        <v>-8.1417157817604974E-3</v>
      </c>
    </row>
    <row r="65" spans="1:19" x14ac:dyDescent="0.2">
      <c r="A65" s="6" t="s">
        <v>95</v>
      </c>
      <c r="C65" s="4">
        <v>1161228706</v>
      </c>
      <c r="E65" s="4">
        <v>6671186299</v>
      </c>
      <c r="G65" s="4">
        <v>0</v>
      </c>
      <c r="I65" s="4">
        <v>7832415005</v>
      </c>
      <c r="J65" s="3">
        <v>2.6496839006779353E-3</v>
      </c>
      <c r="L65" s="4">
        <v>1161228706</v>
      </c>
      <c r="N65" s="4">
        <v>6421664158</v>
      </c>
      <c r="P65" s="4">
        <v>0</v>
      </c>
      <c r="R65" s="4">
        <v>7582892864</v>
      </c>
      <c r="S65" s="3">
        <f t="shared" si="0"/>
        <v>2.0575671284587321E-3</v>
      </c>
    </row>
    <row r="66" spans="1:19" x14ac:dyDescent="0.2">
      <c r="A66" s="6" t="s">
        <v>96</v>
      </c>
      <c r="C66" s="4">
        <v>1935823408</v>
      </c>
      <c r="E66" s="4">
        <v>14820199569</v>
      </c>
      <c r="G66" s="4">
        <v>0</v>
      </c>
      <c r="I66" s="4">
        <v>16756022977</v>
      </c>
      <c r="J66" s="3">
        <v>5.6685153037988791E-3</v>
      </c>
      <c r="L66" s="4">
        <v>1935823408</v>
      </c>
      <c r="N66" s="4">
        <v>27240537275</v>
      </c>
      <c r="P66" s="4">
        <v>0</v>
      </c>
      <c r="R66" s="4">
        <v>29176360683</v>
      </c>
      <c r="S66" s="3">
        <f t="shared" si="0"/>
        <v>7.9168098173194191E-3</v>
      </c>
    </row>
    <row r="67" spans="1:19" x14ac:dyDescent="0.2">
      <c r="A67" s="6" t="s">
        <v>97</v>
      </c>
      <c r="C67" s="4">
        <v>19310346104</v>
      </c>
      <c r="E67" s="4">
        <v>39783959328</v>
      </c>
      <c r="G67" s="4">
        <v>0</v>
      </c>
      <c r="I67" s="4">
        <v>59094305432</v>
      </c>
      <c r="J67" s="3">
        <v>1.9991436820566567E-2</v>
      </c>
      <c r="L67" s="4">
        <v>19310346104</v>
      </c>
      <c r="N67" s="4">
        <v>-32602847161</v>
      </c>
      <c r="P67" s="4">
        <v>0</v>
      </c>
      <c r="R67" s="4">
        <v>-13292501057</v>
      </c>
      <c r="S67" s="3">
        <f t="shared" si="0"/>
        <v>-3.606831023517696E-3</v>
      </c>
    </row>
    <row r="68" spans="1:19" x14ac:dyDescent="0.2">
      <c r="A68" s="6" t="s">
        <v>98</v>
      </c>
      <c r="C68" s="4">
        <v>48057871666</v>
      </c>
      <c r="E68" s="4">
        <v>41274596490</v>
      </c>
      <c r="G68" s="4">
        <v>0</v>
      </c>
      <c r="I68" s="4">
        <v>89332468156</v>
      </c>
      <c r="J68" s="3">
        <v>3.0220921967193125E-2</v>
      </c>
      <c r="L68" s="4">
        <v>48057871666</v>
      </c>
      <c r="N68" s="4">
        <v>126103305072</v>
      </c>
      <c r="P68" s="4">
        <v>-14289481523</v>
      </c>
      <c r="R68" s="4">
        <v>159871695215</v>
      </c>
      <c r="S68" s="3">
        <f t="shared" si="0"/>
        <v>4.338011241158915E-2</v>
      </c>
    </row>
    <row r="69" spans="1:19" x14ac:dyDescent="0.2">
      <c r="A69" s="6" t="s">
        <v>99</v>
      </c>
      <c r="C69" s="4">
        <v>0</v>
      </c>
      <c r="E69" s="4">
        <v>100592369117</v>
      </c>
      <c r="G69" s="4">
        <v>0</v>
      </c>
      <c r="I69" s="4">
        <v>100592369117</v>
      </c>
      <c r="J69" s="3">
        <v>3.4030114697729458E-2</v>
      </c>
      <c r="L69" s="4">
        <v>0</v>
      </c>
      <c r="N69" s="4">
        <v>96813680425</v>
      </c>
      <c r="P69" s="4">
        <v>0</v>
      </c>
      <c r="R69" s="4">
        <v>96813680425</v>
      </c>
      <c r="S69" s="3">
        <f t="shared" si="0"/>
        <v>2.6269742959616291E-2</v>
      </c>
    </row>
    <row r="70" spans="1:19" x14ac:dyDescent="0.2">
      <c r="A70" s="6" t="s">
        <v>100</v>
      </c>
      <c r="C70" s="4">
        <v>0</v>
      </c>
      <c r="E70" s="4">
        <v>0</v>
      </c>
      <c r="G70" s="4">
        <v>0</v>
      </c>
      <c r="I70" s="4">
        <v>0</v>
      </c>
      <c r="J70" s="3">
        <v>0</v>
      </c>
      <c r="L70" s="4">
        <v>0</v>
      </c>
      <c r="N70" s="4">
        <v>0</v>
      </c>
      <c r="P70" s="4">
        <v>4395738731</v>
      </c>
      <c r="R70" s="4">
        <v>4395738731</v>
      </c>
      <c r="S70" s="3">
        <f t="shared" si="0"/>
        <v>1.1927542272339958E-3</v>
      </c>
    </row>
    <row r="71" spans="1:19" x14ac:dyDescent="0.2">
      <c r="A71" s="6" t="s">
        <v>101</v>
      </c>
      <c r="C71" s="4">
        <v>0</v>
      </c>
      <c r="E71" s="4">
        <v>117843255211</v>
      </c>
      <c r="G71" s="4">
        <v>0</v>
      </c>
      <c r="I71" s="4">
        <v>117843255211</v>
      </c>
      <c r="J71" s="3">
        <v>3.9866040797983476E-2</v>
      </c>
      <c r="L71" s="4">
        <v>0</v>
      </c>
      <c r="N71" s="4">
        <v>48595566544</v>
      </c>
      <c r="P71" s="4">
        <v>8015404941</v>
      </c>
      <c r="R71" s="4">
        <v>56610971485</v>
      </c>
      <c r="S71" s="3">
        <f t="shared" si="0"/>
        <v>1.5361007484445268E-2</v>
      </c>
    </row>
    <row r="72" spans="1:19" x14ac:dyDescent="0.2">
      <c r="A72" s="6" t="s">
        <v>102</v>
      </c>
      <c r="C72" s="4">
        <v>0</v>
      </c>
      <c r="E72" s="4">
        <v>30765470823</v>
      </c>
      <c r="G72" s="4">
        <v>0</v>
      </c>
      <c r="I72" s="4">
        <v>30765470823</v>
      </c>
      <c r="J72" s="3">
        <v>1.0407871988963875E-2</v>
      </c>
      <c r="L72" s="4">
        <v>0</v>
      </c>
      <c r="N72" s="4">
        <v>76642685682</v>
      </c>
      <c r="P72" s="4">
        <v>51292151808</v>
      </c>
      <c r="R72" s="4">
        <v>127934837490</v>
      </c>
      <c r="S72" s="3">
        <f t="shared" si="0"/>
        <v>3.4714260233564317E-2</v>
      </c>
    </row>
    <row r="73" spans="1:19" x14ac:dyDescent="0.2">
      <c r="A73" s="6" t="s">
        <v>103</v>
      </c>
      <c r="C73" s="4">
        <v>0</v>
      </c>
      <c r="E73" s="4">
        <v>633537048</v>
      </c>
      <c r="G73" s="4">
        <v>0</v>
      </c>
      <c r="I73" s="4">
        <v>633537048</v>
      </c>
      <c r="J73" s="3">
        <v>2.1432379610848067E-4</v>
      </c>
      <c r="L73" s="4">
        <v>0</v>
      </c>
      <c r="N73" s="4">
        <v>-159532083866</v>
      </c>
      <c r="P73" s="4">
        <v>-13301983563</v>
      </c>
      <c r="R73" s="4">
        <v>-172834067429</v>
      </c>
      <c r="S73" s="3">
        <f t="shared" si="0"/>
        <v>-4.6897365187372697E-2</v>
      </c>
    </row>
    <row r="74" spans="1:19" x14ac:dyDescent="0.2">
      <c r="A74" s="6" t="s">
        <v>104</v>
      </c>
      <c r="C74" s="4">
        <v>0</v>
      </c>
      <c r="E74" s="4">
        <v>11618194121</v>
      </c>
      <c r="G74" s="4">
        <v>0</v>
      </c>
      <c r="I74" s="4">
        <v>11618194121</v>
      </c>
      <c r="J74" s="3">
        <v>3.9304022958069418E-3</v>
      </c>
      <c r="L74" s="4">
        <v>0</v>
      </c>
      <c r="N74" s="4">
        <v>8988063059</v>
      </c>
      <c r="P74" s="4">
        <v>-339356333</v>
      </c>
      <c r="R74" s="4">
        <v>8648706726</v>
      </c>
      <c r="S74" s="3">
        <f t="shared" si="0"/>
        <v>2.3467685726619204E-3</v>
      </c>
    </row>
    <row r="75" spans="1:19" x14ac:dyDescent="0.2">
      <c r="A75" s="6" t="s">
        <v>105</v>
      </c>
      <c r="C75" s="4">
        <v>0</v>
      </c>
      <c r="E75" s="4">
        <v>0</v>
      </c>
      <c r="G75" s="4">
        <v>0</v>
      </c>
      <c r="I75" s="4">
        <v>0</v>
      </c>
      <c r="J75" s="3">
        <v>0</v>
      </c>
      <c r="L75" s="4">
        <v>0</v>
      </c>
      <c r="N75" s="4">
        <v>0</v>
      </c>
      <c r="P75" s="4">
        <v>0</v>
      </c>
      <c r="R75" s="4">
        <v>0</v>
      </c>
      <c r="S75" s="3">
        <f t="shared" si="0"/>
        <v>0</v>
      </c>
    </row>
    <row r="76" spans="1:19" x14ac:dyDescent="0.2">
      <c r="A76" s="6" t="s">
        <v>106</v>
      </c>
      <c r="C76" s="4">
        <v>0</v>
      </c>
      <c r="E76" s="4">
        <v>0</v>
      </c>
      <c r="G76" s="4">
        <v>0</v>
      </c>
      <c r="I76" s="4">
        <v>0</v>
      </c>
      <c r="J76" s="3">
        <v>0</v>
      </c>
      <c r="L76" s="4">
        <v>0</v>
      </c>
      <c r="N76" s="4">
        <v>0</v>
      </c>
      <c r="P76" s="4">
        <v>0</v>
      </c>
      <c r="R76" s="4">
        <v>0</v>
      </c>
      <c r="S76" s="3">
        <f t="shared" ref="S76:S99" si="1">+R76/$R$100</f>
        <v>0</v>
      </c>
    </row>
    <row r="77" spans="1:19" x14ac:dyDescent="0.2">
      <c r="A77" s="6" t="s">
        <v>107</v>
      </c>
      <c r="C77" s="4">
        <v>0</v>
      </c>
      <c r="E77" s="4">
        <v>40568421299</v>
      </c>
      <c r="G77" s="4">
        <v>0</v>
      </c>
      <c r="I77" s="4">
        <v>40568421299</v>
      </c>
      <c r="J77" s="3">
        <v>1.3724182480532409E-2</v>
      </c>
      <c r="L77" s="4">
        <v>0</v>
      </c>
      <c r="N77" s="4">
        <v>62045260534</v>
      </c>
      <c r="P77" s="4">
        <v>3151712706</v>
      </c>
      <c r="R77" s="4">
        <v>65196973240</v>
      </c>
      <c r="S77" s="3">
        <f t="shared" si="1"/>
        <v>1.7690761483720154E-2</v>
      </c>
    </row>
    <row r="78" spans="1:19" x14ac:dyDescent="0.2">
      <c r="A78" s="6" t="s">
        <v>108</v>
      </c>
      <c r="C78" s="4">
        <v>0</v>
      </c>
      <c r="E78" s="4">
        <v>34329664744</v>
      </c>
      <c r="G78" s="4">
        <v>0</v>
      </c>
      <c r="I78" s="4">
        <v>34329664744</v>
      </c>
      <c r="J78" s="3">
        <v>1.1613628737723879E-2</v>
      </c>
      <c r="L78" s="4">
        <v>0</v>
      </c>
      <c r="N78" s="4">
        <v>15670256769</v>
      </c>
      <c r="P78" s="4">
        <v>0</v>
      </c>
      <c r="R78" s="4">
        <v>15670256769</v>
      </c>
      <c r="S78" s="3">
        <f t="shared" si="1"/>
        <v>4.2520190909560423E-3</v>
      </c>
    </row>
    <row r="79" spans="1:19" x14ac:dyDescent="0.2">
      <c r="A79" s="6" t="s">
        <v>109</v>
      </c>
      <c r="C79" s="4">
        <v>0</v>
      </c>
      <c r="E79" s="4">
        <v>46850108217</v>
      </c>
      <c r="G79" s="4">
        <v>0</v>
      </c>
      <c r="I79" s="4">
        <v>46850108217</v>
      </c>
      <c r="J79" s="3">
        <v>1.5849259444035799E-2</v>
      </c>
      <c r="L79" s="4">
        <v>0</v>
      </c>
      <c r="N79" s="4">
        <v>41094415433</v>
      </c>
      <c r="P79" s="4">
        <v>-242907680</v>
      </c>
      <c r="R79" s="4">
        <v>40851507753</v>
      </c>
      <c r="S79" s="3">
        <f t="shared" si="1"/>
        <v>1.108478268229293E-2</v>
      </c>
    </row>
    <row r="80" spans="1:19" x14ac:dyDescent="0.2">
      <c r="A80" s="6" t="s">
        <v>110</v>
      </c>
      <c r="C80" s="4">
        <v>0</v>
      </c>
      <c r="E80" s="4">
        <v>10529119232</v>
      </c>
      <c r="G80" s="4">
        <v>0</v>
      </c>
      <c r="I80" s="4">
        <v>10529119232</v>
      </c>
      <c r="J80" s="3">
        <v>3.5619713331761626E-3</v>
      </c>
      <c r="L80" s="4">
        <v>0</v>
      </c>
      <c r="N80" s="4">
        <v>5141412023</v>
      </c>
      <c r="P80" s="4">
        <v>0</v>
      </c>
      <c r="R80" s="4">
        <v>5141412023</v>
      </c>
      <c r="S80" s="3">
        <f t="shared" si="1"/>
        <v>1.3950876746011364E-3</v>
      </c>
    </row>
    <row r="81" spans="1:19" x14ac:dyDescent="0.2">
      <c r="A81" s="6" t="s">
        <v>111</v>
      </c>
      <c r="C81" s="4">
        <v>0</v>
      </c>
      <c r="E81" s="4">
        <v>0</v>
      </c>
      <c r="G81" s="4">
        <v>0</v>
      </c>
      <c r="I81" s="4">
        <v>0</v>
      </c>
      <c r="J81" s="3">
        <v>0</v>
      </c>
      <c r="L81" s="4">
        <v>0</v>
      </c>
      <c r="N81" s="4">
        <v>0</v>
      </c>
      <c r="P81" s="4">
        <v>0</v>
      </c>
      <c r="R81" s="4">
        <v>0</v>
      </c>
      <c r="S81" s="3">
        <f t="shared" si="1"/>
        <v>0</v>
      </c>
    </row>
    <row r="82" spans="1:19" x14ac:dyDescent="0.2">
      <c r="A82" s="6" t="s">
        <v>112</v>
      </c>
      <c r="C82" s="4">
        <v>0</v>
      </c>
      <c r="E82" s="4">
        <v>0</v>
      </c>
      <c r="G82" s="4">
        <v>0</v>
      </c>
      <c r="I82" s="4">
        <v>0</v>
      </c>
      <c r="J82" s="3">
        <v>0</v>
      </c>
      <c r="L82" s="4">
        <v>0</v>
      </c>
      <c r="N82" s="4">
        <v>0</v>
      </c>
      <c r="P82" s="4">
        <v>0</v>
      </c>
      <c r="R82" s="4">
        <v>0</v>
      </c>
      <c r="S82" s="3">
        <f t="shared" si="1"/>
        <v>0</v>
      </c>
    </row>
    <row r="83" spans="1:19" x14ac:dyDescent="0.2">
      <c r="A83" s="6" t="s">
        <v>113</v>
      </c>
      <c r="C83" s="4">
        <v>0</v>
      </c>
      <c r="E83" s="4">
        <v>55450743772</v>
      </c>
      <c r="G83" s="4">
        <v>0</v>
      </c>
      <c r="I83" s="4">
        <v>55450743772</v>
      </c>
      <c r="J83" s="3">
        <v>1.8758830189602001E-2</v>
      </c>
      <c r="L83" s="4">
        <v>0</v>
      </c>
      <c r="N83" s="4">
        <v>17483836008</v>
      </c>
      <c r="P83" s="4">
        <v>0</v>
      </c>
      <c r="R83" s="4">
        <v>17483836008</v>
      </c>
      <c r="S83" s="3">
        <f t="shared" si="1"/>
        <v>4.7441216557617899E-3</v>
      </c>
    </row>
    <row r="84" spans="1:19" x14ac:dyDescent="0.2">
      <c r="A84" s="6" t="s">
        <v>114</v>
      </c>
      <c r="C84" s="4">
        <v>0</v>
      </c>
      <c r="E84" s="4">
        <v>0</v>
      </c>
      <c r="G84" s="4">
        <v>0</v>
      </c>
      <c r="I84" s="4">
        <v>0</v>
      </c>
      <c r="J84" s="3">
        <v>0</v>
      </c>
      <c r="L84" s="4">
        <v>0</v>
      </c>
      <c r="N84" s="4">
        <v>0</v>
      </c>
      <c r="P84" s="4">
        <v>-1811616644</v>
      </c>
      <c r="R84" s="4">
        <v>-1811616644</v>
      </c>
      <c r="S84" s="3">
        <f t="shared" si="1"/>
        <v>-4.9157002781348078E-4</v>
      </c>
    </row>
    <row r="85" spans="1:19" x14ac:dyDescent="0.2">
      <c r="A85" s="6" t="s">
        <v>115</v>
      </c>
      <c r="C85" s="4">
        <v>0</v>
      </c>
      <c r="E85" s="4">
        <v>81093687028</v>
      </c>
      <c r="G85" s="4">
        <v>0</v>
      </c>
      <c r="I85" s="4">
        <v>81093687028</v>
      </c>
      <c r="J85" s="3">
        <v>2.7433765553477173E-2</v>
      </c>
      <c r="L85" s="4">
        <v>0</v>
      </c>
      <c r="N85" s="4">
        <v>133950328332</v>
      </c>
      <c r="P85" s="4">
        <v>-854344438</v>
      </c>
      <c r="R85" s="4">
        <v>133095983894</v>
      </c>
      <c r="S85" s="3">
        <f t="shared" si="1"/>
        <v>3.6114702700112848E-2</v>
      </c>
    </row>
    <row r="86" spans="1:19" x14ac:dyDescent="0.2">
      <c r="A86" s="6" t="s">
        <v>116</v>
      </c>
      <c r="C86" s="4">
        <v>0</v>
      </c>
      <c r="E86" s="4">
        <v>0</v>
      </c>
      <c r="G86" s="4">
        <v>0</v>
      </c>
      <c r="I86" s="4">
        <v>0</v>
      </c>
      <c r="J86" s="3">
        <v>0</v>
      </c>
      <c r="L86" s="4">
        <v>0</v>
      </c>
      <c r="N86" s="4">
        <v>0</v>
      </c>
      <c r="P86" s="4">
        <v>6651763347</v>
      </c>
      <c r="R86" s="4">
        <v>6651763347</v>
      </c>
      <c r="S86" s="3">
        <f t="shared" si="1"/>
        <v>1.804911378090365E-3</v>
      </c>
    </row>
    <row r="87" spans="1:19" x14ac:dyDescent="0.2">
      <c r="A87" s="6" t="s">
        <v>117</v>
      </c>
      <c r="C87" s="4">
        <v>0</v>
      </c>
      <c r="E87" s="4">
        <v>0</v>
      </c>
      <c r="G87" s="4">
        <v>0</v>
      </c>
      <c r="I87" s="4">
        <v>0</v>
      </c>
      <c r="J87" s="3">
        <v>0</v>
      </c>
      <c r="L87" s="4">
        <v>0</v>
      </c>
      <c r="N87" s="4">
        <v>0</v>
      </c>
      <c r="P87" s="4">
        <v>5243319571</v>
      </c>
      <c r="R87" s="4">
        <v>5243319571</v>
      </c>
      <c r="S87" s="3">
        <f t="shared" si="1"/>
        <v>1.4227396043682177E-3</v>
      </c>
    </row>
    <row r="88" spans="1:19" x14ac:dyDescent="0.2">
      <c r="A88" s="6" t="s">
        <v>118</v>
      </c>
      <c r="C88" s="4">
        <v>0</v>
      </c>
      <c r="E88" s="4">
        <v>87810498628</v>
      </c>
      <c r="G88" s="4">
        <v>0</v>
      </c>
      <c r="I88" s="4">
        <v>87810498628</v>
      </c>
      <c r="J88" s="3">
        <v>2.9706043969399392E-2</v>
      </c>
      <c r="L88" s="4">
        <v>0</v>
      </c>
      <c r="N88" s="4">
        <v>107792139398</v>
      </c>
      <c r="P88" s="4">
        <v>0</v>
      </c>
      <c r="R88" s="4">
        <v>107792139398</v>
      </c>
      <c r="S88" s="3">
        <f t="shared" si="1"/>
        <v>2.9248674181395665E-2</v>
      </c>
    </row>
    <row r="89" spans="1:19" x14ac:dyDescent="0.2">
      <c r="A89" s="6" t="s">
        <v>119</v>
      </c>
      <c r="C89" s="4">
        <v>0</v>
      </c>
      <c r="E89" s="4">
        <v>13633789800</v>
      </c>
      <c r="G89" s="4">
        <v>0</v>
      </c>
      <c r="I89" s="4">
        <v>13633789800</v>
      </c>
      <c r="J89" s="3">
        <v>4.612272627947534E-3</v>
      </c>
      <c r="L89" s="4">
        <v>0</v>
      </c>
      <c r="N89" s="4">
        <v>24405504070</v>
      </c>
      <c r="P89" s="4">
        <v>0</v>
      </c>
      <c r="R89" s="4">
        <v>24405504070</v>
      </c>
      <c r="S89" s="3">
        <f t="shared" si="1"/>
        <v>6.6222698683110134E-3</v>
      </c>
    </row>
    <row r="90" spans="1:19" x14ac:dyDescent="0.2">
      <c r="A90" s="6" t="s">
        <v>120</v>
      </c>
      <c r="C90" s="4">
        <v>0</v>
      </c>
      <c r="E90" s="4">
        <v>134208082004</v>
      </c>
      <c r="G90" s="4">
        <v>-10668</v>
      </c>
      <c r="I90" s="4">
        <v>134208071336</v>
      </c>
      <c r="J90" s="3">
        <v>4.5402211927358813E-2</v>
      </c>
      <c r="L90" s="4">
        <v>0</v>
      </c>
      <c r="N90" s="4">
        <v>-122824653328</v>
      </c>
      <c r="P90" s="4">
        <v>4391814674</v>
      </c>
      <c r="R90" s="4">
        <v>-118432838654</v>
      </c>
      <c r="S90" s="3">
        <f t="shared" si="1"/>
        <v>-3.2135956568952934E-2</v>
      </c>
    </row>
    <row r="91" spans="1:19" x14ac:dyDescent="0.2">
      <c r="A91" s="6" t="s">
        <v>121</v>
      </c>
      <c r="C91" s="4">
        <v>0</v>
      </c>
      <c r="E91" s="4">
        <v>134896088847</v>
      </c>
      <c r="G91" s="4">
        <v>7880591727</v>
      </c>
      <c r="I91" s="4">
        <v>142776680574</v>
      </c>
      <c r="J91" s="3">
        <v>4.8300948260231256E-2</v>
      </c>
      <c r="L91" s="4">
        <v>0</v>
      </c>
      <c r="N91" s="4">
        <v>189210418304</v>
      </c>
      <c r="P91" s="4">
        <v>6991517863</v>
      </c>
      <c r="R91" s="4">
        <v>196201936167</v>
      </c>
      <c r="S91" s="3">
        <f t="shared" si="1"/>
        <v>5.3238079666633367E-2</v>
      </c>
    </row>
    <row r="92" spans="1:19" x14ac:dyDescent="0.2">
      <c r="A92" s="6" t="s">
        <v>122</v>
      </c>
      <c r="C92" s="4">
        <v>0</v>
      </c>
      <c r="E92" s="4">
        <v>0</v>
      </c>
      <c r="G92" s="4">
        <v>0</v>
      </c>
      <c r="I92" s="4">
        <v>0</v>
      </c>
      <c r="J92" s="3">
        <v>0</v>
      </c>
      <c r="L92" s="4">
        <v>0</v>
      </c>
      <c r="N92" s="4">
        <v>0</v>
      </c>
      <c r="P92" s="4">
        <v>50862632</v>
      </c>
      <c r="R92" s="4">
        <v>50862632</v>
      </c>
      <c r="S92" s="3">
        <f t="shared" si="1"/>
        <v>1.3801234113030615E-5</v>
      </c>
    </row>
    <row r="93" spans="1:19" x14ac:dyDescent="0.2">
      <c r="A93" s="6" t="s">
        <v>123</v>
      </c>
      <c r="C93" s="4">
        <v>0</v>
      </c>
      <c r="E93" s="4">
        <v>436890925</v>
      </c>
      <c r="G93" s="4">
        <v>0</v>
      </c>
      <c r="I93" s="4">
        <v>436890925</v>
      </c>
      <c r="J93" s="3">
        <v>1.4779896744309342E-4</v>
      </c>
      <c r="L93" s="4">
        <v>0</v>
      </c>
      <c r="N93" s="4">
        <v>682483521</v>
      </c>
      <c r="P93" s="4">
        <v>0</v>
      </c>
      <c r="R93" s="4">
        <v>682483521</v>
      </c>
      <c r="S93" s="3">
        <f t="shared" si="1"/>
        <v>1.8518732675112931E-4</v>
      </c>
    </row>
    <row r="94" spans="1:19" x14ac:dyDescent="0.2">
      <c r="A94" s="6" t="s">
        <v>124</v>
      </c>
      <c r="C94" s="4">
        <v>0</v>
      </c>
      <c r="E94" s="4">
        <v>10459468218</v>
      </c>
      <c r="G94" s="4">
        <v>0</v>
      </c>
      <c r="I94" s="4">
        <v>10459468218</v>
      </c>
      <c r="J94" s="3">
        <v>3.5384085916278815E-3</v>
      </c>
      <c r="L94" s="4">
        <v>0</v>
      </c>
      <c r="N94" s="4">
        <v>7953553958</v>
      </c>
      <c r="P94" s="4">
        <v>0</v>
      </c>
      <c r="R94" s="4">
        <v>7953553958</v>
      </c>
      <c r="S94" s="3">
        <f t="shared" si="1"/>
        <v>2.1581435306961558E-3</v>
      </c>
    </row>
    <row r="95" spans="1:19" x14ac:dyDescent="0.2">
      <c r="A95" s="6" t="s">
        <v>125</v>
      </c>
      <c r="C95" s="4">
        <v>0</v>
      </c>
      <c r="E95" s="4">
        <v>68766784729</v>
      </c>
      <c r="G95" s="4">
        <v>0</v>
      </c>
      <c r="I95" s="4">
        <v>68766784729</v>
      </c>
      <c r="J95" s="3">
        <v>2.3263609280343107E-2</v>
      </c>
      <c r="L95" s="4">
        <v>0</v>
      </c>
      <c r="N95" s="4">
        <v>138591748740</v>
      </c>
      <c r="P95" s="4">
        <v>0</v>
      </c>
      <c r="R95" s="4">
        <v>138591748740</v>
      </c>
      <c r="S95" s="3">
        <f t="shared" si="1"/>
        <v>3.7605941636977336E-2</v>
      </c>
    </row>
    <row r="96" spans="1:19" x14ac:dyDescent="0.2">
      <c r="A96" s="6" t="s">
        <v>126</v>
      </c>
      <c r="C96" s="4">
        <v>0</v>
      </c>
      <c r="E96" s="4">
        <v>16810945656</v>
      </c>
      <c r="G96" s="4">
        <v>0</v>
      </c>
      <c r="I96" s="4">
        <v>16810945656</v>
      </c>
      <c r="J96" s="3">
        <v>5.6870954911658021E-3</v>
      </c>
      <c r="L96" s="4">
        <v>0</v>
      </c>
      <c r="N96" s="4">
        <v>16779895405</v>
      </c>
      <c r="P96" s="4">
        <v>0</v>
      </c>
      <c r="R96" s="4">
        <v>16779895405</v>
      </c>
      <c r="S96" s="3">
        <f t="shared" si="1"/>
        <v>4.5531120936991949E-3</v>
      </c>
    </row>
    <row r="97" spans="1:19" x14ac:dyDescent="0.2">
      <c r="A97" s="6" t="s">
        <v>127</v>
      </c>
      <c r="C97" s="4">
        <v>0</v>
      </c>
      <c r="E97" s="4">
        <v>7694500356</v>
      </c>
      <c r="G97" s="4">
        <v>0</v>
      </c>
      <c r="I97" s="4">
        <v>7694500356</v>
      </c>
      <c r="J97" s="3">
        <v>2.6030277639832295E-3</v>
      </c>
      <c r="L97" s="4">
        <v>0</v>
      </c>
      <c r="N97" s="4">
        <v>7694500356</v>
      </c>
      <c r="P97" s="4">
        <v>0</v>
      </c>
      <c r="R97" s="4">
        <v>7694500356</v>
      </c>
      <c r="S97" s="3">
        <f t="shared" si="1"/>
        <v>2.0878510729832743E-3</v>
      </c>
    </row>
    <row r="98" spans="1:19" x14ac:dyDescent="0.2">
      <c r="A98" s="6" t="s">
        <v>128</v>
      </c>
      <c r="C98" s="4">
        <v>0</v>
      </c>
      <c r="E98" s="4">
        <v>2083119147</v>
      </c>
      <c r="G98" s="4">
        <v>0</v>
      </c>
      <c r="I98" s="4">
        <v>2083119147</v>
      </c>
      <c r="J98" s="3">
        <v>7.0471333087895459E-4</v>
      </c>
      <c r="L98" s="4">
        <v>0</v>
      </c>
      <c r="N98" s="4">
        <v>2083119147</v>
      </c>
      <c r="P98" s="4">
        <v>0</v>
      </c>
      <c r="R98" s="4">
        <v>2083119147</v>
      </c>
      <c r="S98" s="3">
        <f t="shared" si="1"/>
        <v>5.6524041133151817E-4</v>
      </c>
    </row>
    <row r="99" spans="1:19" x14ac:dyDescent="0.2">
      <c r="A99" s="6" t="s">
        <v>129</v>
      </c>
      <c r="C99" s="4">
        <v>0</v>
      </c>
      <c r="E99" s="4">
        <v>-978041707</v>
      </c>
      <c r="G99" s="4">
        <v>0</v>
      </c>
      <c r="I99" s="4">
        <v>-978041707</v>
      </c>
      <c r="J99" s="3">
        <v>-3.3086875038862505E-4</v>
      </c>
      <c r="L99" s="4">
        <v>0</v>
      </c>
      <c r="N99" s="4">
        <v>-978041707</v>
      </c>
      <c r="P99" s="4">
        <v>0</v>
      </c>
      <c r="R99" s="4">
        <v>-978041707</v>
      </c>
      <c r="S99" s="3">
        <f t="shared" si="1"/>
        <v>-2.6538505853600133E-4</v>
      </c>
    </row>
    <row r="100" spans="1:19" ht="19.5" x14ac:dyDescent="0.2">
      <c r="A100" s="10" t="s">
        <v>14</v>
      </c>
      <c r="B100" s="12"/>
      <c r="C100" s="11">
        <v>196733985974</v>
      </c>
      <c r="D100" s="12"/>
      <c r="E100" s="11">
        <v>2625666931559</v>
      </c>
      <c r="F100" s="12"/>
      <c r="G100" s="11">
        <v>133579983810</v>
      </c>
      <c r="H100" s="12"/>
      <c r="I100" s="11">
        <v>2955980901343</v>
      </c>
      <c r="J100" s="26">
        <f>SUM(J11:J99)</f>
        <v>1.0000000000000002</v>
      </c>
      <c r="L100" s="11">
        <v>568019581425</v>
      </c>
      <c r="M100" s="12"/>
      <c r="N100" s="11">
        <v>2690501846074</v>
      </c>
      <c r="O100" s="12"/>
      <c r="P100" s="11">
        <v>426846966620</v>
      </c>
      <c r="Q100" s="12"/>
      <c r="R100" s="11">
        <v>3685368394119</v>
      </c>
      <c r="S100" s="26">
        <f>SUM(S11:S99)</f>
        <v>0.99999999999999989</v>
      </c>
    </row>
    <row r="101" spans="1:19" ht="18.75" thickTop="1" x14ac:dyDescent="0.2"/>
    <row r="102" spans="1:19" ht="19.5" x14ac:dyDescent="0.2">
      <c r="R102" s="12"/>
    </row>
    <row r="105" spans="1:19" x14ac:dyDescent="0.2">
      <c r="R105" s="14"/>
    </row>
  </sheetData>
  <mergeCells count="15">
    <mergeCell ref="A8:A10"/>
    <mergeCell ref="I8:J9"/>
    <mergeCell ref="A1:S1"/>
    <mergeCell ref="A2:S2"/>
    <mergeCell ref="A3:S3"/>
    <mergeCell ref="A5:S5"/>
    <mergeCell ref="C7:J7"/>
    <mergeCell ref="L7:S7"/>
    <mergeCell ref="R8:S9"/>
    <mergeCell ref="C8:C10"/>
    <mergeCell ref="E8:E10"/>
    <mergeCell ref="G8:G10"/>
    <mergeCell ref="L8:L10"/>
    <mergeCell ref="N8:N10"/>
    <mergeCell ref="P8:P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3"/>
  <sheetViews>
    <sheetView rightToLeft="1" workbookViewId="0">
      <selection activeCell="C107" sqref="C107"/>
    </sheetView>
  </sheetViews>
  <sheetFormatPr defaultRowHeight="18" x14ac:dyDescent="0.2"/>
  <cols>
    <col min="1" max="1" width="25" style="4" customWidth="1"/>
    <col min="2" max="2" width="0.5" style="4" customWidth="1"/>
    <col min="3" max="3" width="15" style="4" customWidth="1"/>
    <col min="4" max="4" width="0.5" style="4" customWidth="1"/>
    <col min="5" max="5" width="15" style="4" customWidth="1"/>
    <col min="6" max="6" width="0.5" style="4" customWidth="1"/>
    <col min="7" max="7" width="15" style="4" customWidth="1"/>
    <col min="8" max="8" width="0.5" style="4" customWidth="1"/>
    <col min="9" max="9" width="15" style="4" customWidth="1"/>
    <col min="10" max="16384" width="9" style="4"/>
  </cols>
  <sheetData>
    <row r="1" spans="1:11" x14ac:dyDescent="0.2">
      <c r="A1" s="44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1" x14ac:dyDescent="0.2">
      <c r="A2" s="44" t="s">
        <v>15</v>
      </c>
      <c r="B2" s="43"/>
      <c r="C2" s="43"/>
      <c r="D2" s="43"/>
      <c r="E2" s="43"/>
      <c r="F2" s="43"/>
      <c r="G2" s="43"/>
      <c r="H2" s="43"/>
      <c r="I2" s="43"/>
      <c r="J2" s="43"/>
    </row>
    <row r="3" spans="1:11" x14ac:dyDescent="0.2">
      <c r="A3" s="44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1" x14ac:dyDescent="0.2">
      <c r="A4" s="45" t="s">
        <v>22</v>
      </c>
      <c r="B4" s="46"/>
      <c r="C4" s="46"/>
      <c r="D4" s="46"/>
      <c r="E4" s="46"/>
      <c r="F4" s="46"/>
      <c r="G4" s="46"/>
      <c r="H4" s="46"/>
      <c r="I4" s="46"/>
      <c r="J4" s="46"/>
    </row>
    <row r="6" spans="1:11" ht="19.5" customHeight="1" thickTop="1" thickBot="1" x14ac:dyDescent="0.25">
      <c r="A6" s="18" t="s">
        <v>23</v>
      </c>
      <c r="B6" s="9"/>
      <c r="C6" s="55" t="s">
        <v>3</v>
      </c>
      <c r="D6" s="56"/>
      <c r="E6" s="56"/>
      <c r="F6" s="9"/>
      <c r="G6" s="55" t="s">
        <v>4</v>
      </c>
      <c r="H6" s="56"/>
      <c r="I6" s="56"/>
    </row>
    <row r="7" spans="1:11" ht="42" customHeight="1" thickTop="1" thickBot="1" x14ac:dyDescent="0.25">
      <c r="A7" s="19" t="s">
        <v>24</v>
      </c>
      <c r="C7" s="19" t="s">
        <v>25</v>
      </c>
      <c r="E7" s="19" t="s">
        <v>26</v>
      </c>
      <c r="G7" s="19" t="s">
        <v>25</v>
      </c>
      <c r="I7" s="19" t="s">
        <v>26</v>
      </c>
    </row>
    <row r="8" spans="1:11" ht="18.75" thickTop="1" x14ac:dyDescent="0.2">
      <c r="A8" s="4" t="s">
        <v>11</v>
      </c>
      <c r="C8" s="20">
        <v>37417</v>
      </c>
      <c r="D8" s="20"/>
      <c r="E8" s="34">
        <f>+C8/$C$12</f>
        <v>1.9699771101674694E-6</v>
      </c>
      <c r="F8" s="20"/>
      <c r="G8" s="20">
        <v>230107</v>
      </c>
      <c r="I8" s="34">
        <f>G8/$G$12</f>
        <v>3.504324897773915E-6</v>
      </c>
    </row>
    <row r="9" spans="1:11" x14ac:dyDescent="0.2">
      <c r="A9" s="4" t="s">
        <v>12</v>
      </c>
      <c r="C9" s="20">
        <v>18993563354</v>
      </c>
      <c r="D9" s="20"/>
      <c r="E9" s="34">
        <f t="shared" ref="E9:E11" si="0">+C9/$C$12</f>
        <v>0.99999692781077232</v>
      </c>
      <c r="F9" s="20"/>
      <c r="G9" s="20">
        <v>61798982043</v>
      </c>
      <c r="I9" s="34">
        <f t="shared" ref="I9:I11" si="1">G9/$G$12</f>
        <v>0.9411435177129247</v>
      </c>
    </row>
    <row r="10" spans="1:11" x14ac:dyDescent="0.2">
      <c r="A10" s="4" t="s">
        <v>13</v>
      </c>
      <c r="C10" s="20">
        <v>20935</v>
      </c>
      <c r="D10" s="20"/>
      <c r="E10" s="34">
        <f t="shared" si="0"/>
        <v>1.1022121175229433E-6</v>
      </c>
      <c r="F10" s="20"/>
      <c r="G10" s="20">
        <v>121754</v>
      </c>
      <c r="H10" s="20"/>
      <c r="I10" s="34">
        <f t="shared" si="1"/>
        <v>1.8542051028589535E-6</v>
      </c>
      <c r="J10" s="20"/>
      <c r="K10" s="20"/>
    </row>
    <row r="11" spans="1:11" x14ac:dyDescent="0.2">
      <c r="A11" s="4" t="s">
        <v>11</v>
      </c>
      <c r="C11" s="20">
        <v>0</v>
      </c>
      <c r="D11" s="20"/>
      <c r="E11" s="34">
        <f t="shared" si="0"/>
        <v>0</v>
      </c>
      <c r="F11" s="20"/>
      <c r="G11" s="20">
        <v>3864383563</v>
      </c>
      <c r="H11" s="20"/>
      <c r="I11" s="34">
        <f t="shared" si="1"/>
        <v>5.885112375707463E-2</v>
      </c>
      <c r="J11" s="20"/>
      <c r="K11" s="20"/>
    </row>
    <row r="12" spans="1:11" ht="20.25" thickBot="1" x14ac:dyDescent="0.25">
      <c r="A12" s="12" t="s">
        <v>14</v>
      </c>
      <c r="B12" s="12"/>
      <c r="C12" s="21">
        <f>SUM(C8:C11)</f>
        <v>18993621706</v>
      </c>
      <c r="D12" s="20"/>
      <c r="E12" s="2">
        <f>SUM(E8:E11)</f>
        <v>1</v>
      </c>
      <c r="F12" s="20"/>
      <c r="G12" s="21">
        <f>SUM(G8:G11)</f>
        <v>65663717467</v>
      </c>
      <c r="H12" s="22"/>
      <c r="I12" s="2">
        <f>SUM(I8:I11)</f>
        <v>1</v>
      </c>
      <c r="J12" s="20"/>
      <c r="K12" s="20"/>
    </row>
    <row r="13" spans="1:11" ht="18.75" thickTop="1" x14ac:dyDescent="0.2">
      <c r="C13" s="20"/>
      <c r="D13" s="20"/>
      <c r="E13" s="20"/>
      <c r="F13" s="20"/>
      <c r="G13" s="20"/>
      <c r="H13" s="20"/>
      <c r="I13" s="20"/>
      <c r="J13" s="20"/>
      <c r="K13" s="20"/>
    </row>
  </sheetData>
  <mergeCells count="6">
    <mergeCell ref="A1:J1"/>
    <mergeCell ref="A2:J2"/>
    <mergeCell ref="A3:J3"/>
    <mergeCell ref="A4:J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0"/>
  <sheetViews>
    <sheetView rightToLeft="1" workbookViewId="0">
      <selection activeCell="C107" sqref="C107"/>
    </sheetView>
  </sheetViews>
  <sheetFormatPr defaultRowHeight="18" x14ac:dyDescent="0.2"/>
  <cols>
    <col min="1" max="1" width="30" style="4" customWidth="1"/>
    <col min="2" max="2" width="0.5" style="4" customWidth="1"/>
    <col min="3" max="3" width="21.625" style="4" customWidth="1"/>
    <col min="4" max="4" width="0.75" style="4" customWidth="1"/>
    <col min="5" max="5" width="21.625" style="4" customWidth="1"/>
    <col min="6" max="16384" width="9" style="4"/>
  </cols>
  <sheetData>
    <row r="1" spans="1:5" x14ac:dyDescent="0.2">
      <c r="A1" s="44" t="s">
        <v>0</v>
      </c>
      <c r="B1" s="43"/>
      <c r="C1" s="43"/>
      <c r="D1" s="43"/>
      <c r="E1" s="43"/>
    </row>
    <row r="2" spans="1:5" x14ac:dyDescent="0.2">
      <c r="A2" s="44" t="s">
        <v>15</v>
      </c>
      <c r="B2" s="43"/>
      <c r="C2" s="43"/>
      <c r="D2" s="43"/>
      <c r="E2" s="43"/>
    </row>
    <row r="3" spans="1:5" x14ac:dyDescent="0.2">
      <c r="A3" s="44" t="s">
        <v>2</v>
      </c>
      <c r="B3" s="43"/>
      <c r="C3" s="43"/>
      <c r="D3" s="43"/>
      <c r="E3" s="43"/>
    </row>
    <row r="4" spans="1:5" x14ac:dyDescent="0.2">
      <c r="A4" s="45" t="s">
        <v>27</v>
      </c>
      <c r="B4" s="46"/>
      <c r="C4" s="46"/>
      <c r="D4" s="46"/>
      <c r="E4" s="46"/>
    </row>
    <row r="6" spans="1:5" x14ac:dyDescent="0.2">
      <c r="A6" s="57" t="s">
        <v>28</v>
      </c>
      <c r="C6" s="57" t="s">
        <v>3</v>
      </c>
      <c r="E6" s="57" t="s">
        <v>4</v>
      </c>
    </row>
    <row r="7" spans="1:5" x14ac:dyDescent="0.2">
      <c r="A7" s="43"/>
      <c r="C7" s="43"/>
      <c r="E7" s="43"/>
    </row>
    <row r="8" spans="1:5" x14ac:dyDescent="0.2">
      <c r="A8" s="16" t="s">
        <v>29</v>
      </c>
      <c r="C8" s="17">
        <v>10389</v>
      </c>
      <c r="E8" s="17">
        <v>7484008706</v>
      </c>
    </row>
    <row r="9" spans="1:5" x14ac:dyDescent="0.2">
      <c r="A9" s="6" t="s">
        <v>30</v>
      </c>
      <c r="C9" s="4">
        <v>0</v>
      </c>
      <c r="E9" s="4">
        <v>125254691</v>
      </c>
    </row>
    <row r="10" spans="1:5" ht="19.5" x14ac:dyDescent="0.2">
      <c r="A10" s="6" t="s">
        <v>14</v>
      </c>
      <c r="C10" s="11">
        <v>10389</v>
      </c>
      <c r="E10" s="11">
        <v>7609263397</v>
      </c>
    </row>
  </sheetData>
  <mergeCells count="7">
    <mergeCell ref="A1:E1"/>
    <mergeCell ref="A2:E2"/>
    <mergeCell ref="A3:E3"/>
    <mergeCell ref="A4:E4"/>
    <mergeCell ref="A6:A7"/>
    <mergeCell ref="C6:C7"/>
    <mergeCell ref="E6: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66"/>
  <sheetViews>
    <sheetView rightToLeft="1" workbookViewId="0">
      <selection activeCell="C107" sqref="C107"/>
    </sheetView>
  </sheetViews>
  <sheetFormatPr defaultRowHeight="18" x14ac:dyDescent="0.2"/>
  <cols>
    <col min="1" max="1" width="15" style="4" customWidth="1"/>
    <col min="2" max="2" width="0.5" style="4" customWidth="1"/>
    <col min="3" max="3" width="15" style="4" customWidth="1"/>
    <col min="4" max="4" width="0.5" style="4" customWidth="1"/>
    <col min="5" max="5" width="15" style="4" customWidth="1"/>
    <col min="6" max="6" width="0.5" style="4" customWidth="1"/>
    <col min="7" max="7" width="9.25" style="4" bestFit="1" customWidth="1"/>
    <col min="8" max="8" width="0.5" style="4" customWidth="1"/>
    <col min="9" max="9" width="14.125" style="4" bestFit="1" customWidth="1"/>
    <col min="10" max="10" width="0.5" style="4" customWidth="1"/>
    <col min="11" max="11" width="13.625" style="4" bestFit="1" customWidth="1"/>
    <col min="12" max="12" width="0.5" style="4" customWidth="1"/>
    <col min="13" max="13" width="14.875" style="4" bestFit="1" customWidth="1"/>
    <col min="14" max="14" width="0.5" style="4" customWidth="1"/>
    <col min="15" max="15" width="15.125" style="4" bestFit="1" customWidth="1"/>
    <col min="16" max="16" width="0.5" style="4" customWidth="1"/>
    <col min="17" max="17" width="14" style="4" bestFit="1" customWidth="1"/>
    <col min="18" max="18" width="0.5" style="4" customWidth="1"/>
    <col min="19" max="19" width="15" style="4" customWidth="1"/>
    <col min="20" max="16384" width="9" style="4"/>
  </cols>
  <sheetData>
    <row r="1" spans="1:19" x14ac:dyDescent="0.2">
      <c r="A1" s="44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x14ac:dyDescent="0.2">
      <c r="A2" s="44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x14ac:dyDescent="0.2">
      <c r="A3" s="44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x14ac:dyDescent="0.2">
      <c r="A4" s="45" t="s">
        <v>40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 x14ac:dyDescent="0.2">
      <c r="C5" s="40" t="s">
        <v>138</v>
      </c>
      <c r="D5" s="42"/>
      <c r="E5" s="42"/>
      <c r="F5" s="42"/>
      <c r="G5" s="42"/>
      <c r="I5" s="40" t="s">
        <v>3</v>
      </c>
      <c r="J5" s="42"/>
      <c r="K5" s="42"/>
      <c r="L5" s="42"/>
      <c r="M5" s="42"/>
      <c r="O5" s="40" t="s">
        <v>4</v>
      </c>
      <c r="P5" s="42"/>
      <c r="Q5" s="42"/>
      <c r="R5" s="42"/>
      <c r="S5" s="42"/>
    </row>
    <row r="6" spans="1:19" ht="45" customHeight="1" x14ac:dyDescent="0.2">
      <c r="A6" s="5" t="s">
        <v>139</v>
      </c>
      <c r="C6" s="5" t="s">
        <v>140</v>
      </c>
      <c r="E6" s="5" t="s">
        <v>141</v>
      </c>
      <c r="G6" s="5" t="s">
        <v>142</v>
      </c>
      <c r="I6" s="5" t="s">
        <v>143</v>
      </c>
      <c r="K6" s="5" t="s">
        <v>9</v>
      </c>
      <c r="M6" s="5" t="s">
        <v>144</v>
      </c>
      <c r="O6" s="5" t="s">
        <v>143</v>
      </c>
      <c r="Q6" s="5" t="s">
        <v>9</v>
      </c>
      <c r="S6" s="5" t="s">
        <v>144</v>
      </c>
    </row>
    <row r="7" spans="1:19" x14ac:dyDescent="0.2">
      <c r="A7" s="6" t="s">
        <v>41</v>
      </c>
      <c r="C7" s="6" t="s">
        <v>145</v>
      </c>
      <c r="E7" s="4">
        <v>36626348</v>
      </c>
      <c r="G7" s="4">
        <v>1500</v>
      </c>
      <c r="I7" s="4">
        <v>0</v>
      </c>
      <c r="K7" s="4">
        <v>0</v>
      </c>
      <c r="M7" s="4">
        <v>0</v>
      </c>
      <c r="O7" s="4">
        <v>54939522000</v>
      </c>
      <c r="Q7" s="4">
        <v>0</v>
      </c>
      <c r="S7" s="4">
        <v>54939522000</v>
      </c>
    </row>
    <row r="8" spans="1:19" x14ac:dyDescent="0.2">
      <c r="A8" s="6" t="s">
        <v>81</v>
      </c>
      <c r="C8" s="6" t="s">
        <v>146</v>
      </c>
      <c r="E8" s="4">
        <v>9001525</v>
      </c>
      <c r="G8" s="4">
        <v>40</v>
      </c>
      <c r="I8" s="4">
        <v>0</v>
      </c>
      <c r="K8" s="4">
        <v>0</v>
      </c>
      <c r="M8" s="4">
        <v>0</v>
      </c>
      <c r="O8" s="4">
        <v>360061000</v>
      </c>
      <c r="Q8" s="4">
        <v>0</v>
      </c>
      <c r="S8" s="4">
        <v>360061000</v>
      </c>
    </row>
    <row r="9" spans="1:19" ht="31.5" x14ac:dyDescent="0.2">
      <c r="A9" s="6" t="s">
        <v>42</v>
      </c>
      <c r="C9" s="6" t="s">
        <v>147</v>
      </c>
      <c r="E9" s="4">
        <v>225012</v>
      </c>
      <c r="G9" s="4">
        <v>4000</v>
      </c>
      <c r="I9" s="4">
        <v>0</v>
      </c>
      <c r="K9" s="4">
        <v>0</v>
      </c>
      <c r="M9" s="4">
        <v>0</v>
      </c>
      <c r="O9" s="4">
        <v>900048000</v>
      </c>
      <c r="Q9" s="4">
        <v>0</v>
      </c>
      <c r="S9" s="4">
        <v>900048000</v>
      </c>
    </row>
    <row r="10" spans="1:19" ht="31.5" x14ac:dyDescent="0.2">
      <c r="A10" s="6" t="s">
        <v>54</v>
      </c>
      <c r="C10" s="6" t="s">
        <v>148</v>
      </c>
      <c r="E10" s="4">
        <v>3069304</v>
      </c>
      <c r="G10" s="4">
        <v>650</v>
      </c>
      <c r="I10" s="4">
        <v>0</v>
      </c>
      <c r="K10" s="4">
        <v>0</v>
      </c>
      <c r="M10" s="4">
        <v>0</v>
      </c>
      <c r="O10" s="4">
        <v>1995047600</v>
      </c>
      <c r="Q10" s="4">
        <v>0</v>
      </c>
      <c r="S10" s="4">
        <v>1995047600</v>
      </c>
    </row>
    <row r="11" spans="1:19" x14ac:dyDescent="0.2">
      <c r="A11" s="6" t="s">
        <v>85</v>
      </c>
      <c r="C11" s="6" t="s">
        <v>149</v>
      </c>
      <c r="E11" s="4">
        <v>12231917</v>
      </c>
      <c r="G11" s="4">
        <v>580</v>
      </c>
      <c r="I11" s="4">
        <v>0</v>
      </c>
      <c r="K11" s="4">
        <v>0</v>
      </c>
      <c r="M11" s="4">
        <v>0</v>
      </c>
      <c r="O11" s="4">
        <v>7094511860</v>
      </c>
      <c r="Q11" s="4">
        <v>0</v>
      </c>
      <c r="S11" s="4">
        <v>7094511860</v>
      </c>
    </row>
    <row r="12" spans="1:19" ht="31.5" x14ac:dyDescent="0.2">
      <c r="A12" s="6" t="s">
        <v>46</v>
      </c>
      <c r="C12" s="6" t="s">
        <v>149</v>
      </c>
      <c r="E12" s="4">
        <v>7404948</v>
      </c>
      <c r="G12" s="4">
        <v>322</v>
      </c>
      <c r="I12" s="4">
        <v>0</v>
      </c>
      <c r="K12" s="4">
        <v>0</v>
      </c>
      <c r="M12" s="4">
        <v>0</v>
      </c>
      <c r="O12" s="4">
        <v>2384393256</v>
      </c>
      <c r="Q12" s="4">
        <v>0</v>
      </c>
      <c r="S12" s="4">
        <v>2384393256</v>
      </c>
    </row>
    <row r="13" spans="1:19" x14ac:dyDescent="0.2">
      <c r="A13" s="6" t="s">
        <v>63</v>
      </c>
      <c r="C13" s="6" t="s">
        <v>150</v>
      </c>
      <c r="E13" s="4">
        <v>256243</v>
      </c>
      <c r="G13" s="4">
        <v>33000</v>
      </c>
      <c r="I13" s="4">
        <v>0</v>
      </c>
      <c r="K13" s="4">
        <v>0</v>
      </c>
      <c r="M13" s="4">
        <v>0</v>
      </c>
      <c r="O13" s="4">
        <v>8456019000</v>
      </c>
      <c r="Q13" s="4">
        <v>0</v>
      </c>
      <c r="S13" s="4">
        <v>8456019000</v>
      </c>
    </row>
    <row r="14" spans="1:19" x14ac:dyDescent="0.2">
      <c r="A14" s="6" t="s">
        <v>47</v>
      </c>
      <c r="C14" s="6" t="s">
        <v>151</v>
      </c>
      <c r="E14" s="4">
        <v>52321594</v>
      </c>
      <c r="G14" s="4">
        <v>190</v>
      </c>
      <c r="I14" s="4">
        <v>0</v>
      </c>
      <c r="K14" s="4">
        <v>0</v>
      </c>
      <c r="M14" s="4">
        <v>0</v>
      </c>
      <c r="O14" s="4">
        <v>9941102860</v>
      </c>
      <c r="Q14" s="4">
        <v>419043077</v>
      </c>
      <c r="S14" s="4">
        <v>9522059783</v>
      </c>
    </row>
    <row r="15" spans="1:19" x14ac:dyDescent="0.2">
      <c r="A15" s="6" t="s">
        <v>69</v>
      </c>
      <c r="C15" s="6" t="s">
        <v>151</v>
      </c>
      <c r="E15" s="4">
        <v>38912388</v>
      </c>
      <c r="G15" s="4">
        <v>200</v>
      </c>
      <c r="I15" s="4">
        <v>0</v>
      </c>
      <c r="K15" s="4">
        <v>0</v>
      </c>
      <c r="M15" s="4">
        <v>0</v>
      </c>
      <c r="O15" s="4">
        <v>7782477600</v>
      </c>
      <c r="Q15" s="4">
        <v>0</v>
      </c>
      <c r="S15" s="4">
        <v>7782477600</v>
      </c>
    </row>
    <row r="16" spans="1:19" x14ac:dyDescent="0.2">
      <c r="A16" s="6" t="s">
        <v>48</v>
      </c>
      <c r="C16" s="6" t="s">
        <v>152</v>
      </c>
      <c r="E16" s="4">
        <v>6085087</v>
      </c>
      <c r="G16" s="4">
        <v>1000</v>
      </c>
      <c r="I16" s="4">
        <v>0</v>
      </c>
      <c r="K16" s="4">
        <v>0</v>
      </c>
      <c r="M16" s="4">
        <v>0</v>
      </c>
      <c r="O16" s="4">
        <v>6085087000</v>
      </c>
      <c r="Q16" s="4">
        <v>624590983</v>
      </c>
      <c r="S16" s="4">
        <v>5460496017</v>
      </c>
    </row>
    <row r="17" spans="1:19" x14ac:dyDescent="0.2">
      <c r="A17" s="6" t="s">
        <v>64</v>
      </c>
      <c r="C17" s="6" t="s">
        <v>153</v>
      </c>
      <c r="E17" s="4">
        <v>1308354</v>
      </c>
      <c r="G17" s="4">
        <v>9700</v>
      </c>
      <c r="I17" s="4">
        <v>0</v>
      </c>
      <c r="K17" s="4">
        <v>0</v>
      </c>
      <c r="M17" s="4">
        <v>0</v>
      </c>
      <c r="O17" s="4">
        <v>12691033800</v>
      </c>
      <c r="Q17" s="4">
        <v>0</v>
      </c>
      <c r="S17" s="4">
        <v>12691033800</v>
      </c>
    </row>
    <row r="18" spans="1:19" x14ac:dyDescent="0.2">
      <c r="A18" s="6" t="s">
        <v>73</v>
      </c>
      <c r="C18" s="6" t="s">
        <v>154</v>
      </c>
      <c r="E18" s="4">
        <v>17500322</v>
      </c>
      <c r="G18" s="4">
        <v>810</v>
      </c>
      <c r="I18" s="4">
        <v>0</v>
      </c>
      <c r="K18" s="4">
        <v>0</v>
      </c>
      <c r="M18" s="4">
        <v>0</v>
      </c>
      <c r="O18" s="4">
        <v>14175260820</v>
      </c>
      <c r="Q18" s="4">
        <v>0</v>
      </c>
      <c r="S18" s="4">
        <v>14175260820</v>
      </c>
    </row>
    <row r="19" spans="1:19" x14ac:dyDescent="0.2">
      <c r="A19" s="6" t="s">
        <v>66</v>
      </c>
      <c r="C19" s="6" t="s">
        <v>154</v>
      </c>
      <c r="E19" s="4">
        <v>21795532</v>
      </c>
      <c r="G19" s="4">
        <v>260</v>
      </c>
      <c r="I19" s="4">
        <v>0</v>
      </c>
      <c r="K19" s="4">
        <v>0</v>
      </c>
      <c r="M19" s="4">
        <v>0</v>
      </c>
      <c r="O19" s="4">
        <v>5666838320</v>
      </c>
      <c r="Q19" s="4">
        <v>227269650</v>
      </c>
      <c r="S19" s="4">
        <v>5439568670</v>
      </c>
    </row>
    <row r="20" spans="1:19" x14ac:dyDescent="0.2">
      <c r="A20" s="6" t="s">
        <v>43</v>
      </c>
      <c r="C20" s="6" t="s">
        <v>154</v>
      </c>
      <c r="E20" s="4">
        <v>3366086</v>
      </c>
      <c r="G20" s="4">
        <v>6928</v>
      </c>
      <c r="I20" s="4">
        <v>0</v>
      </c>
      <c r="K20" s="4">
        <v>0</v>
      </c>
      <c r="M20" s="4">
        <v>0</v>
      </c>
      <c r="O20" s="4">
        <v>23320243808</v>
      </c>
      <c r="Q20" s="4">
        <v>2534190109</v>
      </c>
      <c r="S20" s="4">
        <v>20786053699</v>
      </c>
    </row>
    <row r="21" spans="1:19" ht="31.5" x14ac:dyDescent="0.2">
      <c r="A21" s="6" t="s">
        <v>55</v>
      </c>
      <c r="C21" s="6" t="s">
        <v>155</v>
      </c>
      <c r="E21" s="4">
        <v>15663950</v>
      </c>
      <c r="G21" s="4">
        <v>630</v>
      </c>
      <c r="I21" s="4">
        <v>0</v>
      </c>
      <c r="K21" s="4">
        <v>0</v>
      </c>
      <c r="M21" s="4">
        <v>0</v>
      </c>
      <c r="O21" s="4">
        <v>9868288500</v>
      </c>
      <c r="Q21" s="4">
        <v>1077744748</v>
      </c>
      <c r="S21" s="4">
        <v>8790543752</v>
      </c>
    </row>
    <row r="22" spans="1:19" x14ac:dyDescent="0.2">
      <c r="A22" s="6" t="s">
        <v>76</v>
      </c>
      <c r="C22" s="6" t="s">
        <v>156</v>
      </c>
      <c r="E22" s="4">
        <v>1840989</v>
      </c>
      <c r="G22" s="4">
        <v>5700</v>
      </c>
      <c r="I22" s="4">
        <v>0</v>
      </c>
      <c r="K22" s="4">
        <v>0</v>
      </c>
      <c r="M22" s="4">
        <v>0</v>
      </c>
      <c r="O22" s="4">
        <v>10493637300</v>
      </c>
      <c r="Q22" s="4">
        <v>0</v>
      </c>
      <c r="S22" s="4">
        <v>10493637300</v>
      </c>
    </row>
    <row r="23" spans="1:19" x14ac:dyDescent="0.2">
      <c r="A23" s="6" t="s">
        <v>61</v>
      </c>
      <c r="C23" s="6" t="s">
        <v>157</v>
      </c>
      <c r="E23" s="4">
        <v>6020228</v>
      </c>
      <c r="G23" s="4">
        <v>487</v>
      </c>
      <c r="I23" s="4">
        <v>0</v>
      </c>
      <c r="K23" s="4">
        <v>0</v>
      </c>
      <c r="M23" s="4">
        <v>0</v>
      </c>
      <c r="O23" s="4">
        <v>2931851036</v>
      </c>
      <c r="Q23" s="4">
        <v>324967654</v>
      </c>
      <c r="S23" s="4">
        <v>2606883382</v>
      </c>
    </row>
    <row r="24" spans="1:19" x14ac:dyDescent="0.2">
      <c r="A24" s="6" t="s">
        <v>77</v>
      </c>
      <c r="C24" s="6" t="s">
        <v>157</v>
      </c>
      <c r="E24" s="4">
        <v>11961079</v>
      </c>
      <c r="G24" s="4">
        <v>34</v>
      </c>
      <c r="I24" s="4">
        <v>0</v>
      </c>
      <c r="K24" s="4">
        <v>0</v>
      </c>
      <c r="M24" s="4">
        <v>0</v>
      </c>
      <c r="O24" s="4">
        <v>406676686</v>
      </c>
      <c r="Q24" s="4">
        <v>15795869</v>
      </c>
      <c r="S24" s="4">
        <v>390880817</v>
      </c>
    </row>
    <row r="25" spans="1:19" x14ac:dyDescent="0.2">
      <c r="A25" s="6" t="s">
        <v>74</v>
      </c>
      <c r="C25" s="6" t="s">
        <v>158</v>
      </c>
      <c r="E25" s="4">
        <v>705566</v>
      </c>
      <c r="G25" s="4">
        <v>108</v>
      </c>
      <c r="I25" s="4">
        <v>0</v>
      </c>
      <c r="K25" s="4">
        <v>0</v>
      </c>
      <c r="M25" s="4">
        <v>0</v>
      </c>
      <c r="O25" s="4">
        <v>76201128</v>
      </c>
      <c r="Q25" s="4">
        <v>3247917</v>
      </c>
      <c r="S25" s="4">
        <v>72953211</v>
      </c>
    </row>
    <row r="26" spans="1:19" x14ac:dyDescent="0.2">
      <c r="A26" s="6" t="s">
        <v>56</v>
      </c>
      <c r="C26" s="6" t="s">
        <v>159</v>
      </c>
      <c r="E26" s="4">
        <v>23556184</v>
      </c>
      <c r="G26" s="4">
        <v>60</v>
      </c>
      <c r="I26" s="4">
        <v>0</v>
      </c>
      <c r="K26" s="4">
        <v>0</v>
      </c>
      <c r="M26" s="4">
        <v>0</v>
      </c>
      <c r="O26" s="4">
        <v>1413371040</v>
      </c>
      <c r="Q26" s="4">
        <v>65544967</v>
      </c>
      <c r="S26" s="4">
        <v>1347826073</v>
      </c>
    </row>
    <row r="27" spans="1:19" x14ac:dyDescent="0.2">
      <c r="A27" s="6" t="s">
        <v>49</v>
      </c>
      <c r="C27" s="6" t="s">
        <v>160</v>
      </c>
      <c r="E27" s="4">
        <v>257500</v>
      </c>
      <c r="G27" s="4">
        <v>2050</v>
      </c>
      <c r="I27" s="4">
        <v>0</v>
      </c>
      <c r="K27" s="4">
        <v>0</v>
      </c>
      <c r="M27" s="4">
        <v>0</v>
      </c>
      <c r="O27" s="4">
        <v>527875000</v>
      </c>
      <c r="Q27" s="4">
        <v>23161509</v>
      </c>
      <c r="S27" s="4">
        <v>504713491</v>
      </c>
    </row>
    <row r="28" spans="1:19" x14ac:dyDescent="0.2">
      <c r="A28" s="6" t="s">
        <v>82</v>
      </c>
      <c r="C28" s="6" t="s">
        <v>161</v>
      </c>
      <c r="E28" s="4">
        <v>35446063</v>
      </c>
      <c r="G28" s="4">
        <v>215</v>
      </c>
      <c r="I28" s="4">
        <v>0</v>
      </c>
      <c r="K28" s="4">
        <v>0</v>
      </c>
      <c r="M28" s="4">
        <v>0</v>
      </c>
      <c r="O28" s="4">
        <v>7620903545</v>
      </c>
      <c r="Q28" s="4">
        <v>910095840</v>
      </c>
      <c r="S28" s="4">
        <v>6710807705</v>
      </c>
    </row>
    <row r="29" spans="1:19" x14ac:dyDescent="0.2">
      <c r="A29" s="6" t="s">
        <v>75</v>
      </c>
      <c r="C29" s="6" t="s">
        <v>162</v>
      </c>
      <c r="E29" s="4">
        <v>103602492</v>
      </c>
      <c r="G29" s="4">
        <v>120</v>
      </c>
      <c r="I29" s="4">
        <v>0</v>
      </c>
      <c r="K29" s="4">
        <v>0</v>
      </c>
      <c r="M29" s="4">
        <v>0</v>
      </c>
      <c r="O29" s="4">
        <v>10712684040</v>
      </c>
      <c r="Q29" s="4">
        <v>361579673</v>
      </c>
      <c r="S29" s="4">
        <v>10351104367</v>
      </c>
    </row>
    <row r="30" spans="1:19" x14ac:dyDescent="0.2">
      <c r="A30" s="6" t="s">
        <v>51</v>
      </c>
      <c r="C30" s="6" t="s">
        <v>163</v>
      </c>
      <c r="E30" s="4">
        <v>2687392</v>
      </c>
      <c r="G30" s="4">
        <v>4166</v>
      </c>
      <c r="I30" s="4">
        <v>0</v>
      </c>
      <c r="K30" s="4">
        <v>0</v>
      </c>
      <c r="M30" s="4">
        <v>0</v>
      </c>
      <c r="O30" s="4">
        <v>11195675072</v>
      </c>
      <c r="Q30" s="4">
        <v>0</v>
      </c>
      <c r="S30" s="4">
        <v>11195675072</v>
      </c>
    </row>
    <row r="31" spans="1:19" ht="31.5" x14ac:dyDescent="0.2">
      <c r="A31" s="6" t="s">
        <v>57</v>
      </c>
      <c r="C31" s="6" t="s">
        <v>164</v>
      </c>
      <c r="E31" s="4">
        <v>17551062</v>
      </c>
      <c r="G31" s="4">
        <v>400</v>
      </c>
      <c r="I31" s="4">
        <v>0</v>
      </c>
      <c r="K31" s="4">
        <v>0</v>
      </c>
      <c r="M31" s="4">
        <v>0</v>
      </c>
      <c r="O31" s="4">
        <v>7020424800</v>
      </c>
      <c r="Q31" s="4">
        <v>856973081</v>
      </c>
      <c r="S31" s="4">
        <v>6163451719</v>
      </c>
    </row>
    <row r="32" spans="1:19" x14ac:dyDescent="0.2">
      <c r="A32" s="6" t="s">
        <v>84</v>
      </c>
      <c r="C32" s="6" t="s">
        <v>164</v>
      </c>
      <c r="E32" s="4">
        <v>1707323</v>
      </c>
      <c r="G32" s="4">
        <v>4795</v>
      </c>
      <c r="I32" s="4">
        <v>0</v>
      </c>
      <c r="K32" s="4">
        <v>0</v>
      </c>
      <c r="M32" s="4">
        <v>0</v>
      </c>
      <c r="O32" s="4">
        <v>8186613785</v>
      </c>
      <c r="Q32" s="4">
        <v>369441695</v>
      </c>
      <c r="S32" s="4">
        <v>7817172090</v>
      </c>
    </row>
    <row r="33" spans="1:19" ht="31.5" x14ac:dyDescent="0.2">
      <c r="A33" s="6" t="s">
        <v>67</v>
      </c>
      <c r="C33" s="6" t="s">
        <v>164</v>
      </c>
      <c r="E33" s="4">
        <v>27515474</v>
      </c>
      <c r="G33" s="4">
        <v>2650</v>
      </c>
      <c r="I33" s="4">
        <v>0</v>
      </c>
      <c r="K33" s="4">
        <v>0</v>
      </c>
      <c r="M33" s="4">
        <v>0</v>
      </c>
      <c r="O33" s="4">
        <v>18856999850</v>
      </c>
      <c r="Q33" s="4">
        <v>279928473</v>
      </c>
      <c r="S33" s="4">
        <v>18577071377</v>
      </c>
    </row>
    <row r="34" spans="1:19" x14ac:dyDescent="0.2">
      <c r="A34" s="6" t="s">
        <v>52</v>
      </c>
      <c r="C34" s="6" t="s">
        <v>164</v>
      </c>
      <c r="E34" s="4">
        <v>31297279</v>
      </c>
      <c r="G34" s="4">
        <v>69</v>
      </c>
      <c r="I34" s="4">
        <v>0</v>
      </c>
      <c r="K34" s="4">
        <v>0</v>
      </c>
      <c r="M34" s="4">
        <v>0</v>
      </c>
      <c r="O34" s="4">
        <v>2159512251</v>
      </c>
      <c r="Q34" s="4">
        <v>116163005</v>
      </c>
      <c r="S34" s="4">
        <v>2043349246</v>
      </c>
    </row>
    <row r="35" spans="1:19" x14ac:dyDescent="0.2">
      <c r="A35" s="6" t="s">
        <v>45</v>
      </c>
      <c r="C35" s="6" t="s">
        <v>165</v>
      </c>
      <c r="E35" s="4">
        <v>213708968</v>
      </c>
      <c r="G35" s="4">
        <v>47</v>
      </c>
      <c r="I35" s="4">
        <v>0</v>
      </c>
      <c r="K35" s="4">
        <v>0</v>
      </c>
      <c r="M35" s="4">
        <v>0</v>
      </c>
      <c r="O35" s="4">
        <v>10044321496</v>
      </c>
      <c r="Q35" s="4">
        <v>1231395183</v>
      </c>
      <c r="S35" s="4">
        <v>8812926313</v>
      </c>
    </row>
    <row r="36" spans="1:19" x14ac:dyDescent="0.2">
      <c r="A36" s="6" t="s">
        <v>59</v>
      </c>
      <c r="C36" s="6" t="s">
        <v>166</v>
      </c>
      <c r="E36" s="4">
        <v>41854856</v>
      </c>
      <c r="G36" s="4">
        <v>440</v>
      </c>
      <c r="I36" s="4">
        <v>0</v>
      </c>
      <c r="K36" s="4">
        <v>0</v>
      </c>
      <c r="M36" s="4">
        <v>0</v>
      </c>
      <c r="O36" s="4">
        <v>18416136640</v>
      </c>
      <c r="Q36" s="4">
        <v>0</v>
      </c>
      <c r="S36" s="4">
        <v>18416136640</v>
      </c>
    </row>
    <row r="37" spans="1:19" x14ac:dyDescent="0.2">
      <c r="A37" s="6" t="s">
        <v>78</v>
      </c>
      <c r="C37" s="6" t="s">
        <v>167</v>
      </c>
      <c r="E37" s="4">
        <v>562500</v>
      </c>
      <c r="G37" s="4">
        <v>1550</v>
      </c>
      <c r="I37" s="4">
        <v>0</v>
      </c>
      <c r="K37" s="4">
        <v>0</v>
      </c>
      <c r="M37" s="4">
        <v>0</v>
      </c>
      <c r="O37" s="4">
        <v>871875000</v>
      </c>
      <c r="Q37" s="4">
        <v>45828602</v>
      </c>
      <c r="S37" s="4">
        <v>826046398</v>
      </c>
    </row>
    <row r="38" spans="1:19" x14ac:dyDescent="0.2">
      <c r="A38" s="6" t="s">
        <v>86</v>
      </c>
      <c r="C38" s="6" t="s">
        <v>168</v>
      </c>
      <c r="E38" s="4">
        <v>5726052</v>
      </c>
      <c r="G38" s="4">
        <v>1600</v>
      </c>
      <c r="I38" s="4">
        <v>0</v>
      </c>
      <c r="K38" s="4">
        <v>0</v>
      </c>
      <c r="M38" s="4">
        <v>0</v>
      </c>
      <c r="O38" s="4">
        <v>9161683200</v>
      </c>
      <c r="Q38" s="4">
        <v>481568033</v>
      </c>
      <c r="S38" s="4">
        <v>8680115167</v>
      </c>
    </row>
    <row r="39" spans="1:19" x14ac:dyDescent="0.2">
      <c r="A39" s="6" t="s">
        <v>70</v>
      </c>
      <c r="C39" s="6" t="s">
        <v>168</v>
      </c>
      <c r="E39" s="4">
        <v>19871364</v>
      </c>
      <c r="G39" s="4">
        <v>35</v>
      </c>
      <c r="I39" s="4">
        <v>0</v>
      </c>
      <c r="K39" s="4">
        <v>0</v>
      </c>
      <c r="M39" s="4">
        <v>0</v>
      </c>
      <c r="O39" s="4">
        <v>695497740</v>
      </c>
      <c r="Q39" s="4">
        <v>87093486</v>
      </c>
      <c r="S39" s="4">
        <v>608404254</v>
      </c>
    </row>
    <row r="40" spans="1:19" x14ac:dyDescent="0.2">
      <c r="A40" s="6" t="s">
        <v>53</v>
      </c>
      <c r="C40" s="6" t="s">
        <v>169</v>
      </c>
      <c r="E40" s="4">
        <v>585000</v>
      </c>
      <c r="G40" s="4">
        <v>414</v>
      </c>
      <c r="I40" s="4">
        <v>0</v>
      </c>
      <c r="K40" s="4">
        <v>0</v>
      </c>
      <c r="M40" s="4">
        <v>0</v>
      </c>
      <c r="O40" s="4">
        <v>242190000</v>
      </c>
      <c r="Q40" s="4">
        <v>13176140</v>
      </c>
      <c r="S40" s="4">
        <v>229013860</v>
      </c>
    </row>
    <row r="41" spans="1:19" x14ac:dyDescent="0.2">
      <c r="A41" s="6" t="s">
        <v>44</v>
      </c>
      <c r="C41" s="6" t="s">
        <v>169</v>
      </c>
      <c r="E41" s="4">
        <v>705600</v>
      </c>
      <c r="G41" s="4">
        <v>526</v>
      </c>
      <c r="I41" s="4">
        <v>0</v>
      </c>
      <c r="K41" s="4">
        <v>0</v>
      </c>
      <c r="M41" s="4">
        <v>0</v>
      </c>
      <c r="O41" s="4">
        <v>371145600</v>
      </c>
      <c r="Q41" s="4">
        <v>46671004</v>
      </c>
      <c r="S41" s="4">
        <v>324474596</v>
      </c>
    </row>
    <row r="42" spans="1:19" x14ac:dyDescent="0.2">
      <c r="A42" s="6" t="s">
        <v>58</v>
      </c>
      <c r="C42" s="6" t="s">
        <v>169</v>
      </c>
      <c r="E42" s="4">
        <v>1384913</v>
      </c>
      <c r="G42" s="4">
        <v>4500</v>
      </c>
      <c r="I42" s="4">
        <v>0</v>
      </c>
      <c r="K42" s="4">
        <v>0</v>
      </c>
      <c r="M42" s="4">
        <v>0</v>
      </c>
      <c r="O42" s="4">
        <v>6232108500</v>
      </c>
      <c r="Q42" s="4">
        <v>154033410</v>
      </c>
      <c r="S42" s="4">
        <v>6078075090</v>
      </c>
    </row>
    <row r="43" spans="1:19" x14ac:dyDescent="0.2">
      <c r="A43" s="6" t="s">
        <v>62</v>
      </c>
      <c r="C43" s="6" t="s">
        <v>170</v>
      </c>
      <c r="E43" s="4">
        <v>3324243</v>
      </c>
      <c r="G43" s="4">
        <v>1700</v>
      </c>
      <c r="I43" s="4">
        <v>0</v>
      </c>
      <c r="K43" s="4">
        <v>0</v>
      </c>
      <c r="M43" s="4">
        <v>0</v>
      </c>
      <c r="O43" s="4">
        <v>5651213100</v>
      </c>
      <c r="Q43" s="4">
        <v>710631587</v>
      </c>
      <c r="S43" s="4">
        <v>4940581513</v>
      </c>
    </row>
    <row r="44" spans="1:19" x14ac:dyDescent="0.2">
      <c r="A44" s="6" t="s">
        <v>71</v>
      </c>
      <c r="C44" s="6" t="s">
        <v>169</v>
      </c>
      <c r="E44" s="4">
        <v>3330224</v>
      </c>
      <c r="G44" s="4">
        <v>540</v>
      </c>
      <c r="I44" s="4">
        <v>0</v>
      </c>
      <c r="K44" s="4">
        <v>0</v>
      </c>
      <c r="M44" s="4">
        <v>0</v>
      </c>
      <c r="O44" s="4">
        <v>1798320960</v>
      </c>
      <c r="Q44" s="4">
        <v>0</v>
      </c>
      <c r="S44" s="4">
        <v>1798320960</v>
      </c>
    </row>
    <row r="45" spans="1:19" x14ac:dyDescent="0.2">
      <c r="A45" s="6" t="s">
        <v>50</v>
      </c>
      <c r="C45" s="6" t="s">
        <v>169</v>
      </c>
      <c r="E45" s="4">
        <v>14281023</v>
      </c>
      <c r="G45" s="4">
        <v>161</v>
      </c>
      <c r="I45" s="4">
        <v>0</v>
      </c>
      <c r="K45" s="4">
        <v>0</v>
      </c>
      <c r="M45" s="4">
        <v>0</v>
      </c>
      <c r="O45" s="4">
        <v>2299244703</v>
      </c>
      <c r="Q45" s="4">
        <v>125088442</v>
      </c>
      <c r="S45" s="4">
        <v>2174156261</v>
      </c>
    </row>
    <row r="46" spans="1:19" x14ac:dyDescent="0.2">
      <c r="A46" s="6" t="s">
        <v>83</v>
      </c>
      <c r="C46" s="6" t="s">
        <v>169</v>
      </c>
      <c r="E46" s="4">
        <v>20001423</v>
      </c>
      <c r="G46" s="4">
        <v>125</v>
      </c>
      <c r="I46" s="4">
        <v>0</v>
      </c>
      <c r="K46" s="4">
        <v>0</v>
      </c>
      <c r="M46" s="4">
        <v>0</v>
      </c>
      <c r="O46" s="4">
        <v>2500177875</v>
      </c>
      <c r="Q46" s="4">
        <v>0</v>
      </c>
      <c r="S46" s="4">
        <v>2500177875</v>
      </c>
    </row>
    <row r="47" spans="1:19" x14ac:dyDescent="0.2">
      <c r="A47" s="6" t="s">
        <v>88</v>
      </c>
      <c r="C47" s="6" t="s">
        <v>170</v>
      </c>
      <c r="E47" s="4">
        <v>112959380</v>
      </c>
      <c r="G47" s="4">
        <v>9</v>
      </c>
      <c r="I47" s="4">
        <v>1016634420</v>
      </c>
      <c r="K47" s="4">
        <v>0</v>
      </c>
      <c r="M47" s="4">
        <v>1016634420</v>
      </c>
      <c r="O47" s="4">
        <v>1016634420</v>
      </c>
      <c r="Q47" s="4">
        <v>0</v>
      </c>
      <c r="S47" s="4">
        <v>1016634420</v>
      </c>
    </row>
    <row r="48" spans="1:19" x14ac:dyDescent="0.2">
      <c r="A48" s="6" t="s">
        <v>89</v>
      </c>
      <c r="C48" s="6" t="s">
        <v>170</v>
      </c>
      <c r="E48" s="4">
        <v>424731750</v>
      </c>
      <c r="G48" s="4">
        <v>46</v>
      </c>
      <c r="I48" s="4">
        <v>19537660500</v>
      </c>
      <c r="K48" s="4">
        <v>0</v>
      </c>
      <c r="M48" s="4">
        <v>19537660500</v>
      </c>
      <c r="O48" s="4">
        <v>19537660500</v>
      </c>
      <c r="Q48" s="4">
        <v>0</v>
      </c>
      <c r="S48" s="4">
        <v>19537660500</v>
      </c>
    </row>
    <row r="49" spans="1:19" x14ac:dyDescent="0.2">
      <c r="A49" s="6" t="s">
        <v>87</v>
      </c>
      <c r="C49" s="6" t="s">
        <v>170</v>
      </c>
      <c r="E49" s="4">
        <v>110896612</v>
      </c>
      <c r="G49" s="4">
        <v>450</v>
      </c>
      <c r="I49" s="4">
        <v>49903475400</v>
      </c>
      <c r="K49" s="4">
        <v>1037563875</v>
      </c>
      <c r="M49" s="4">
        <v>48865911525</v>
      </c>
      <c r="O49" s="4">
        <v>49903475400</v>
      </c>
      <c r="Q49" s="4">
        <v>1037563875</v>
      </c>
      <c r="S49" s="4">
        <v>48865911525</v>
      </c>
    </row>
    <row r="50" spans="1:19" x14ac:dyDescent="0.2">
      <c r="A50" s="6" t="s">
        <v>79</v>
      </c>
      <c r="C50" s="6" t="s">
        <v>171</v>
      </c>
      <c r="E50" s="4">
        <v>7711280</v>
      </c>
      <c r="G50" s="4">
        <v>1110</v>
      </c>
      <c r="I50" s="4">
        <v>0</v>
      </c>
      <c r="K50" s="4">
        <v>0</v>
      </c>
      <c r="M50" s="4">
        <v>0</v>
      </c>
      <c r="O50" s="4">
        <v>8559520800</v>
      </c>
      <c r="Q50" s="4">
        <v>0</v>
      </c>
      <c r="S50" s="4">
        <v>8559520800</v>
      </c>
    </row>
    <row r="51" spans="1:19" x14ac:dyDescent="0.2">
      <c r="A51" s="6" t="s">
        <v>80</v>
      </c>
      <c r="C51" s="6" t="s">
        <v>171</v>
      </c>
      <c r="E51" s="4">
        <v>65217686</v>
      </c>
      <c r="G51" s="4">
        <v>740</v>
      </c>
      <c r="I51" s="4">
        <v>0</v>
      </c>
      <c r="K51" s="4">
        <v>0</v>
      </c>
      <c r="M51" s="4">
        <v>0</v>
      </c>
      <c r="O51" s="4">
        <v>48261087640</v>
      </c>
      <c r="Q51" s="4">
        <v>523155422</v>
      </c>
      <c r="S51" s="4">
        <v>47737932218</v>
      </c>
    </row>
    <row r="52" spans="1:19" x14ac:dyDescent="0.2">
      <c r="A52" s="6" t="s">
        <v>68</v>
      </c>
      <c r="C52" s="6" t="s">
        <v>171</v>
      </c>
      <c r="E52" s="4">
        <v>7355314</v>
      </c>
      <c r="G52" s="4">
        <v>800</v>
      </c>
      <c r="I52" s="4">
        <v>0</v>
      </c>
      <c r="K52" s="4">
        <v>0</v>
      </c>
      <c r="M52" s="4">
        <v>0</v>
      </c>
      <c r="O52" s="4">
        <v>5884251200</v>
      </c>
      <c r="Q52" s="4">
        <v>739935780</v>
      </c>
      <c r="S52" s="4">
        <v>5144315420</v>
      </c>
    </row>
    <row r="53" spans="1:19" ht="31.5" x14ac:dyDescent="0.2">
      <c r="A53" s="6" t="s">
        <v>60</v>
      </c>
      <c r="C53" s="6" t="s">
        <v>169</v>
      </c>
      <c r="E53" s="4">
        <v>6573421</v>
      </c>
      <c r="G53" s="4">
        <v>1840</v>
      </c>
      <c r="I53" s="4">
        <v>0</v>
      </c>
      <c r="K53" s="4">
        <v>0</v>
      </c>
      <c r="M53" s="4">
        <v>0</v>
      </c>
      <c r="O53" s="4">
        <v>12095094640</v>
      </c>
      <c r="Q53" s="4">
        <v>0</v>
      </c>
      <c r="S53" s="4">
        <v>12095094640</v>
      </c>
    </row>
    <row r="54" spans="1:19" x14ac:dyDescent="0.2">
      <c r="A54" s="6" t="s">
        <v>65</v>
      </c>
      <c r="C54" s="6" t="s">
        <v>169</v>
      </c>
      <c r="E54" s="4">
        <v>26211899</v>
      </c>
      <c r="G54" s="4">
        <v>126</v>
      </c>
      <c r="I54" s="4">
        <v>0</v>
      </c>
      <c r="K54" s="4">
        <v>0</v>
      </c>
      <c r="M54" s="4">
        <v>0</v>
      </c>
      <c r="O54" s="4">
        <v>3302699274</v>
      </c>
      <c r="Q54" s="4">
        <v>0</v>
      </c>
      <c r="S54" s="4">
        <v>3302699274</v>
      </c>
    </row>
    <row r="55" spans="1:19" x14ac:dyDescent="0.2">
      <c r="A55" s="6" t="s">
        <v>72</v>
      </c>
      <c r="C55" s="6" t="s">
        <v>171</v>
      </c>
      <c r="E55" s="4">
        <v>176171</v>
      </c>
      <c r="G55" s="4">
        <v>30</v>
      </c>
      <c r="I55" s="4">
        <v>0</v>
      </c>
      <c r="K55" s="4">
        <v>0</v>
      </c>
      <c r="M55" s="4">
        <v>0</v>
      </c>
      <c r="O55" s="4">
        <v>5285130</v>
      </c>
      <c r="Q55" s="4">
        <v>303665</v>
      </c>
      <c r="S55" s="4">
        <v>4981465</v>
      </c>
    </row>
    <row r="56" spans="1:19" ht="31.5" x14ac:dyDescent="0.2">
      <c r="A56" s="6" t="s">
        <v>96</v>
      </c>
      <c r="C56" s="6" t="s">
        <v>172</v>
      </c>
      <c r="E56" s="4">
        <v>1414361</v>
      </c>
      <c r="G56" s="4">
        <v>1454</v>
      </c>
      <c r="I56" s="4">
        <v>2056480894</v>
      </c>
      <c r="K56" s="4">
        <v>120657486</v>
      </c>
      <c r="M56" s="4">
        <v>1935823408</v>
      </c>
      <c r="O56" s="4">
        <v>2056480894</v>
      </c>
      <c r="Q56" s="4">
        <v>120657486</v>
      </c>
      <c r="S56" s="4">
        <v>1935823408</v>
      </c>
    </row>
    <row r="57" spans="1:19" x14ac:dyDescent="0.2">
      <c r="A57" s="6" t="s">
        <v>93</v>
      </c>
      <c r="C57" s="6" t="s">
        <v>173</v>
      </c>
      <c r="E57" s="4">
        <v>69289354</v>
      </c>
      <c r="G57" s="4">
        <v>480</v>
      </c>
      <c r="I57" s="4">
        <v>33258889920</v>
      </c>
      <c r="K57" s="4">
        <v>4286348582</v>
      </c>
      <c r="M57" s="4">
        <v>28972541338</v>
      </c>
      <c r="O57" s="4">
        <v>33258889920</v>
      </c>
      <c r="Q57" s="4">
        <v>4286348582</v>
      </c>
      <c r="S57" s="4">
        <v>28972541338</v>
      </c>
    </row>
    <row r="58" spans="1:19" x14ac:dyDescent="0.2">
      <c r="A58" s="6" t="s">
        <v>90</v>
      </c>
      <c r="C58" s="6" t="s">
        <v>174</v>
      </c>
      <c r="E58" s="4">
        <v>2841742</v>
      </c>
      <c r="G58" s="4">
        <v>1530</v>
      </c>
      <c r="I58" s="4">
        <v>4347865260</v>
      </c>
      <c r="K58" s="4">
        <v>228538018</v>
      </c>
      <c r="M58" s="4">
        <v>4119327242</v>
      </c>
      <c r="O58" s="4">
        <v>4347865260</v>
      </c>
      <c r="Q58" s="4">
        <v>228538018</v>
      </c>
      <c r="S58" s="4">
        <v>4119327242</v>
      </c>
    </row>
    <row r="59" spans="1:19" x14ac:dyDescent="0.2">
      <c r="A59" s="6" t="s">
        <v>92</v>
      </c>
      <c r="C59" s="6" t="s">
        <v>175</v>
      </c>
      <c r="E59" s="4">
        <v>217605410</v>
      </c>
      <c r="G59" s="4">
        <v>55</v>
      </c>
      <c r="I59" s="4">
        <v>11968297550</v>
      </c>
      <c r="K59" s="4">
        <v>137752917</v>
      </c>
      <c r="M59" s="4">
        <v>11830544633</v>
      </c>
      <c r="O59" s="4">
        <v>11968297550</v>
      </c>
      <c r="Q59" s="4">
        <v>137752917</v>
      </c>
      <c r="S59" s="4">
        <v>11830544633</v>
      </c>
    </row>
    <row r="60" spans="1:19" x14ac:dyDescent="0.2">
      <c r="A60" s="6" t="s">
        <v>97</v>
      </c>
      <c r="C60" s="6" t="s">
        <v>176</v>
      </c>
      <c r="E60" s="4">
        <v>5798944</v>
      </c>
      <c r="G60" s="4">
        <v>3850</v>
      </c>
      <c r="I60" s="4">
        <v>22325934400</v>
      </c>
      <c r="K60" s="4">
        <v>3015588296</v>
      </c>
      <c r="M60" s="4">
        <v>19310346104</v>
      </c>
      <c r="O60" s="4">
        <v>22325934400</v>
      </c>
      <c r="Q60" s="4">
        <v>3015588296</v>
      </c>
      <c r="S60" s="4">
        <v>19310346104</v>
      </c>
    </row>
    <row r="61" spans="1:19" x14ac:dyDescent="0.2">
      <c r="A61" s="6" t="s">
        <v>98</v>
      </c>
      <c r="C61" s="6" t="s">
        <v>177</v>
      </c>
      <c r="E61" s="4">
        <v>42882613</v>
      </c>
      <c r="G61" s="4">
        <v>1189</v>
      </c>
      <c r="I61" s="4">
        <v>50987426857</v>
      </c>
      <c r="K61" s="4">
        <v>2929555191</v>
      </c>
      <c r="M61" s="4">
        <v>48057871666</v>
      </c>
      <c r="O61" s="4">
        <v>50987426857</v>
      </c>
      <c r="Q61" s="4">
        <v>2929555191</v>
      </c>
      <c r="S61" s="4">
        <v>48057871666</v>
      </c>
    </row>
    <row r="62" spans="1:19" x14ac:dyDescent="0.2">
      <c r="A62" s="6" t="s">
        <v>95</v>
      </c>
      <c r="C62" s="6" t="s">
        <v>178</v>
      </c>
      <c r="E62" s="4">
        <v>4744641</v>
      </c>
      <c r="G62" s="4">
        <v>260</v>
      </c>
      <c r="I62" s="4">
        <v>1233606660</v>
      </c>
      <c r="K62" s="4">
        <v>72377954</v>
      </c>
      <c r="M62" s="4">
        <v>1161228706</v>
      </c>
      <c r="O62" s="4">
        <v>1233606660</v>
      </c>
      <c r="Q62" s="4">
        <v>72377954</v>
      </c>
      <c r="S62" s="4">
        <v>1161228706</v>
      </c>
    </row>
    <row r="63" spans="1:19" x14ac:dyDescent="0.2">
      <c r="A63" s="6" t="s">
        <v>94</v>
      </c>
      <c r="C63" s="6" t="s">
        <v>178</v>
      </c>
      <c r="E63" s="4">
        <v>45407658</v>
      </c>
      <c r="G63" s="4">
        <v>82</v>
      </c>
      <c r="I63" s="4">
        <v>3723427956</v>
      </c>
      <c r="K63" s="4">
        <v>521893907</v>
      </c>
      <c r="M63" s="4">
        <v>3201534049</v>
      </c>
      <c r="O63" s="4">
        <v>3723427956</v>
      </c>
      <c r="Q63" s="4">
        <v>521893907</v>
      </c>
      <c r="S63" s="4">
        <v>3201534049</v>
      </c>
    </row>
    <row r="64" spans="1:19" x14ac:dyDescent="0.2">
      <c r="A64" s="6" t="s">
        <v>91</v>
      </c>
      <c r="C64" s="6" t="s">
        <v>178</v>
      </c>
      <c r="E64" s="4">
        <v>2633055</v>
      </c>
      <c r="G64" s="4">
        <v>3520</v>
      </c>
      <c r="I64" s="4">
        <v>9268353600</v>
      </c>
      <c r="K64" s="4">
        <v>543791217</v>
      </c>
      <c r="M64" s="4">
        <v>8724562383</v>
      </c>
      <c r="O64" s="4">
        <v>9268353600</v>
      </c>
      <c r="Q64" s="4">
        <v>543791217</v>
      </c>
      <c r="S64" s="4">
        <v>8724562383</v>
      </c>
    </row>
    <row r="65" spans="1:19" ht="21" thickTop="1" thickBot="1" x14ac:dyDescent="0.25">
      <c r="A65" s="10" t="s">
        <v>179</v>
      </c>
      <c r="C65" s="6" t="s">
        <v>21</v>
      </c>
      <c r="E65" s="6" t="s">
        <v>21</v>
      </c>
      <c r="G65" s="6" t="s">
        <v>21</v>
      </c>
      <c r="I65" s="11">
        <v>209628053417</v>
      </c>
      <c r="K65" s="11">
        <v>12894067443</v>
      </c>
      <c r="M65" s="11">
        <v>196733985974</v>
      </c>
      <c r="O65" s="11">
        <v>593282267872</v>
      </c>
      <c r="Q65" s="11">
        <v>25262686447</v>
      </c>
      <c r="S65" s="11">
        <v>568019581425</v>
      </c>
    </row>
    <row r="66" spans="1:19" ht="18.75" thickTop="1" x14ac:dyDescent="0.2"/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شاخصی آرام مفید</vt:lpstr>
      <vt:lpstr>سهام</vt:lpstr>
      <vt:lpstr>تعدیل قیمت</vt:lpstr>
      <vt:lpstr>سپرده</vt:lpstr>
      <vt:lpstr>درامدها</vt:lpstr>
      <vt:lpstr>درامد سرمایه گذاری در سهام</vt:lpstr>
      <vt:lpstr>درامد سپرده بانکی</vt:lpstr>
      <vt:lpstr>سایر درامدها</vt:lpstr>
      <vt:lpstr>درامد سود سهام</vt:lpstr>
      <vt:lpstr>سود سپرده بانکی</vt:lpstr>
      <vt:lpstr>درامد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Kashef, Ershad</cp:lastModifiedBy>
  <dcterms:created xsi:type="dcterms:W3CDTF">2026-08-23T05:34:42Z</dcterms:created>
  <dcterms:modified xsi:type="dcterms:W3CDTF">2026-08-24T06:07:15Z</dcterms:modified>
</cp:coreProperties>
</file>