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ram\1405\01\"/>
    </mc:Choice>
  </mc:AlternateContent>
  <xr:revisionPtr revIDLastSave="0" documentId="13_ncr:1_{54DE4117-1E3A-4E8F-B734-2ED2FE6F13B6}" xr6:coauthVersionLast="47" xr6:coauthVersionMax="47" xr10:uidLastSave="{00000000-0000-0000-0000-000000000000}"/>
  <bookViews>
    <workbookView xWindow="-28920" yWindow="-120" windowWidth="29040" windowHeight="15720" firstSheet="2" activeTab="9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6" i="1" l="1"/>
  <c r="G9" i="15" l="1"/>
  <c r="E9" i="15"/>
  <c r="E8" i="15"/>
  <c r="E7" i="15"/>
  <c r="C9" i="15"/>
  <c r="C8" i="15"/>
  <c r="C7" i="15"/>
  <c r="I11" i="13"/>
  <c r="I9" i="13"/>
  <c r="I10" i="13"/>
  <c r="I8" i="13"/>
  <c r="E11" i="13"/>
  <c r="E85" i="13" s="1"/>
  <c r="E9" i="13"/>
  <c r="E10" i="13"/>
  <c r="E8" i="13"/>
  <c r="U88" i="11"/>
  <c r="U79" i="11"/>
  <c r="U80" i="11"/>
  <c r="U81" i="11"/>
  <c r="U82" i="11"/>
  <c r="U83" i="11"/>
  <c r="U84" i="11"/>
  <c r="U85" i="11"/>
  <c r="U86" i="11"/>
  <c r="U87" i="11"/>
  <c r="S88" i="11"/>
  <c r="S86" i="11"/>
  <c r="S87" i="11"/>
  <c r="Q88" i="11"/>
  <c r="O88" i="11"/>
  <c r="M88" i="11"/>
  <c r="K88" i="11"/>
  <c r="K85" i="11"/>
  <c r="K86" i="11"/>
  <c r="K87" i="11"/>
  <c r="I88" i="11"/>
  <c r="G88" i="11"/>
  <c r="E88" i="11"/>
  <c r="C88" i="11"/>
  <c r="I85" i="11"/>
  <c r="I86" i="11"/>
  <c r="I87" i="11"/>
  <c r="Q84" i="9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8" i="10"/>
  <c r="Q28" i="10" s="1"/>
  <c r="O28" i="10"/>
  <c r="M28" i="10"/>
  <c r="I28" i="10"/>
  <c r="G28" i="10"/>
  <c r="E2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" i="9"/>
  <c r="O84" i="9"/>
  <c r="M84" i="9"/>
  <c r="G84" i="9"/>
  <c r="E84" i="9"/>
  <c r="M12" i="8"/>
  <c r="K12" i="8"/>
  <c r="I12" i="8"/>
  <c r="M9" i="8"/>
  <c r="M10" i="8"/>
  <c r="M11" i="8"/>
  <c r="M8" i="8"/>
  <c r="G9" i="8"/>
  <c r="G10" i="8"/>
  <c r="G11" i="8"/>
  <c r="G8" i="8"/>
  <c r="G12" i="8"/>
  <c r="E12" i="8"/>
  <c r="C12" i="8"/>
  <c r="M11" i="7"/>
  <c r="M9" i="7"/>
  <c r="M10" i="7"/>
  <c r="M8" i="7"/>
  <c r="K11" i="7"/>
  <c r="I11" i="7"/>
  <c r="E11" i="7"/>
  <c r="C11" i="7"/>
  <c r="G11" i="7"/>
  <c r="G9" i="7"/>
  <c r="G10" i="7"/>
  <c r="G8" i="7"/>
  <c r="K12" i="6"/>
  <c r="I12" i="6"/>
  <c r="G12" i="6"/>
  <c r="E12" i="6"/>
  <c r="C12" i="6"/>
  <c r="I9" i="6"/>
  <c r="I10" i="6"/>
  <c r="I11" i="6"/>
  <c r="I8" i="6"/>
  <c r="Y85" i="9"/>
  <c r="W85" i="13"/>
  <c r="W85" i="9"/>
  <c r="U85" i="13"/>
  <c r="W86" i="1"/>
  <c r="U85" i="9"/>
  <c r="S85" i="13"/>
  <c r="U86" i="1"/>
  <c r="M85" i="13"/>
  <c r="O86" i="1"/>
  <c r="I85" i="13"/>
  <c r="K86" i="1"/>
  <c r="G86" i="1"/>
  <c r="E86" i="1"/>
  <c r="E9" i="14"/>
  <c r="C9" i="14"/>
  <c r="G11" i="13"/>
  <c r="C11" i="13"/>
  <c r="C85" i="13" s="1"/>
  <c r="U35" i="11" l="1"/>
  <c r="K41" i="11"/>
  <c r="K79" i="11"/>
  <c r="I84" i="9"/>
  <c r="U66" i="11" l="1"/>
  <c r="K22" i="11"/>
  <c r="K58" i="11"/>
  <c r="K80" i="11"/>
  <c r="K42" i="11"/>
  <c r="K21" i="11"/>
  <c r="K26" i="11"/>
  <c r="K13" i="11"/>
  <c r="K33" i="11"/>
  <c r="K39" i="11"/>
  <c r="K28" i="11"/>
  <c r="K17" i="11"/>
  <c r="K47" i="11"/>
  <c r="K20" i="11"/>
  <c r="K12" i="11"/>
  <c r="K23" i="11"/>
  <c r="K51" i="11"/>
  <c r="U71" i="11"/>
  <c r="U44" i="11"/>
  <c r="U26" i="11"/>
  <c r="U16" i="11"/>
  <c r="U50" i="11"/>
  <c r="K54" i="11"/>
  <c r="K43" i="11"/>
  <c r="K56" i="11"/>
  <c r="K37" i="11"/>
  <c r="K27" i="11"/>
  <c r="U28" i="11"/>
  <c r="U74" i="11"/>
  <c r="K16" i="11"/>
  <c r="K15" i="11"/>
  <c r="K48" i="11"/>
  <c r="K72" i="11"/>
  <c r="K11" i="11"/>
  <c r="K18" i="11"/>
  <c r="U23" i="11"/>
  <c r="K77" i="11"/>
  <c r="K30" i="11"/>
  <c r="K71" i="11"/>
  <c r="K84" i="11"/>
  <c r="K67" i="11"/>
  <c r="U72" i="11"/>
  <c r="K24" i="11"/>
  <c r="K78" i="11"/>
  <c r="K38" i="11"/>
  <c r="K10" i="11"/>
  <c r="K8" i="11"/>
  <c r="K69" i="11"/>
  <c r="K75" i="11"/>
  <c r="K76" i="11"/>
  <c r="K62" i="11"/>
  <c r="K63" i="11"/>
  <c r="K70" i="11"/>
  <c r="K61" i="11"/>
  <c r="K52" i="11"/>
  <c r="K82" i="11"/>
  <c r="K81" i="11"/>
  <c r="U32" i="11"/>
  <c r="K55" i="11"/>
  <c r="K46" i="11"/>
  <c r="K53" i="11"/>
  <c r="K36" i="11"/>
  <c r="K59" i="11"/>
  <c r="K74" i="11"/>
  <c r="K65" i="11"/>
  <c r="U9" i="11"/>
  <c r="U33" i="11"/>
  <c r="K29" i="11"/>
  <c r="K44" i="11"/>
  <c r="K83" i="11"/>
  <c r="K19" i="11"/>
  <c r="K50" i="11"/>
  <c r="K68" i="11"/>
  <c r="K25" i="11"/>
  <c r="U36" i="11"/>
  <c r="U42" i="11"/>
  <c r="U15" i="11"/>
  <c r="U17" i="11"/>
  <c r="U58" i="11"/>
  <c r="K34" i="11"/>
  <c r="K73" i="11"/>
  <c r="K9" i="11"/>
  <c r="U52" i="11"/>
  <c r="U25" i="11"/>
  <c r="U31" i="11"/>
  <c r="U24" i="11"/>
  <c r="U41" i="11"/>
  <c r="U19" i="11"/>
  <c r="U60" i="11"/>
  <c r="U49" i="11"/>
  <c r="U11" i="11"/>
  <c r="U39" i="11"/>
  <c r="U40" i="11"/>
  <c r="U57" i="11"/>
  <c r="K57" i="11"/>
  <c r="U14" i="11"/>
  <c r="U22" i="11"/>
  <c r="U30" i="11"/>
  <c r="U38" i="11"/>
  <c r="U46" i="11"/>
  <c r="U54" i="11"/>
  <c r="U62" i="11"/>
  <c r="U70" i="11"/>
  <c r="U78" i="11"/>
  <c r="U8" i="11"/>
  <c r="U13" i="11"/>
  <c r="U21" i="11"/>
  <c r="U29" i="11"/>
  <c r="U37" i="11"/>
  <c r="U45" i="11"/>
  <c r="U53" i="11"/>
  <c r="U61" i="11"/>
  <c r="U69" i="11"/>
  <c r="U77" i="11"/>
  <c r="U68" i="11"/>
  <c r="U65" i="11"/>
  <c r="U27" i="11"/>
  <c r="U47" i="11"/>
  <c r="U48" i="11"/>
  <c r="U73" i="11"/>
  <c r="U51" i="11"/>
  <c r="K49" i="11"/>
  <c r="U12" i="11"/>
  <c r="U76" i="11"/>
  <c r="U43" i="11"/>
  <c r="U55" i="11"/>
  <c r="U56" i="11"/>
  <c r="U18" i="11"/>
  <c r="U67" i="11"/>
  <c r="K40" i="11"/>
  <c r="K31" i="11"/>
  <c r="K14" i="11"/>
  <c r="K45" i="11"/>
  <c r="K60" i="11"/>
  <c r="K32" i="11"/>
  <c r="K35" i="11"/>
  <c r="K66" i="11"/>
  <c r="K64" i="11"/>
  <c r="U20" i="11"/>
  <c r="U10" i="11"/>
  <c r="U59" i="11"/>
  <c r="U63" i="11"/>
  <c r="U64" i="11"/>
  <c r="U34" i="11"/>
  <c r="U75" i="11"/>
</calcChain>
</file>

<file path=xl/sharedStrings.xml><?xml version="1.0" encoding="utf-8"?>
<sst xmlns="http://schemas.openxmlformats.org/spreadsheetml/2006/main" count="912" uniqueCount="143">
  <si>
    <t>صندوق سرمایه‌گذاری شاخصی آرام مفید</t>
  </si>
  <si>
    <t>صورت وضعیت پورتفوی</t>
  </si>
  <si>
    <t>برای ماه منتهی به 1405/01/31</t>
  </si>
  <si>
    <t>نام شرکت</t>
  </si>
  <si>
    <t>1404/12/29</t>
  </si>
  <si>
    <t>تغییرات طی دوره</t>
  </si>
  <si>
    <t>1405/01/31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</si>
  <si>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</si>
  <si>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</si>
  <si>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</si>
  <si>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</si>
  <si>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</si>
  <si>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</si>
  <si>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</si>
  <si>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</si>
  <si>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</si>
  <si>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</si>
  <si>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</si>
  <si>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</si>
  <si>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</si>
  <si>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</si>
  <si>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</si>
  <si>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</si>
  <si>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</si>
  <si>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</si>
  <si>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</si>
  <si>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</si>
  <si>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</si>
  <si>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</si>
  <si>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</si>
  <si>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</si>
  <si>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</si>
  <si>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</si>
  <si>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</si>
  <si>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</si>
  <si>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</si>
  <si>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</si>
  <si>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</si>
  <si>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</si>
  <si>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</si>
  <si>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</si>
  <si>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</si>
  <si>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</si>
  <si>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</si>
  <si>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</si>
  <si>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</si>
  <si>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</si>
  <si>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</si>
  <si>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</si>
  <si>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</si>
  <si>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</si>
  <si>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</si>
  <si>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</si>
  <si>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</si>
  <si>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</si>
  <si>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</si>
  <si>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</si>
  <si>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</si>
  <si>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</si>
  <si>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</si>
  <si>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</si>
  <si>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</si>
  <si>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</si>
  <si>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</si>
  <si>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</si>
  <si>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</si>
  <si>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</si>
  <si>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</si>
  <si>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</si>
  <si>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</si>
  <si>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</si>
  <si>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</si>
  <si>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</si>
  <si>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</si>
  <si>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</si>
  <si>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</si>
  <si>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مجتمع کاشی و سنگ پرسپولیس یزد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</si>
  <si>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</si>
  <si>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</si>
  <si>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</si>
  <si>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</si>
  <si>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</si>
  <si>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</si>
  <si>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نیان باتری خاوران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</si>
  <si>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</si>
  <si>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</si>
  <si>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</si>
  <si>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</si>
  <si>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شمش طلا</t>
  </si>
  <si>
    <t>ح . معدنی و صنعتی گل گهر</t>
  </si>
  <si>
    <t>ح . سرمایه گذاری صدرتامین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</si>
  <si>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</si>
  <si>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</si>
  <si>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</si>
  <si>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</si>
  <si>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</si>
  <si>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</si>
  <si>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</si>
  <si>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</si>
  <si>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</si>
  <si>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</si>
  <si>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</si>
  <si>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</si>
  <si>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</si>
  <si>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</si>
  <si>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</si>
  <si>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</si>
  <si>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</si>
  <si>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</si>
  <si>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</si>
  <si>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</si>
  <si>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</si>
  <si>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</si>
  <si>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</si>
  <si>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مهر</t>
  </si>
  <si>
    <t>سپید ماکیان</t>
  </si>
  <si>
    <t>ح.گروه مدیریت سرمایه گذار امید</t>
  </si>
  <si>
    <t>ح. پخش البرز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</si>
  <si>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</si>
  <si>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</si>
  <si>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</si>
  <si>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</si>
  <si>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</si>
  <si>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</si>
  <si>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</si>
  <si>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</si>
  <si>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</si>
  <si>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</si>
  <si>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</si>
  <si>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1405/01/01</t>
  </si>
  <si>
    <t>طی فروردین ماه</t>
  </si>
  <si>
    <t>از ابتدای سال مالی تا پایان فروردین ماه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</si>
  <si>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</si>
  <si>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</si>
  <si>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</si>
  <si>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</si>
  <si>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2-2-درآمد حاصل از سرمایه­گذاری در سپرده بانکی و گواهی سپرده:</t>
  </si>
  <si>
    <t>1-2-درآمد حاصل از سرمایه‌گذاری در سهام و حق تقدم سهام: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</si>
  <si>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</si>
  <si>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</si>
  <si>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</si>
  <si>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</si>
  <si>
    <t>سایر درآمدها برای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</si>
</sst>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000%"/>
  </numFmts>
  <fonts count="11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7"/>
  <sheetViews>
    <sheetView rightToLeft="1" zoomScale="85" zoomScaleNormal="85" workbookViewId="0">
      <selection activeCell="S89" sqref="S89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4.285156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9" style="1" customWidth="1"/>
    <col min="10" max="10" width="1" style="1" customWidth="1"/>
    <col min="11" max="11" width="22.85546875" style="1" bestFit="1" customWidth="1"/>
    <col min="12" max="12" width="1" style="1" customWidth="1"/>
    <col min="13" max="13" width="12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8" style="1" customWidth="1"/>
    <col min="20" max="20" width="1" style="1" customWidth="1"/>
    <col min="21" max="21" width="27" style="1" bestFit="1" customWidth="1"/>
    <col min="22" max="22" width="1" style="1" customWidth="1"/>
    <col min="23" max="23" width="24.425781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5" spans="1:25" ht="26.25" customHeight="1" x14ac:dyDescent="0.25">
      <c r="A5" s="19" t="s">
        <v>132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8.5" x14ac:dyDescent="0.25">
      <c r="A6" s="19" t="s">
        <v>133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27" thickBot="1" x14ac:dyDescent="0.3">
      <c r="A7" s="17" t="s">
        <v>3</v>
      </c>
      <c r="C7" s="17" t="s">
        <v>129</v>
      </c>
      <c r="D7" s="17" t="s">
        <v>4</v>
      </c>
      <c r="E7" s="17" t="s">
        <v>4</v>
      </c>
      <c r="F7" s="17" t="s">
        <v>4</v>
      </c>
      <c r="G7" s="17" t="s">
        <v>4</v>
      </c>
      <c r="I7" s="17" t="s">
        <v>5</v>
      </c>
      <c r="J7" s="17" t="s">
        <v>5</v>
      </c>
      <c r="K7" s="17" t="s">
        <v>5</v>
      </c>
      <c r="L7" s="17" t="s">
        <v>5</v>
      </c>
      <c r="M7" s="17" t="s">
        <v>5</v>
      </c>
      <c r="N7" s="17" t="s">
        <v>5</v>
      </c>
      <c r="O7" s="17" t="s">
        <v>5</v>
      </c>
      <c r="Q7" s="17" t="s">
        <v>6</v>
      </c>
      <c r="R7" s="17" t="s">
        <v>6</v>
      </c>
      <c r="S7" s="17" t="s">
        <v>6</v>
      </c>
      <c r="T7" s="17" t="s">
        <v>6</v>
      </c>
      <c r="U7" s="17" t="s">
        <v>6</v>
      </c>
      <c r="V7" s="17" t="s">
        <v>6</v>
      </c>
      <c r="W7" s="17" t="s">
        <v>6</v>
      </c>
      <c r="X7" s="17" t="s">
        <v>6</v>
      </c>
      <c r="Y7" s="17" t="s">
        <v>6</v>
      </c>
    </row>
    <row r="8" spans="1:25" ht="26.25" x14ac:dyDescent="0.25">
      <c r="A8" s="17" t="s">
        <v>3</v>
      </c>
      <c r="C8" s="17" t="s">
        <v>7</v>
      </c>
      <c r="E8" s="17" t="s">
        <v>8</v>
      </c>
      <c r="G8" s="17" t="s">
        <v>9</v>
      </c>
      <c r="I8" s="17" t="s">
        <v>10</v>
      </c>
      <c r="J8" s="17" t="s">
        <v>10</v>
      </c>
      <c r="K8" s="17" t="s">
        <v>10</v>
      </c>
      <c r="M8" s="17" t="s">
        <v>11</v>
      </c>
      <c r="N8" s="17" t="s">
        <v>11</v>
      </c>
      <c r="O8" s="17" t="s">
        <v>11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6.25" x14ac:dyDescent="0.25">
      <c r="A9" s="17" t="s">
        <v>3</v>
      </c>
      <c r="C9" s="17" t="s">
        <v>7</v>
      </c>
      <c r="E9" s="17" t="s">
        <v>8</v>
      </c>
      <c r="G9" s="17" t="s">
        <v>9</v>
      </c>
      <c r="I9" s="17" t="s">
        <v>7</v>
      </c>
      <c r="K9" s="17" t="s">
        <v>8</v>
      </c>
      <c r="M9" s="17" t="s">
        <v>7</v>
      </c>
      <c r="O9" s="17" t="s">
        <v>14</v>
      </c>
      <c r="Q9" s="17" t="s">
        <v>7</v>
      </c>
      <c r="S9" s="17" t="s">
        <v>12</v>
      </c>
      <c r="U9" s="17" t="s">
        <v>8</v>
      </c>
      <c r="W9" s="17" t="s">
        <v>9</v>
      </c>
      <c r="Y9" s="17" t="s">
        <v>13</v>
      </c>
    </row>
    <row r="10" spans="1:25" ht="21" x14ac:dyDescent="0.25">
      <c r="A10" s="2" t="s">
        <v>15</v>
      </c>
      <c r="C10" s="1">
        <v>10141812</v>
      </c>
      <c r="E10" s="1">
        <v>52270213907</v>
      </c>
      <c r="G10" s="1">
        <v>72859130343</v>
      </c>
      <c r="I10" s="1">
        <v>0</v>
      </c>
      <c r="K10" s="1">
        <v>0</v>
      </c>
      <c r="M10" s="1">
        <v>0</v>
      </c>
      <c r="O10" s="1">
        <v>0</v>
      </c>
      <c r="Q10" s="1">
        <v>10141812</v>
      </c>
      <c r="S10" s="1">
        <v>7240</v>
      </c>
      <c r="U10" s="1">
        <v>52270213907</v>
      </c>
      <c r="W10" s="1">
        <v>72859130343</v>
      </c>
      <c r="Y10" s="6">
        <v>7.0905386776635507E-3</v>
      </c>
    </row>
    <row r="11" spans="1:25" ht="21" x14ac:dyDescent="0.25">
      <c r="A11" s="2" t="s">
        <v>16</v>
      </c>
      <c r="C11" s="1">
        <v>7555314</v>
      </c>
      <c r="E11" s="1">
        <v>42456565578</v>
      </c>
      <c r="G11" s="1">
        <v>41757796625</v>
      </c>
      <c r="I11" s="1">
        <v>0</v>
      </c>
      <c r="K11" s="1">
        <v>0</v>
      </c>
      <c r="M11" s="1">
        <v>0</v>
      </c>
      <c r="O11" s="1">
        <v>0</v>
      </c>
      <c r="Q11" s="1">
        <v>7555314</v>
      </c>
      <c r="S11" s="1">
        <v>5570</v>
      </c>
      <c r="U11" s="1">
        <v>42456565578</v>
      </c>
      <c r="W11" s="1">
        <v>41757796625</v>
      </c>
      <c r="Y11" s="6">
        <v>4.0638046415004681E-3</v>
      </c>
    </row>
    <row r="12" spans="1:25" ht="21" x14ac:dyDescent="0.25">
      <c r="A12" s="2" t="s">
        <v>17</v>
      </c>
      <c r="C12" s="1">
        <v>4744641</v>
      </c>
      <c r="E12" s="1">
        <v>11765188274</v>
      </c>
      <c r="G12" s="1">
        <v>10418726379</v>
      </c>
      <c r="I12" s="1">
        <v>0</v>
      </c>
      <c r="K12" s="1">
        <v>0</v>
      </c>
      <c r="M12" s="1">
        <v>0</v>
      </c>
      <c r="O12" s="1">
        <v>0</v>
      </c>
      <c r="Q12" s="1">
        <v>4744641</v>
      </c>
      <c r="S12" s="1">
        <v>2213</v>
      </c>
      <c r="U12" s="1">
        <v>11765188274</v>
      </c>
      <c r="W12" s="1">
        <v>10418726379</v>
      </c>
      <c r="Y12" s="6">
        <v>1.0139344515164193E-3</v>
      </c>
    </row>
    <row r="13" spans="1:25" ht="21" x14ac:dyDescent="0.25">
      <c r="A13" s="2" t="s">
        <v>18</v>
      </c>
      <c r="C13" s="1">
        <v>298080289</v>
      </c>
      <c r="E13" s="1">
        <v>106377481087</v>
      </c>
      <c r="G13" s="1">
        <v>140493660974</v>
      </c>
      <c r="I13" s="1">
        <v>0</v>
      </c>
      <c r="K13" s="1">
        <v>0</v>
      </c>
      <c r="M13" s="1">
        <v>0</v>
      </c>
      <c r="O13" s="1">
        <v>0</v>
      </c>
      <c r="Q13" s="1">
        <v>298080289</v>
      </c>
      <c r="S13" s="1">
        <v>475</v>
      </c>
      <c r="U13" s="1">
        <v>106377481087</v>
      </c>
      <c r="W13" s="1">
        <v>140493660974</v>
      </c>
      <c r="Y13" s="6">
        <v>1.3672627334597407E-2</v>
      </c>
    </row>
    <row r="14" spans="1:25" ht="21" x14ac:dyDescent="0.25">
      <c r="A14" s="2" t="s">
        <v>19</v>
      </c>
      <c r="C14" s="1">
        <v>52819649</v>
      </c>
      <c r="E14" s="1">
        <v>59802748199</v>
      </c>
      <c r="G14" s="1">
        <v>106080578701</v>
      </c>
      <c r="I14" s="1">
        <v>0</v>
      </c>
      <c r="K14" s="1">
        <v>0</v>
      </c>
      <c r="M14" s="1">
        <v>0</v>
      </c>
      <c r="O14" s="1">
        <v>0</v>
      </c>
      <c r="Q14" s="1">
        <v>52819649</v>
      </c>
      <c r="S14" s="1">
        <v>2024</v>
      </c>
      <c r="U14" s="1">
        <v>59802748199</v>
      </c>
      <c r="W14" s="1">
        <v>106080578701</v>
      </c>
      <c r="Y14" s="6">
        <v>1.0323599014802651E-2</v>
      </c>
    </row>
    <row r="15" spans="1:25" ht="21" x14ac:dyDescent="0.25">
      <c r="A15" s="2" t="s">
        <v>20</v>
      </c>
      <c r="C15" s="1">
        <v>103997796</v>
      </c>
      <c r="E15" s="1">
        <v>47935938248</v>
      </c>
      <c r="G15" s="1">
        <v>41690332787</v>
      </c>
      <c r="I15" s="1">
        <v>7761585</v>
      </c>
      <c r="K15" s="1">
        <v>0</v>
      </c>
      <c r="M15" s="1">
        <v>-1</v>
      </c>
      <c r="O15" s="1">
        <v>1</v>
      </c>
      <c r="Q15" s="1">
        <v>111759380</v>
      </c>
      <c r="S15" s="1">
        <v>376</v>
      </c>
      <c r="U15" s="1">
        <v>47935937819</v>
      </c>
      <c r="W15" s="1">
        <v>41696700477</v>
      </c>
      <c r="Y15" s="6">
        <v>4.0578588582004084E-3</v>
      </c>
    </row>
    <row r="16" spans="1:25" ht="21" x14ac:dyDescent="0.25">
      <c r="A16" s="2" t="s">
        <v>21</v>
      </c>
      <c r="C16" s="1">
        <v>13147564</v>
      </c>
      <c r="E16" s="1">
        <v>41837907257</v>
      </c>
      <c r="G16" s="1">
        <v>34963101325</v>
      </c>
      <c r="I16" s="1">
        <v>6053859</v>
      </c>
      <c r="K16" s="1">
        <v>0</v>
      </c>
      <c r="M16" s="1">
        <v>0</v>
      </c>
      <c r="O16" s="1">
        <v>0</v>
      </c>
      <c r="Q16" s="1">
        <v>19201423</v>
      </c>
      <c r="S16" s="1">
        <v>1835</v>
      </c>
      <c r="U16" s="1">
        <v>41837907257</v>
      </c>
      <c r="W16" s="1">
        <v>34962247660</v>
      </c>
      <c r="Y16" s="6">
        <v>3.4024722519227718E-3</v>
      </c>
    </row>
    <row r="17" spans="1:25" ht="21" x14ac:dyDescent="0.25">
      <c r="A17" s="2" t="s">
        <v>22</v>
      </c>
      <c r="C17" s="1">
        <v>175245003</v>
      </c>
      <c r="E17" s="1">
        <v>102719137764</v>
      </c>
      <c r="G17" s="1">
        <v>84684604895</v>
      </c>
      <c r="I17" s="1">
        <v>0</v>
      </c>
      <c r="K17" s="1">
        <v>0</v>
      </c>
      <c r="M17" s="1">
        <v>0</v>
      </c>
      <c r="O17" s="1">
        <v>0</v>
      </c>
      <c r="Q17" s="1">
        <v>175245003</v>
      </c>
      <c r="S17" s="1">
        <v>487</v>
      </c>
      <c r="U17" s="1">
        <v>102719137764</v>
      </c>
      <c r="W17" s="1">
        <v>84684604895</v>
      </c>
      <c r="Y17" s="6">
        <v>8.2413757010804511E-3</v>
      </c>
    </row>
    <row r="18" spans="1:25" ht="21" x14ac:dyDescent="0.25">
      <c r="A18" s="2" t="s">
        <v>23</v>
      </c>
      <c r="C18" s="1">
        <v>292431239</v>
      </c>
      <c r="E18" s="1">
        <v>244516241222</v>
      </c>
      <c r="G18" s="1">
        <v>360101895193</v>
      </c>
      <c r="I18" s="1">
        <v>123388468</v>
      </c>
      <c r="K18" s="1">
        <v>0</v>
      </c>
      <c r="M18" s="1">
        <v>-2</v>
      </c>
      <c r="O18" s="1">
        <v>2</v>
      </c>
      <c r="Q18" s="1">
        <v>415819705</v>
      </c>
      <c r="S18" s="1">
        <v>873</v>
      </c>
      <c r="U18" s="1">
        <v>244516240046</v>
      </c>
      <c r="W18" s="1">
        <v>360204530508</v>
      </c>
      <c r="Y18" s="6">
        <v>3.5054551755049825E-2</v>
      </c>
    </row>
    <row r="19" spans="1:25" ht="21" x14ac:dyDescent="0.25">
      <c r="A19" s="2" t="s">
        <v>24</v>
      </c>
      <c r="C19" s="1">
        <v>7583253</v>
      </c>
      <c r="E19" s="1">
        <v>40467315855</v>
      </c>
      <c r="G19" s="1">
        <v>20820663535</v>
      </c>
      <c r="I19" s="1">
        <v>0</v>
      </c>
      <c r="K19" s="1">
        <v>0</v>
      </c>
      <c r="M19" s="1">
        <v>0</v>
      </c>
      <c r="O19" s="1">
        <v>0</v>
      </c>
      <c r="Q19" s="1">
        <v>7583253</v>
      </c>
      <c r="S19" s="1">
        <v>2767</v>
      </c>
      <c r="U19" s="1">
        <v>40467315855</v>
      </c>
      <c r="W19" s="1">
        <v>20820663535</v>
      </c>
      <c r="Y19" s="6">
        <v>2.0262350016331241E-3</v>
      </c>
    </row>
    <row r="20" spans="1:25" ht="21" x14ac:dyDescent="0.25">
      <c r="A20" s="2" t="s">
        <v>25</v>
      </c>
      <c r="C20" s="1">
        <v>60661193</v>
      </c>
      <c r="E20" s="1">
        <v>192361671223</v>
      </c>
      <c r="G20" s="1">
        <v>370182534165</v>
      </c>
      <c r="I20" s="1">
        <v>0</v>
      </c>
      <c r="K20" s="1">
        <v>0</v>
      </c>
      <c r="M20" s="1">
        <v>0</v>
      </c>
      <c r="O20" s="1">
        <v>0</v>
      </c>
      <c r="Q20" s="1">
        <v>60661193</v>
      </c>
      <c r="S20" s="1">
        <v>6150</v>
      </c>
      <c r="U20" s="1">
        <v>192361671223</v>
      </c>
      <c r="W20" s="1">
        <v>370182534165</v>
      </c>
      <c r="Y20" s="6">
        <v>3.6025595748064271E-2</v>
      </c>
    </row>
    <row r="21" spans="1:25" ht="21" x14ac:dyDescent="0.25">
      <c r="A21" s="2" t="s">
        <v>26</v>
      </c>
      <c r="C21" s="1">
        <v>48810613</v>
      </c>
      <c r="E21" s="1">
        <v>151582170901</v>
      </c>
      <c r="G21" s="1">
        <v>336127150313</v>
      </c>
      <c r="I21" s="1">
        <v>0</v>
      </c>
      <c r="K21" s="1">
        <v>0</v>
      </c>
      <c r="M21" s="1">
        <v>0</v>
      </c>
      <c r="O21" s="1">
        <v>0</v>
      </c>
      <c r="Q21" s="1">
        <v>48810613</v>
      </c>
      <c r="S21" s="1">
        <v>6940</v>
      </c>
      <c r="U21" s="1">
        <v>151582170901</v>
      </c>
      <c r="W21" s="1">
        <v>336127150313</v>
      </c>
      <c r="Y21" s="6">
        <v>3.2711378089295792E-2</v>
      </c>
    </row>
    <row r="22" spans="1:25" ht="21" x14ac:dyDescent="0.25">
      <c r="A22" s="2" t="s">
        <v>27</v>
      </c>
      <c r="C22" s="1">
        <v>2007323</v>
      </c>
      <c r="E22" s="1">
        <v>32610618857</v>
      </c>
      <c r="G22" s="1">
        <v>51587785584</v>
      </c>
      <c r="I22" s="1">
        <v>0</v>
      </c>
      <c r="K22" s="1">
        <v>0</v>
      </c>
      <c r="M22" s="1">
        <v>0</v>
      </c>
      <c r="O22" s="1">
        <v>0</v>
      </c>
      <c r="Q22" s="1">
        <v>2007323</v>
      </c>
      <c r="S22" s="1">
        <v>25900</v>
      </c>
      <c r="U22" s="1">
        <v>32610618857</v>
      </c>
      <c r="W22" s="1">
        <v>51587785584</v>
      </c>
      <c r="Y22" s="6">
        <v>5.0204440714067518E-3</v>
      </c>
    </row>
    <row r="23" spans="1:25" ht="21" x14ac:dyDescent="0.25">
      <c r="A23" s="2" t="s">
        <v>28</v>
      </c>
      <c r="C23" s="1">
        <v>54643995</v>
      </c>
      <c r="E23" s="1">
        <v>146668521348</v>
      </c>
      <c r="G23" s="1">
        <v>202788772476</v>
      </c>
      <c r="I23" s="1">
        <v>11445359</v>
      </c>
      <c r="K23" s="1">
        <v>0</v>
      </c>
      <c r="M23" s="1">
        <v>0</v>
      </c>
      <c r="O23" s="1">
        <v>0</v>
      </c>
      <c r="Q23" s="1">
        <v>66089354</v>
      </c>
      <c r="S23" s="1">
        <v>3092</v>
      </c>
      <c r="U23" s="1">
        <v>146668521348</v>
      </c>
      <c r="W23" s="1">
        <v>202768670344</v>
      </c>
      <c r="Y23" s="6">
        <v>1.9733135612847376E-2</v>
      </c>
    </row>
    <row r="24" spans="1:25" ht="21" x14ac:dyDescent="0.25">
      <c r="A24" s="2" t="s">
        <v>29</v>
      </c>
      <c r="C24" s="1">
        <v>989224</v>
      </c>
      <c r="E24" s="1">
        <v>42330320612</v>
      </c>
      <c r="G24" s="1">
        <v>33687732884</v>
      </c>
      <c r="I24" s="1">
        <v>0</v>
      </c>
      <c r="K24" s="1">
        <v>0</v>
      </c>
      <c r="M24" s="1">
        <v>0</v>
      </c>
      <c r="O24" s="1">
        <v>0</v>
      </c>
      <c r="Q24" s="1">
        <v>989224</v>
      </c>
      <c r="S24" s="1">
        <v>34320</v>
      </c>
      <c r="U24" s="1">
        <v>42330320612</v>
      </c>
      <c r="W24" s="1">
        <v>33687732884</v>
      </c>
      <c r="Y24" s="6">
        <v>3.2784384311519486E-3</v>
      </c>
    </row>
    <row r="25" spans="1:25" ht="21" x14ac:dyDescent="0.25">
      <c r="A25" s="2" t="s">
        <v>30</v>
      </c>
      <c r="C25" s="1">
        <v>36489332</v>
      </c>
      <c r="E25" s="1">
        <v>110243825121</v>
      </c>
      <c r="G25" s="1">
        <v>99207918330</v>
      </c>
      <c r="I25" s="1">
        <v>0</v>
      </c>
      <c r="K25" s="1">
        <v>0</v>
      </c>
      <c r="M25" s="1">
        <v>0</v>
      </c>
      <c r="O25" s="1">
        <v>0</v>
      </c>
      <c r="Q25" s="1">
        <v>36489332</v>
      </c>
      <c r="S25" s="1">
        <v>2740</v>
      </c>
      <c r="U25" s="1">
        <v>110243825121</v>
      </c>
      <c r="W25" s="1">
        <v>99207918330</v>
      </c>
      <c r="Y25" s="6">
        <v>9.6547622616104285E-3</v>
      </c>
    </row>
    <row r="26" spans="1:25" ht="21" x14ac:dyDescent="0.25">
      <c r="A26" s="2" t="s">
        <v>31</v>
      </c>
      <c r="C26" s="1">
        <v>38023623</v>
      </c>
      <c r="E26" s="1">
        <v>200683962337</v>
      </c>
      <c r="G26" s="1">
        <v>491693455537</v>
      </c>
      <c r="I26" s="1">
        <v>0</v>
      </c>
      <c r="K26" s="1">
        <v>0</v>
      </c>
      <c r="M26" s="1">
        <v>-1</v>
      </c>
      <c r="O26" s="1">
        <v>1</v>
      </c>
      <c r="Q26" s="1">
        <v>38023622</v>
      </c>
      <c r="S26" s="1">
        <v>13032</v>
      </c>
      <c r="U26" s="1">
        <v>200683957059</v>
      </c>
      <c r="W26" s="1">
        <v>491693442606</v>
      </c>
      <c r="Y26" s="6">
        <v>4.785085075732505E-2</v>
      </c>
    </row>
    <row r="27" spans="1:25" ht="21" x14ac:dyDescent="0.25">
      <c r="A27" s="2" t="s">
        <v>32</v>
      </c>
      <c r="C27" s="1">
        <v>2687392</v>
      </c>
      <c r="E27" s="1">
        <v>133316782407</v>
      </c>
      <c r="G27" s="1">
        <v>116797888541</v>
      </c>
      <c r="I27" s="1">
        <v>0</v>
      </c>
      <c r="K27" s="1">
        <v>0</v>
      </c>
      <c r="M27" s="1">
        <v>0</v>
      </c>
      <c r="O27" s="1">
        <v>0</v>
      </c>
      <c r="Q27" s="1">
        <v>2687392</v>
      </c>
      <c r="S27" s="1">
        <v>43800</v>
      </c>
      <c r="U27" s="1">
        <v>133316782407</v>
      </c>
      <c r="W27" s="1">
        <v>116797888541</v>
      </c>
      <c r="Y27" s="6">
        <v>1.1366591150219006E-2</v>
      </c>
    </row>
    <row r="28" spans="1:25" ht="21" x14ac:dyDescent="0.25">
      <c r="A28" s="2" t="s">
        <v>33</v>
      </c>
      <c r="C28" s="1">
        <v>256243</v>
      </c>
      <c r="E28" s="1">
        <v>46914600634</v>
      </c>
      <c r="G28" s="1">
        <v>49509943686</v>
      </c>
      <c r="I28" s="1">
        <v>0</v>
      </c>
      <c r="K28" s="1">
        <v>0</v>
      </c>
      <c r="M28" s="1">
        <v>0</v>
      </c>
      <c r="O28" s="1">
        <v>0</v>
      </c>
      <c r="Q28" s="1">
        <v>256243</v>
      </c>
      <c r="S28" s="1">
        <v>194720</v>
      </c>
      <c r="U28" s="1">
        <v>46914600634</v>
      </c>
      <c r="W28" s="1">
        <v>49509943686</v>
      </c>
      <c r="Y28" s="6">
        <v>4.8182316887653452E-3</v>
      </c>
    </row>
    <row r="29" spans="1:25" ht="21" x14ac:dyDescent="0.25">
      <c r="A29" s="2" t="s">
        <v>34</v>
      </c>
      <c r="C29" s="1">
        <v>3366086</v>
      </c>
      <c r="E29" s="1">
        <v>108600583649</v>
      </c>
      <c r="G29" s="1">
        <v>202842217607</v>
      </c>
      <c r="I29" s="1">
        <v>0</v>
      </c>
      <c r="K29" s="1">
        <v>0</v>
      </c>
      <c r="M29" s="1">
        <v>0</v>
      </c>
      <c r="O29" s="1">
        <v>0</v>
      </c>
      <c r="Q29" s="1">
        <v>3366086</v>
      </c>
      <c r="S29" s="1">
        <v>60730</v>
      </c>
      <c r="U29" s="1">
        <v>108600583649</v>
      </c>
      <c r="W29" s="1">
        <v>202842217607</v>
      </c>
      <c r="Y29" s="6">
        <v>1.9740293119538475E-2</v>
      </c>
    </row>
    <row r="30" spans="1:25" ht="21" x14ac:dyDescent="0.25">
      <c r="A30" s="2" t="s">
        <v>35</v>
      </c>
      <c r="C30" s="1">
        <v>5798944</v>
      </c>
      <c r="E30" s="1">
        <v>148980646964</v>
      </c>
      <c r="G30" s="1">
        <v>262387788227</v>
      </c>
      <c r="I30" s="1">
        <v>0</v>
      </c>
      <c r="K30" s="1">
        <v>0</v>
      </c>
      <c r="M30" s="1">
        <v>0</v>
      </c>
      <c r="O30" s="1">
        <v>0</v>
      </c>
      <c r="Q30" s="1">
        <v>5798944</v>
      </c>
      <c r="S30" s="1">
        <v>45600</v>
      </c>
      <c r="U30" s="1">
        <v>148980646964</v>
      </c>
      <c r="W30" s="1">
        <v>262387788227</v>
      </c>
      <c r="Y30" s="6">
        <v>2.5535176610145781E-2</v>
      </c>
    </row>
    <row r="31" spans="1:25" ht="21" x14ac:dyDescent="0.25">
      <c r="A31" s="2" t="s">
        <v>36</v>
      </c>
      <c r="C31" s="1">
        <v>6020228</v>
      </c>
      <c r="E31" s="1">
        <v>36333759255</v>
      </c>
      <c r="G31" s="1">
        <v>34886359163</v>
      </c>
      <c r="I31" s="1">
        <v>0</v>
      </c>
      <c r="K31" s="1">
        <v>0</v>
      </c>
      <c r="M31" s="1">
        <v>0</v>
      </c>
      <c r="O31" s="1">
        <v>0</v>
      </c>
      <c r="Q31" s="1">
        <v>6020228</v>
      </c>
      <c r="S31" s="1">
        <v>5840</v>
      </c>
      <c r="U31" s="1">
        <v>36333759255</v>
      </c>
      <c r="W31" s="1">
        <v>34886359163</v>
      </c>
      <c r="Y31" s="6">
        <v>3.3950868999341457E-3</v>
      </c>
    </row>
    <row r="32" spans="1:25" ht="21" x14ac:dyDescent="0.25">
      <c r="A32" s="2" t="s">
        <v>37</v>
      </c>
      <c r="C32" s="1">
        <v>10418826</v>
      </c>
      <c r="E32" s="1">
        <v>61436352018</v>
      </c>
      <c r="G32" s="1">
        <v>69059767013</v>
      </c>
      <c r="I32" s="1">
        <v>3920083</v>
      </c>
      <c r="K32" s="1">
        <v>0</v>
      </c>
      <c r="M32" s="1">
        <v>0</v>
      </c>
      <c r="O32" s="1">
        <v>0</v>
      </c>
      <c r="Q32" s="1">
        <v>14338909</v>
      </c>
      <c r="S32" s="1">
        <v>4854</v>
      </c>
      <c r="U32" s="1">
        <v>61436352018</v>
      </c>
      <c r="W32" s="1">
        <v>69063048059</v>
      </c>
      <c r="Y32" s="6">
        <v>6.7211097793006234E-3</v>
      </c>
    </row>
    <row r="33" spans="1:25" ht="21" x14ac:dyDescent="0.25">
      <c r="A33" s="2" t="s">
        <v>38</v>
      </c>
      <c r="C33" s="1">
        <v>22625881</v>
      </c>
      <c r="E33" s="1">
        <v>59437496680</v>
      </c>
      <c r="G33" s="1">
        <v>58372555644</v>
      </c>
      <c r="I33" s="1">
        <v>12640157</v>
      </c>
      <c r="K33" s="1">
        <v>0</v>
      </c>
      <c r="M33" s="1">
        <v>-1</v>
      </c>
      <c r="O33" s="1">
        <v>1</v>
      </c>
      <c r="Q33" s="1">
        <v>35266037</v>
      </c>
      <c r="S33" s="1">
        <v>1668</v>
      </c>
      <c r="U33" s="1">
        <v>59437494995</v>
      </c>
      <c r="W33" s="1">
        <v>58369042131</v>
      </c>
      <c r="Y33" s="6">
        <v>5.6803855448130736E-3</v>
      </c>
    </row>
    <row r="34" spans="1:25" ht="21" x14ac:dyDescent="0.25">
      <c r="A34" s="2" t="s">
        <v>39</v>
      </c>
      <c r="C34" s="1">
        <v>51015246</v>
      </c>
      <c r="E34" s="1">
        <v>127592684123</v>
      </c>
      <c r="G34" s="1">
        <v>103722220306</v>
      </c>
      <c r="I34" s="1">
        <v>0</v>
      </c>
      <c r="K34" s="1">
        <v>0</v>
      </c>
      <c r="M34" s="1">
        <v>0</v>
      </c>
      <c r="O34" s="1">
        <v>0</v>
      </c>
      <c r="Q34" s="1">
        <v>51015246</v>
      </c>
      <c r="S34" s="1">
        <v>2049</v>
      </c>
      <c r="U34" s="1">
        <v>127592684123</v>
      </c>
      <c r="W34" s="1">
        <v>103722220306</v>
      </c>
      <c r="Y34" s="6">
        <v>1.0094087197452958E-2</v>
      </c>
    </row>
    <row r="35" spans="1:25" ht="21" x14ac:dyDescent="0.25">
      <c r="A35" s="2" t="s">
        <v>40</v>
      </c>
      <c r="C35" s="1">
        <v>15663950</v>
      </c>
      <c r="E35" s="1">
        <v>73281921062</v>
      </c>
      <c r="G35" s="1">
        <v>45696030940</v>
      </c>
      <c r="I35" s="1">
        <v>0</v>
      </c>
      <c r="K35" s="1">
        <v>0</v>
      </c>
      <c r="M35" s="1">
        <v>0</v>
      </c>
      <c r="O35" s="1">
        <v>0</v>
      </c>
      <c r="Q35" s="1">
        <v>15663950</v>
      </c>
      <c r="S35" s="1">
        <v>2940</v>
      </c>
      <c r="U35" s="1">
        <v>73281921062</v>
      </c>
      <c r="W35" s="1">
        <v>45696030940</v>
      </c>
      <c r="Y35" s="6">
        <v>4.4470675572222196E-3</v>
      </c>
    </row>
    <row r="36" spans="1:25" ht="21" x14ac:dyDescent="0.25">
      <c r="A36" s="2" t="s">
        <v>41</v>
      </c>
      <c r="C36" s="1">
        <v>225012</v>
      </c>
      <c r="E36" s="1">
        <v>9571918431</v>
      </c>
      <c r="G36" s="1">
        <v>11777632669</v>
      </c>
      <c r="I36" s="1">
        <v>0</v>
      </c>
      <c r="K36" s="1">
        <v>0</v>
      </c>
      <c r="M36" s="1">
        <v>0</v>
      </c>
      <c r="O36" s="1">
        <v>0</v>
      </c>
      <c r="Q36" s="1">
        <v>225012</v>
      </c>
      <c r="S36" s="1">
        <v>48750</v>
      </c>
      <c r="U36" s="1">
        <v>9571918431</v>
      </c>
      <c r="W36" s="1">
        <v>10884542040</v>
      </c>
      <c r="Y36" s="6">
        <v>1.0592669163074879E-3</v>
      </c>
    </row>
    <row r="37" spans="1:25" ht="21" x14ac:dyDescent="0.25">
      <c r="A37" s="2" t="s">
        <v>42</v>
      </c>
      <c r="C37" s="1">
        <v>38657528</v>
      </c>
      <c r="E37" s="1">
        <v>75630918690</v>
      </c>
      <c r="G37" s="1">
        <v>66130407952</v>
      </c>
      <c r="I37" s="1">
        <v>6821917</v>
      </c>
      <c r="K37" s="1">
        <v>0</v>
      </c>
      <c r="M37" s="1">
        <v>-1</v>
      </c>
      <c r="O37" s="1">
        <v>1</v>
      </c>
      <c r="Q37" s="1">
        <v>45479444</v>
      </c>
      <c r="S37" s="1">
        <v>1465</v>
      </c>
      <c r="U37" s="1">
        <v>75630917027</v>
      </c>
      <c r="W37" s="1">
        <v>66112355770</v>
      </c>
      <c r="Y37" s="6">
        <v>6.4339529370141006E-3</v>
      </c>
    </row>
    <row r="38" spans="1:25" ht="21" x14ac:dyDescent="0.25">
      <c r="A38" s="2" t="s">
        <v>43</v>
      </c>
      <c r="C38" s="1">
        <v>1840989</v>
      </c>
      <c r="E38" s="1">
        <v>31643194626</v>
      </c>
      <c r="G38" s="1">
        <v>74202916257</v>
      </c>
      <c r="I38" s="1">
        <v>0</v>
      </c>
      <c r="K38" s="1">
        <v>0</v>
      </c>
      <c r="M38" s="1">
        <v>0</v>
      </c>
      <c r="O38" s="1">
        <v>0</v>
      </c>
      <c r="Q38" s="1">
        <v>1840989</v>
      </c>
      <c r="S38" s="1">
        <v>40620</v>
      </c>
      <c r="U38" s="1">
        <v>31643194626</v>
      </c>
      <c r="W38" s="1">
        <v>74202916257</v>
      </c>
      <c r="Y38" s="6">
        <v>7.2213138592071759E-3</v>
      </c>
    </row>
    <row r="39" spans="1:25" ht="21" x14ac:dyDescent="0.25">
      <c r="A39" s="2" t="s">
        <v>44</v>
      </c>
      <c r="C39" s="1">
        <v>31297279</v>
      </c>
      <c r="E39" s="1">
        <v>92767131404</v>
      </c>
      <c r="G39" s="1">
        <v>47763129889</v>
      </c>
      <c r="I39" s="1">
        <v>0</v>
      </c>
      <c r="K39" s="1">
        <v>0</v>
      </c>
      <c r="M39" s="1">
        <v>0</v>
      </c>
      <c r="O39" s="1">
        <v>0</v>
      </c>
      <c r="Q39" s="1">
        <v>31297279</v>
      </c>
      <c r="S39" s="1">
        <v>1538</v>
      </c>
      <c r="U39" s="1">
        <v>92767131404</v>
      </c>
      <c r="W39" s="1">
        <v>47763129889</v>
      </c>
      <c r="Y39" s="6">
        <v>4.6482344525645321E-3</v>
      </c>
    </row>
    <row r="40" spans="1:25" ht="21" x14ac:dyDescent="0.25">
      <c r="A40" s="2" t="s">
        <v>45</v>
      </c>
      <c r="C40" s="1">
        <v>19871364</v>
      </c>
      <c r="E40" s="1">
        <v>128548369066</v>
      </c>
      <c r="G40" s="1">
        <v>67907959779</v>
      </c>
      <c r="I40" s="1">
        <v>0</v>
      </c>
      <c r="K40" s="1">
        <v>0</v>
      </c>
      <c r="M40" s="1">
        <v>0</v>
      </c>
      <c r="O40" s="1">
        <v>0</v>
      </c>
      <c r="Q40" s="1">
        <v>19871364</v>
      </c>
      <c r="S40" s="1">
        <v>3444</v>
      </c>
      <c r="U40" s="1">
        <v>128548369066</v>
      </c>
      <c r="W40" s="1">
        <v>67907959779</v>
      </c>
      <c r="Y40" s="6">
        <v>6.6086983617212654E-3</v>
      </c>
    </row>
    <row r="41" spans="1:25" ht="21" x14ac:dyDescent="0.25">
      <c r="A41" s="2" t="s">
        <v>46</v>
      </c>
      <c r="C41" s="1">
        <v>9183517</v>
      </c>
      <c r="E41" s="1">
        <v>133419872535</v>
      </c>
      <c r="G41" s="1">
        <v>172864664006</v>
      </c>
      <c r="I41" s="1">
        <v>0</v>
      </c>
      <c r="K41" s="1">
        <v>0</v>
      </c>
      <c r="M41" s="1">
        <v>0</v>
      </c>
      <c r="O41" s="1">
        <v>0</v>
      </c>
      <c r="Q41" s="1">
        <v>9183517</v>
      </c>
      <c r="S41" s="1">
        <v>18970</v>
      </c>
      <c r="U41" s="1">
        <v>133419872535</v>
      </c>
      <c r="W41" s="1">
        <v>172864664006</v>
      </c>
      <c r="Y41" s="6">
        <v>1.6822923638610487E-2</v>
      </c>
    </row>
    <row r="42" spans="1:25" ht="21" x14ac:dyDescent="0.25">
      <c r="A42" s="2" t="s">
        <v>47</v>
      </c>
      <c r="C42" s="1">
        <v>562500</v>
      </c>
      <c r="E42" s="1">
        <v>4923529005</v>
      </c>
      <c r="G42" s="1">
        <v>4632660563</v>
      </c>
      <c r="I42" s="1">
        <v>0</v>
      </c>
      <c r="K42" s="1">
        <v>0</v>
      </c>
      <c r="M42" s="1">
        <v>0</v>
      </c>
      <c r="O42" s="1">
        <v>0</v>
      </c>
      <c r="Q42" s="1">
        <v>562500</v>
      </c>
      <c r="S42" s="1">
        <v>8300</v>
      </c>
      <c r="U42" s="1">
        <v>4923529005</v>
      </c>
      <c r="W42" s="1">
        <v>4632660563</v>
      </c>
      <c r="Y42" s="6">
        <v>4.5084341177006654E-4</v>
      </c>
    </row>
    <row r="43" spans="1:25" ht="21" x14ac:dyDescent="0.25">
      <c r="A43" s="2" t="s">
        <v>48</v>
      </c>
      <c r="C43" s="1">
        <v>154637203</v>
      </c>
      <c r="E43" s="1">
        <v>47421985825</v>
      </c>
      <c r="G43" s="1">
        <v>77334696140</v>
      </c>
      <c r="I43" s="1">
        <v>0</v>
      </c>
      <c r="K43" s="1">
        <v>0</v>
      </c>
      <c r="M43" s="1">
        <v>0</v>
      </c>
      <c r="O43" s="1">
        <v>0</v>
      </c>
      <c r="Q43" s="1">
        <v>154637203</v>
      </c>
      <c r="S43" s="1">
        <v>504</v>
      </c>
      <c r="U43" s="1">
        <v>47421985825</v>
      </c>
      <c r="W43" s="1">
        <v>77334696140</v>
      </c>
      <c r="Y43" s="6">
        <v>7.5260938680516481E-3</v>
      </c>
    </row>
    <row r="44" spans="1:25" ht="21" x14ac:dyDescent="0.25">
      <c r="A44" s="2" t="s">
        <v>49</v>
      </c>
      <c r="C44" s="1">
        <v>196296163</v>
      </c>
      <c r="E44" s="1">
        <v>241240025212</v>
      </c>
      <c r="G44" s="1">
        <v>319242442809</v>
      </c>
      <c r="I44" s="1">
        <v>0</v>
      </c>
      <c r="K44" s="1">
        <v>0</v>
      </c>
      <c r="M44" s="1">
        <v>0</v>
      </c>
      <c r="O44" s="1">
        <v>0</v>
      </c>
      <c r="Q44" s="1">
        <v>196296163</v>
      </c>
      <c r="S44" s="1">
        <v>1639</v>
      </c>
      <c r="U44" s="1">
        <v>241240025212</v>
      </c>
      <c r="W44" s="1">
        <v>319242442809</v>
      </c>
      <c r="Y44" s="6">
        <v>3.1068184284284227E-2</v>
      </c>
    </row>
    <row r="45" spans="1:25" ht="21" x14ac:dyDescent="0.25">
      <c r="A45" s="2" t="s">
        <v>50</v>
      </c>
      <c r="C45" s="1">
        <v>3599012</v>
      </c>
      <c r="E45" s="1">
        <v>105787594052</v>
      </c>
      <c r="G45" s="1">
        <v>124991707303</v>
      </c>
      <c r="I45" s="1">
        <v>0</v>
      </c>
      <c r="K45" s="1">
        <v>0</v>
      </c>
      <c r="M45" s="1">
        <v>0</v>
      </c>
      <c r="O45" s="1">
        <v>0</v>
      </c>
      <c r="Q45" s="1">
        <v>3599012</v>
      </c>
      <c r="S45" s="1">
        <v>35000</v>
      </c>
      <c r="U45" s="1">
        <v>105787594052</v>
      </c>
      <c r="W45" s="1">
        <v>124991707303</v>
      </c>
      <c r="Y45" s="6">
        <v>1.2164001009164821E-2</v>
      </c>
    </row>
    <row r="46" spans="1:25" ht="21" x14ac:dyDescent="0.25">
      <c r="A46" s="2" t="s">
        <v>51</v>
      </c>
      <c r="C46" s="1">
        <v>10885209</v>
      </c>
      <c r="E46" s="1">
        <v>103419516747</v>
      </c>
      <c r="G46" s="1">
        <v>147866598118</v>
      </c>
      <c r="I46" s="1">
        <v>645049</v>
      </c>
      <c r="K46" s="1">
        <v>0</v>
      </c>
      <c r="M46" s="1">
        <v>0</v>
      </c>
      <c r="O46" s="1">
        <v>0</v>
      </c>
      <c r="Q46" s="1">
        <v>11530258</v>
      </c>
      <c r="S46" s="1">
        <v>9927</v>
      </c>
      <c r="U46" s="1">
        <v>80329330811</v>
      </c>
      <c r="W46" s="1">
        <v>113576088632</v>
      </c>
      <c r="Y46" s="6">
        <v>1.1053050530684942E-2</v>
      </c>
    </row>
    <row r="47" spans="1:25" ht="21" x14ac:dyDescent="0.25">
      <c r="A47" s="2" t="s">
        <v>52</v>
      </c>
      <c r="C47" s="1">
        <v>5773421</v>
      </c>
      <c r="E47" s="1">
        <v>97988979725</v>
      </c>
      <c r="G47" s="1">
        <v>97332183822</v>
      </c>
      <c r="I47" s="1">
        <v>0</v>
      </c>
      <c r="K47" s="1">
        <v>0</v>
      </c>
      <c r="M47" s="1">
        <v>0</v>
      </c>
      <c r="O47" s="1">
        <v>0</v>
      </c>
      <c r="Q47" s="1">
        <v>5773421</v>
      </c>
      <c r="S47" s="1">
        <v>16990</v>
      </c>
      <c r="U47" s="1">
        <v>97988979725</v>
      </c>
      <c r="W47" s="1">
        <v>97332183822</v>
      </c>
      <c r="Y47" s="6">
        <v>9.4722186597942983E-3</v>
      </c>
    </row>
    <row r="48" spans="1:25" ht="21" x14ac:dyDescent="0.25">
      <c r="A48" s="2" t="s">
        <v>53</v>
      </c>
      <c r="C48" s="1">
        <v>36626348</v>
      </c>
      <c r="E48" s="1">
        <v>312988725625</v>
      </c>
      <c r="G48" s="1">
        <v>493541013561</v>
      </c>
      <c r="I48" s="1">
        <v>0</v>
      </c>
      <c r="K48" s="1">
        <v>0</v>
      </c>
      <c r="M48" s="1">
        <v>0</v>
      </c>
      <c r="O48" s="1">
        <v>0</v>
      </c>
      <c r="Q48" s="1">
        <v>36626348</v>
      </c>
      <c r="S48" s="1">
        <v>13580</v>
      </c>
      <c r="U48" s="1">
        <v>312988725625</v>
      </c>
      <c r="W48" s="1">
        <v>493541013561</v>
      </c>
      <c r="Y48" s="6">
        <v>4.8030653525413046E-2</v>
      </c>
    </row>
    <row r="49" spans="1:25" ht="21" x14ac:dyDescent="0.25">
      <c r="A49" s="2" t="s">
        <v>54</v>
      </c>
      <c r="C49" s="1">
        <v>1308354</v>
      </c>
      <c r="E49" s="1">
        <v>39222028013</v>
      </c>
      <c r="G49" s="1">
        <v>56109951107</v>
      </c>
      <c r="I49" s="1">
        <v>0</v>
      </c>
      <c r="K49" s="1">
        <v>0</v>
      </c>
      <c r="M49" s="1">
        <v>0</v>
      </c>
      <c r="O49" s="1">
        <v>0</v>
      </c>
      <c r="Q49" s="1">
        <v>1308354</v>
      </c>
      <c r="S49" s="1">
        <v>43220</v>
      </c>
      <c r="U49" s="1">
        <v>39222028013</v>
      </c>
      <c r="W49" s="1">
        <v>56109951107</v>
      </c>
      <c r="Y49" s="6">
        <v>5.4605342755675371E-3</v>
      </c>
    </row>
    <row r="50" spans="1:25" ht="21" x14ac:dyDescent="0.25">
      <c r="A50" s="2" t="s">
        <v>55</v>
      </c>
      <c r="C50" s="1">
        <v>6633055</v>
      </c>
      <c r="E50" s="1">
        <v>49669176253</v>
      </c>
      <c r="G50" s="1">
        <v>103333969312</v>
      </c>
      <c r="I50" s="1">
        <v>0</v>
      </c>
      <c r="K50" s="1">
        <v>0</v>
      </c>
      <c r="M50" s="1">
        <v>0</v>
      </c>
      <c r="O50" s="1">
        <v>0</v>
      </c>
      <c r="Q50" s="1">
        <v>6633055</v>
      </c>
      <c r="S50" s="1">
        <v>15700</v>
      </c>
      <c r="U50" s="1">
        <v>49669176253</v>
      </c>
      <c r="W50" s="1">
        <v>103333969312</v>
      </c>
      <c r="Y50" s="6">
        <v>1.0056303206940878E-2</v>
      </c>
    </row>
    <row r="51" spans="1:25" ht="21" x14ac:dyDescent="0.25">
      <c r="A51" s="2" t="s">
        <v>56</v>
      </c>
      <c r="C51" s="1">
        <v>5683484</v>
      </c>
      <c r="E51" s="1">
        <v>43683810518</v>
      </c>
      <c r="G51" s="1">
        <v>44890823323</v>
      </c>
      <c r="I51" s="1">
        <v>0</v>
      </c>
      <c r="K51" s="1">
        <v>0</v>
      </c>
      <c r="M51" s="1">
        <v>0</v>
      </c>
      <c r="O51" s="1">
        <v>0</v>
      </c>
      <c r="Q51" s="1">
        <v>5683484</v>
      </c>
      <c r="S51" s="1">
        <v>7960</v>
      </c>
      <c r="U51" s="1">
        <v>43683810518</v>
      </c>
      <c r="W51" s="1">
        <v>44890823323</v>
      </c>
      <c r="Y51" s="6">
        <v>4.3687059884660491E-3</v>
      </c>
    </row>
    <row r="52" spans="1:25" ht="21" x14ac:dyDescent="0.25">
      <c r="A52" s="2" t="s">
        <v>57</v>
      </c>
      <c r="C52" s="1">
        <v>17887918</v>
      </c>
      <c r="E52" s="1">
        <v>84923137005</v>
      </c>
      <c r="G52" s="1">
        <v>66774162210</v>
      </c>
      <c r="I52" s="1">
        <v>0</v>
      </c>
      <c r="K52" s="1">
        <v>0</v>
      </c>
      <c r="M52" s="1">
        <v>0</v>
      </c>
      <c r="O52" s="1">
        <v>0</v>
      </c>
      <c r="Q52" s="1">
        <v>17887918</v>
      </c>
      <c r="S52" s="1">
        <v>3762</v>
      </c>
      <c r="U52" s="1">
        <v>84923137005</v>
      </c>
      <c r="W52" s="1">
        <v>66774162210</v>
      </c>
      <c r="Y52" s="6">
        <v>6.4983589234409982E-3</v>
      </c>
    </row>
    <row r="53" spans="1:25" ht="21" x14ac:dyDescent="0.25">
      <c r="A53" s="2" t="s">
        <v>58</v>
      </c>
      <c r="C53" s="1">
        <v>705600</v>
      </c>
      <c r="E53" s="1">
        <v>1271704059</v>
      </c>
      <c r="G53" s="1">
        <v>1835081911</v>
      </c>
      <c r="I53" s="1">
        <v>0</v>
      </c>
      <c r="K53" s="1">
        <v>0</v>
      </c>
      <c r="M53" s="1">
        <v>0</v>
      </c>
      <c r="O53" s="1">
        <v>0</v>
      </c>
      <c r="Q53" s="1">
        <v>705600</v>
      </c>
      <c r="S53" s="1">
        <v>2621</v>
      </c>
      <c r="U53" s="1">
        <v>1271704059</v>
      </c>
      <c r="W53" s="1">
        <v>1835081911</v>
      </c>
      <c r="Y53" s="6">
        <v>1.7858735350491804E-4</v>
      </c>
    </row>
    <row r="54" spans="1:25" ht="21" x14ac:dyDescent="0.25">
      <c r="A54" s="2" t="s">
        <v>59</v>
      </c>
      <c r="C54" s="1">
        <v>85199111</v>
      </c>
      <c r="E54" s="1">
        <v>668373120789</v>
      </c>
      <c r="G54" s="1">
        <v>887675479656</v>
      </c>
      <c r="I54" s="1">
        <v>0</v>
      </c>
      <c r="K54" s="1">
        <v>0</v>
      </c>
      <c r="M54" s="1">
        <v>0</v>
      </c>
      <c r="O54" s="1">
        <v>0</v>
      </c>
      <c r="Q54" s="1">
        <v>85199111</v>
      </c>
      <c r="S54" s="1">
        <v>10500</v>
      </c>
      <c r="U54" s="1">
        <v>668373120789</v>
      </c>
      <c r="W54" s="1">
        <v>887675479656</v>
      </c>
      <c r="Y54" s="6">
        <v>8.6387214506728233E-2</v>
      </c>
    </row>
    <row r="55" spans="1:25" ht="21" x14ac:dyDescent="0.25">
      <c r="A55" s="2" t="s">
        <v>60</v>
      </c>
      <c r="C55" s="1">
        <v>31026735</v>
      </c>
      <c r="E55" s="1">
        <v>100643220059</v>
      </c>
      <c r="G55" s="1">
        <v>25984142198</v>
      </c>
      <c r="I55" s="1">
        <v>0</v>
      </c>
      <c r="K55" s="1">
        <v>0</v>
      </c>
      <c r="M55" s="1">
        <v>0</v>
      </c>
      <c r="O55" s="1">
        <v>0</v>
      </c>
      <c r="Q55" s="1">
        <v>31026735</v>
      </c>
      <c r="S55" s="1">
        <v>844</v>
      </c>
      <c r="U55" s="1">
        <v>100643220059</v>
      </c>
      <c r="W55" s="1">
        <v>25984142198</v>
      </c>
      <c r="Y55" s="6">
        <v>2.5287368157356788E-3</v>
      </c>
    </row>
    <row r="56" spans="1:25" ht="21" x14ac:dyDescent="0.25">
      <c r="A56" s="2" t="s">
        <v>61</v>
      </c>
      <c r="C56" s="1">
        <v>3324243</v>
      </c>
      <c r="E56" s="1">
        <v>33332344241</v>
      </c>
      <c r="G56" s="1">
        <v>42155425569</v>
      </c>
      <c r="I56" s="1">
        <v>0</v>
      </c>
      <c r="K56" s="1">
        <v>0</v>
      </c>
      <c r="M56" s="1">
        <v>0</v>
      </c>
      <c r="O56" s="1">
        <v>0</v>
      </c>
      <c r="Q56" s="1">
        <v>3324243</v>
      </c>
      <c r="S56" s="1">
        <v>12780</v>
      </c>
      <c r="U56" s="1">
        <v>33332344241</v>
      </c>
      <c r="W56" s="1">
        <v>42155425569</v>
      </c>
      <c r="Y56" s="6">
        <v>4.102501279705145E-3</v>
      </c>
    </row>
    <row r="57" spans="1:25" ht="21" x14ac:dyDescent="0.25">
      <c r="A57" s="2" t="s">
        <v>62</v>
      </c>
      <c r="C57" s="1">
        <v>705566</v>
      </c>
      <c r="E57" s="1">
        <v>12630115558</v>
      </c>
      <c r="G57" s="1">
        <v>4879780464</v>
      </c>
      <c r="I57" s="1">
        <v>0</v>
      </c>
      <c r="K57" s="1">
        <v>0</v>
      </c>
      <c r="M57" s="1">
        <v>0</v>
      </c>
      <c r="O57" s="1">
        <v>0</v>
      </c>
      <c r="Q57" s="1">
        <v>705566</v>
      </c>
      <c r="S57" s="1">
        <v>6970</v>
      </c>
      <c r="U57" s="1">
        <v>12630115558</v>
      </c>
      <c r="W57" s="1">
        <v>4879780464</v>
      </c>
      <c r="Y57" s="6">
        <v>4.7489274104166188E-4</v>
      </c>
    </row>
    <row r="58" spans="1:25" ht="21" x14ac:dyDescent="0.25">
      <c r="A58" s="2" t="s">
        <v>63</v>
      </c>
      <c r="C58" s="1">
        <v>45407658</v>
      </c>
      <c r="E58" s="1">
        <v>114310314878</v>
      </c>
      <c r="G58" s="1">
        <v>90113313607</v>
      </c>
      <c r="I58" s="1">
        <v>0</v>
      </c>
      <c r="K58" s="1">
        <v>0</v>
      </c>
      <c r="M58" s="1">
        <v>0</v>
      </c>
      <c r="O58" s="1">
        <v>0</v>
      </c>
      <c r="Q58" s="1">
        <v>45407658</v>
      </c>
      <c r="S58" s="1">
        <v>2000</v>
      </c>
      <c r="U58" s="1">
        <v>114310314878</v>
      </c>
      <c r="W58" s="1">
        <v>90113313607</v>
      </c>
      <c r="Y58" s="6">
        <v>8.7696892962468142E-3</v>
      </c>
    </row>
    <row r="59" spans="1:25" ht="21" x14ac:dyDescent="0.25">
      <c r="A59" s="2" t="s">
        <v>64</v>
      </c>
      <c r="C59" s="1">
        <v>3330224</v>
      </c>
      <c r="E59" s="1">
        <v>21793459707</v>
      </c>
      <c r="G59" s="1">
        <v>10574340379</v>
      </c>
      <c r="I59" s="1">
        <v>0</v>
      </c>
      <c r="K59" s="1">
        <v>0</v>
      </c>
      <c r="M59" s="1">
        <v>0</v>
      </c>
      <c r="O59" s="1">
        <v>0</v>
      </c>
      <c r="Q59" s="1">
        <v>3330224</v>
      </c>
      <c r="S59" s="1">
        <v>3200</v>
      </c>
      <c r="U59" s="1">
        <v>21793459707</v>
      </c>
      <c r="W59" s="1">
        <v>10574340379</v>
      </c>
      <c r="Y59" s="6">
        <v>1.0290785670252307E-3</v>
      </c>
    </row>
    <row r="60" spans="1:25" ht="21" x14ac:dyDescent="0.25">
      <c r="A60" s="2" t="s">
        <v>65</v>
      </c>
      <c r="C60" s="1">
        <v>18920630</v>
      </c>
      <c r="E60" s="1">
        <v>56559655476</v>
      </c>
      <c r="G60" s="1">
        <v>39557605028</v>
      </c>
      <c r="I60" s="1">
        <v>4635554</v>
      </c>
      <c r="K60" s="1">
        <v>0</v>
      </c>
      <c r="M60" s="1">
        <v>0</v>
      </c>
      <c r="O60" s="1">
        <v>0</v>
      </c>
      <c r="Q60" s="1">
        <v>23556184</v>
      </c>
      <c r="S60" s="1">
        <v>1692</v>
      </c>
      <c r="U60" s="1">
        <v>56559655476</v>
      </c>
      <c r="W60" s="1">
        <v>39548968228</v>
      </c>
      <c r="Y60" s="6">
        <v>3.8488448539279446E-3</v>
      </c>
    </row>
    <row r="61" spans="1:25" ht="21" x14ac:dyDescent="0.25">
      <c r="A61" s="2" t="s">
        <v>66</v>
      </c>
      <c r="C61" s="1">
        <v>168686365</v>
      </c>
      <c r="E61" s="1">
        <v>522581077563</v>
      </c>
      <c r="G61" s="1">
        <v>563576606115</v>
      </c>
      <c r="I61" s="1">
        <v>48919046</v>
      </c>
      <c r="K61" s="1">
        <v>0</v>
      </c>
      <c r="M61" s="1">
        <v>-1</v>
      </c>
      <c r="O61" s="1">
        <v>1</v>
      </c>
      <c r="Q61" s="1">
        <v>217605410</v>
      </c>
      <c r="S61" s="1">
        <v>2610</v>
      </c>
      <c r="U61" s="1">
        <v>522581075161</v>
      </c>
      <c r="W61" s="1">
        <v>563559865672</v>
      </c>
      <c r="Y61" s="6">
        <v>5.4844780687258156E-2</v>
      </c>
    </row>
    <row r="62" spans="1:25" ht="21" x14ac:dyDescent="0.25">
      <c r="A62" s="2" t="s">
        <v>67</v>
      </c>
      <c r="C62" s="1">
        <v>2176171</v>
      </c>
      <c r="E62" s="1">
        <v>12685898311</v>
      </c>
      <c r="G62" s="1">
        <v>7536128702</v>
      </c>
      <c r="I62" s="1">
        <v>0</v>
      </c>
      <c r="K62" s="1">
        <v>0</v>
      </c>
      <c r="M62" s="1">
        <v>0</v>
      </c>
      <c r="O62" s="1">
        <v>0</v>
      </c>
      <c r="Q62" s="1">
        <v>2176171</v>
      </c>
      <c r="S62" s="1">
        <v>3490</v>
      </c>
      <c r="U62" s="1">
        <v>12685898311</v>
      </c>
      <c r="W62" s="1">
        <v>7536128702</v>
      </c>
      <c r="Y62" s="6">
        <v>7.3340447229912949E-4</v>
      </c>
    </row>
    <row r="63" spans="1:25" ht="21" x14ac:dyDescent="0.25">
      <c r="A63" s="2" t="s">
        <v>68</v>
      </c>
      <c r="C63" s="1">
        <v>12361079</v>
      </c>
      <c r="E63" s="1">
        <v>38791738673</v>
      </c>
      <c r="G63" s="1">
        <v>29093832082</v>
      </c>
      <c r="I63" s="1">
        <v>0</v>
      </c>
      <c r="K63" s="1">
        <v>0</v>
      </c>
      <c r="M63" s="1">
        <v>0</v>
      </c>
      <c r="O63" s="1">
        <v>0</v>
      </c>
      <c r="Q63" s="1">
        <v>12361079</v>
      </c>
      <c r="S63" s="1">
        <v>2372</v>
      </c>
      <c r="U63" s="1">
        <v>38791738673</v>
      </c>
      <c r="W63" s="1">
        <v>29093832082</v>
      </c>
      <c r="Y63" s="6">
        <v>2.8313670598003405E-3</v>
      </c>
    </row>
    <row r="64" spans="1:25" ht="21" x14ac:dyDescent="0.25">
      <c r="A64" s="2" t="s">
        <v>69</v>
      </c>
      <c r="C64" s="1">
        <v>29135987</v>
      </c>
      <c r="E64" s="1">
        <v>103937773918</v>
      </c>
      <c r="G64" s="1">
        <v>102662129429</v>
      </c>
      <c r="I64" s="1">
        <v>0</v>
      </c>
      <c r="K64" s="1">
        <v>0</v>
      </c>
      <c r="M64" s="1">
        <v>0</v>
      </c>
      <c r="O64" s="1">
        <v>0</v>
      </c>
      <c r="Q64" s="1">
        <v>29135987</v>
      </c>
      <c r="S64" s="1">
        <v>3551</v>
      </c>
      <c r="U64" s="1">
        <v>103937773918</v>
      </c>
      <c r="W64" s="1">
        <v>102662129429</v>
      </c>
      <c r="Y64" s="6">
        <v>9.9909207812492427E-3</v>
      </c>
    </row>
    <row r="65" spans="1:25" ht="21" x14ac:dyDescent="0.25">
      <c r="A65" s="2" t="s">
        <v>70</v>
      </c>
      <c r="C65" s="1">
        <v>8437116</v>
      </c>
      <c r="E65" s="1">
        <v>97269939123</v>
      </c>
      <c r="G65" s="1">
        <v>104732432637</v>
      </c>
      <c r="I65" s="1">
        <v>0</v>
      </c>
      <c r="K65" s="1">
        <v>0</v>
      </c>
      <c r="M65" s="1">
        <v>0</v>
      </c>
      <c r="O65" s="1">
        <v>0</v>
      </c>
      <c r="Q65" s="1">
        <v>8437116</v>
      </c>
      <c r="S65" s="1">
        <v>12510</v>
      </c>
      <c r="U65" s="1">
        <v>97269939123</v>
      </c>
      <c r="W65" s="1">
        <v>104732432637</v>
      </c>
      <c r="Y65" s="6">
        <v>1.0192399510156762E-2</v>
      </c>
    </row>
    <row r="66" spans="1:25" ht="21" x14ac:dyDescent="0.25">
      <c r="A66" s="2" t="s">
        <v>71</v>
      </c>
      <c r="C66" s="1">
        <v>27515474</v>
      </c>
      <c r="E66" s="1">
        <v>120537525065</v>
      </c>
      <c r="G66" s="1">
        <v>147981064272</v>
      </c>
      <c r="I66" s="1">
        <v>0</v>
      </c>
      <c r="K66" s="1">
        <v>0</v>
      </c>
      <c r="M66" s="1">
        <v>0</v>
      </c>
      <c r="O66" s="1">
        <v>0</v>
      </c>
      <c r="Q66" s="1">
        <v>27515474</v>
      </c>
      <c r="S66" s="1">
        <v>5420</v>
      </c>
      <c r="U66" s="1">
        <v>120537525065</v>
      </c>
      <c r="W66" s="1">
        <v>147981064272</v>
      </c>
      <c r="Y66" s="6">
        <v>1.4401289925405221E-2</v>
      </c>
    </row>
    <row r="67" spans="1:25" ht="21" x14ac:dyDescent="0.25">
      <c r="A67" s="2" t="s">
        <v>72</v>
      </c>
      <c r="C67" s="1">
        <v>15170436</v>
      </c>
      <c r="E67" s="1">
        <v>237461697715</v>
      </c>
      <c r="G67" s="1">
        <v>406586081988</v>
      </c>
      <c r="I67" s="1">
        <v>0</v>
      </c>
      <c r="K67" s="1">
        <v>0</v>
      </c>
      <c r="M67" s="1">
        <v>0</v>
      </c>
      <c r="O67" s="1">
        <v>0</v>
      </c>
      <c r="Q67" s="1">
        <v>15170436</v>
      </c>
      <c r="S67" s="1">
        <v>27010</v>
      </c>
      <c r="U67" s="1">
        <v>237461697715</v>
      </c>
      <c r="W67" s="1">
        <v>406586081988</v>
      </c>
      <c r="Y67" s="6">
        <v>3.956833311849399E-2</v>
      </c>
    </row>
    <row r="68" spans="1:25" ht="21" x14ac:dyDescent="0.25">
      <c r="A68" s="2" t="s">
        <v>73</v>
      </c>
      <c r="C68" s="1">
        <v>9001525</v>
      </c>
      <c r="E68" s="1">
        <v>29059111606</v>
      </c>
      <c r="G68" s="1">
        <v>25456038153</v>
      </c>
      <c r="I68" s="1">
        <v>0</v>
      </c>
      <c r="K68" s="1">
        <v>0</v>
      </c>
      <c r="M68" s="1">
        <v>0</v>
      </c>
      <c r="O68" s="1">
        <v>0</v>
      </c>
      <c r="Q68" s="1">
        <v>9001525</v>
      </c>
      <c r="S68" s="1">
        <v>2810</v>
      </c>
      <c r="U68" s="1">
        <v>29059111606</v>
      </c>
      <c r="W68" s="1">
        <v>25098760425</v>
      </c>
      <c r="Y68" s="6">
        <v>2.4425728212383443E-3</v>
      </c>
    </row>
    <row r="69" spans="1:25" ht="21" x14ac:dyDescent="0.25">
      <c r="A69" s="2" t="s">
        <v>74</v>
      </c>
      <c r="C69" s="1">
        <v>7404948</v>
      </c>
      <c r="E69" s="1">
        <v>59197996111</v>
      </c>
      <c r="G69" s="1">
        <v>62969855434</v>
      </c>
      <c r="I69" s="1">
        <v>0</v>
      </c>
      <c r="K69" s="1">
        <v>0</v>
      </c>
      <c r="M69" s="1">
        <v>0</v>
      </c>
      <c r="O69" s="1">
        <v>0</v>
      </c>
      <c r="Q69" s="1">
        <v>7404948</v>
      </c>
      <c r="S69" s="1">
        <v>8570</v>
      </c>
      <c r="U69" s="1">
        <v>59197996111</v>
      </c>
      <c r="W69" s="1">
        <v>62969855434</v>
      </c>
      <c r="Y69" s="6">
        <v>6.1281296301467069E-3</v>
      </c>
    </row>
    <row r="70" spans="1:25" ht="21" x14ac:dyDescent="0.25">
      <c r="A70" s="2" t="s">
        <v>75</v>
      </c>
      <c r="C70" s="1">
        <v>5726052</v>
      </c>
      <c r="E70" s="1">
        <v>58823000849</v>
      </c>
      <c r="G70" s="1">
        <v>84431393724</v>
      </c>
      <c r="I70" s="1">
        <v>0</v>
      </c>
      <c r="K70" s="1">
        <v>0</v>
      </c>
      <c r="M70" s="1">
        <v>0</v>
      </c>
      <c r="O70" s="1">
        <v>0</v>
      </c>
      <c r="Q70" s="1">
        <v>5726052</v>
      </c>
      <c r="S70" s="1">
        <v>14860</v>
      </c>
      <c r="U70" s="1">
        <v>58823000849</v>
      </c>
      <c r="W70" s="1">
        <v>84431393724</v>
      </c>
      <c r="Y70" s="6">
        <v>8.2167335787666131E-3</v>
      </c>
    </row>
    <row r="71" spans="1:25" ht="21" x14ac:dyDescent="0.25">
      <c r="A71" s="2" t="s">
        <v>76</v>
      </c>
      <c r="C71" s="1">
        <v>1256498</v>
      </c>
      <c r="E71" s="1">
        <v>8001117968</v>
      </c>
      <c r="G71" s="1">
        <v>7630325855</v>
      </c>
      <c r="I71" s="1">
        <v>0</v>
      </c>
      <c r="K71" s="1">
        <v>0</v>
      </c>
      <c r="M71" s="1">
        <v>0</v>
      </c>
      <c r="O71" s="1">
        <v>0</v>
      </c>
      <c r="Q71" s="1">
        <v>1256498</v>
      </c>
      <c r="S71" s="1">
        <v>6120</v>
      </c>
      <c r="U71" s="1">
        <v>8001117968</v>
      </c>
      <c r="W71" s="1">
        <v>7630325855</v>
      </c>
      <c r="Y71" s="6">
        <v>7.4257159457368817E-4</v>
      </c>
    </row>
    <row r="72" spans="1:25" ht="21" x14ac:dyDescent="0.25">
      <c r="A72" s="2" t="s">
        <v>77</v>
      </c>
      <c r="C72" s="1">
        <v>150219234</v>
      </c>
      <c r="E72" s="1">
        <v>80957742969</v>
      </c>
      <c r="G72" s="1">
        <v>63051550633</v>
      </c>
      <c r="I72" s="1">
        <v>0</v>
      </c>
      <c r="K72" s="1">
        <v>0</v>
      </c>
      <c r="M72" s="1">
        <v>0</v>
      </c>
      <c r="O72" s="1">
        <v>0</v>
      </c>
      <c r="Q72" s="1">
        <v>150219234</v>
      </c>
      <c r="S72" s="1">
        <v>423</v>
      </c>
      <c r="U72" s="1">
        <v>80957742969</v>
      </c>
      <c r="W72" s="1">
        <v>63051550633</v>
      </c>
      <c r="Y72" s="6">
        <v>6.1360800814568165E-3</v>
      </c>
    </row>
    <row r="73" spans="1:25" ht="21" x14ac:dyDescent="0.25">
      <c r="A73" s="2" t="s">
        <v>78</v>
      </c>
      <c r="C73" s="1">
        <v>3069304</v>
      </c>
      <c r="E73" s="1">
        <v>62343494432</v>
      </c>
      <c r="G73" s="1">
        <v>65175375194</v>
      </c>
      <c r="I73" s="1">
        <v>0</v>
      </c>
      <c r="K73" s="1">
        <v>0</v>
      </c>
      <c r="M73" s="1">
        <v>0</v>
      </c>
      <c r="O73" s="1">
        <v>0</v>
      </c>
      <c r="Q73" s="1">
        <v>3069304</v>
      </c>
      <c r="S73" s="1">
        <v>20750</v>
      </c>
      <c r="U73" s="1">
        <v>62343494432</v>
      </c>
      <c r="W73" s="1">
        <v>63195749312</v>
      </c>
      <c r="Y73" s="6">
        <v>6.1501132754560326E-3</v>
      </c>
    </row>
    <row r="74" spans="1:25" ht="21" x14ac:dyDescent="0.25">
      <c r="A74" s="2" t="s">
        <v>79</v>
      </c>
      <c r="C74" s="1">
        <v>1414361</v>
      </c>
      <c r="E74" s="1">
        <v>21084407333</v>
      </c>
      <c r="G74" s="1">
        <v>24335441337</v>
      </c>
      <c r="I74" s="1">
        <v>0</v>
      </c>
      <c r="K74" s="1">
        <v>0</v>
      </c>
      <c r="M74" s="1">
        <v>0</v>
      </c>
      <c r="O74" s="1">
        <v>0</v>
      </c>
      <c r="Q74" s="1">
        <v>1414361</v>
      </c>
      <c r="S74" s="1">
        <v>17340</v>
      </c>
      <c r="U74" s="1">
        <v>21084407333</v>
      </c>
      <c r="W74" s="1">
        <v>24335441337</v>
      </c>
      <c r="Y74" s="6">
        <v>2.3682877797976476E-3</v>
      </c>
    </row>
    <row r="75" spans="1:25" ht="21" x14ac:dyDescent="0.25">
      <c r="A75" s="2" t="s">
        <v>80</v>
      </c>
      <c r="C75" s="1">
        <v>52321595</v>
      </c>
      <c r="E75" s="1">
        <v>184621761464</v>
      </c>
      <c r="G75" s="1">
        <v>103574712396</v>
      </c>
      <c r="I75" s="1">
        <v>0</v>
      </c>
      <c r="K75" s="1">
        <v>0</v>
      </c>
      <c r="M75" s="1">
        <v>-1</v>
      </c>
      <c r="O75" s="1">
        <v>1</v>
      </c>
      <c r="Q75" s="1">
        <v>52321594</v>
      </c>
      <c r="S75" s="1">
        <v>1901</v>
      </c>
      <c r="U75" s="1">
        <v>172100046910</v>
      </c>
      <c r="W75" s="1">
        <v>98694498497</v>
      </c>
      <c r="Y75" s="6">
        <v>9.6047970319044478E-3</v>
      </c>
    </row>
    <row r="76" spans="1:25" ht="21" x14ac:dyDescent="0.25">
      <c r="A76" s="2" t="s">
        <v>81</v>
      </c>
      <c r="C76" s="1">
        <v>35625614</v>
      </c>
      <c r="E76" s="1">
        <v>134997752878</v>
      </c>
      <c r="G76" s="1">
        <v>87845316589</v>
      </c>
      <c r="I76" s="1">
        <v>0</v>
      </c>
      <c r="K76" s="1">
        <v>0</v>
      </c>
      <c r="M76" s="1">
        <v>0</v>
      </c>
      <c r="O76" s="1">
        <v>0</v>
      </c>
      <c r="Q76" s="1">
        <v>35625614</v>
      </c>
      <c r="S76" s="1">
        <v>2485</v>
      </c>
      <c r="U76" s="1">
        <v>134997752878</v>
      </c>
      <c r="W76" s="1">
        <v>87845316589</v>
      </c>
      <c r="Y76" s="6">
        <v>8.5489713093418341E-3</v>
      </c>
    </row>
    <row r="77" spans="1:25" ht="21" x14ac:dyDescent="0.25">
      <c r="A77" s="2" t="s">
        <v>82</v>
      </c>
      <c r="C77" s="1">
        <v>86562113</v>
      </c>
      <c r="E77" s="1">
        <v>465393648288</v>
      </c>
      <c r="G77" s="1">
        <v>1176733933771</v>
      </c>
      <c r="I77" s="1">
        <v>0</v>
      </c>
      <c r="K77" s="1">
        <v>0</v>
      </c>
      <c r="M77" s="1">
        <v>0</v>
      </c>
      <c r="O77" s="1">
        <v>0</v>
      </c>
      <c r="Q77" s="1">
        <v>86562113</v>
      </c>
      <c r="S77" s="1">
        <v>13700</v>
      </c>
      <c r="U77" s="1">
        <v>465393648288</v>
      </c>
      <c r="W77" s="1">
        <v>1176733933771</v>
      </c>
      <c r="Y77" s="6">
        <v>0.11451793936384913</v>
      </c>
    </row>
    <row r="78" spans="1:25" ht="21" x14ac:dyDescent="0.25">
      <c r="A78" s="2" t="s">
        <v>83</v>
      </c>
      <c r="C78" s="1">
        <v>257500</v>
      </c>
      <c r="E78" s="1">
        <v>4221514748</v>
      </c>
      <c r="G78" s="1">
        <v>3955287447</v>
      </c>
      <c r="I78" s="1">
        <v>0</v>
      </c>
      <c r="K78" s="1">
        <v>0</v>
      </c>
      <c r="M78" s="1">
        <v>0</v>
      </c>
      <c r="O78" s="1">
        <v>0</v>
      </c>
      <c r="Q78" s="1">
        <v>257500</v>
      </c>
      <c r="S78" s="1">
        <v>15480</v>
      </c>
      <c r="U78" s="1">
        <v>4221514748</v>
      </c>
      <c r="W78" s="1">
        <v>3955287447</v>
      </c>
      <c r="Y78" s="6">
        <v>3.8492250034006999E-4</v>
      </c>
    </row>
    <row r="79" spans="1:25" ht="21" x14ac:dyDescent="0.25">
      <c r="A79" s="2" t="s">
        <v>84</v>
      </c>
      <c r="C79" s="1">
        <v>21795532</v>
      </c>
      <c r="E79" s="1">
        <v>21992055491</v>
      </c>
      <c r="G79" s="1">
        <v>52056315458</v>
      </c>
      <c r="I79" s="1">
        <v>0</v>
      </c>
      <c r="K79" s="1">
        <v>0</v>
      </c>
      <c r="M79" s="1">
        <v>0</v>
      </c>
      <c r="O79" s="1">
        <v>0</v>
      </c>
      <c r="Q79" s="1">
        <v>21795532</v>
      </c>
      <c r="S79" s="1">
        <v>2407</v>
      </c>
      <c r="U79" s="1">
        <v>21992055491</v>
      </c>
      <c r="W79" s="1">
        <v>52056315458</v>
      </c>
      <c r="Y79" s="6">
        <v>5.0660406792388544E-3</v>
      </c>
    </row>
    <row r="80" spans="1:25" ht="21" x14ac:dyDescent="0.25">
      <c r="A80" s="2" t="s">
        <v>85</v>
      </c>
      <c r="C80" s="1">
        <v>14281023</v>
      </c>
      <c r="E80" s="1">
        <v>24116572560</v>
      </c>
      <c r="G80" s="1">
        <v>17359022598</v>
      </c>
      <c r="I80" s="1">
        <v>0</v>
      </c>
      <c r="K80" s="1">
        <v>0</v>
      </c>
      <c r="M80" s="1">
        <v>0</v>
      </c>
      <c r="O80" s="1">
        <v>0</v>
      </c>
      <c r="Q80" s="1">
        <v>14281023</v>
      </c>
      <c r="S80" s="1">
        <v>1225</v>
      </c>
      <c r="U80" s="1">
        <v>24116572560</v>
      </c>
      <c r="W80" s="1">
        <v>17359022598</v>
      </c>
      <c r="Y80" s="6">
        <v>1.6893534215699033E-3</v>
      </c>
    </row>
    <row r="81" spans="1:25" ht="21" x14ac:dyDescent="0.25">
      <c r="A81" s="2" t="s">
        <v>86</v>
      </c>
      <c r="C81" s="1">
        <v>10980156</v>
      </c>
      <c r="E81" s="1">
        <v>72802935581</v>
      </c>
      <c r="G81" s="1">
        <v>62647856516</v>
      </c>
      <c r="I81" s="1">
        <v>0</v>
      </c>
      <c r="K81" s="1">
        <v>0</v>
      </c>
      <c r="M81" s="1">
        <v>0</v>
      </c>
      <c r="O81" s="1">
        <v>0</v>
      </c>
      <c r="Q81" s="1">
        <v>10980156</v>
      </c>
      <c r="S81" s="1">
        <v>5750</v>
      </c>
      <c r="U81" s="1">
        <v>72802935581</v>
      </c>
      <c r="W81" s="1">
        <v>62647856516</v>
      </c>
      <c r="Y81" s="6">
        <v>6.0967931899298606E-3</v>
      </c>
    </row>
    <row r="82" spans="1:25" ht="21" x14ac:dyDescent="0.25">
      <c r="A82" s="2" t="s">
        <v>87</v>
      </c>
      <c r="C82" s="1">
        <v>12231917</v>
      </c>
      <c r="E82" s="1">
        <v>44842216034</v>
      </c>
      <c r="G82" s="1">
        <v>75373032189</v>
      </c>
      <c r="I82" s="1">
        <v>0</v>
      </c>
      <c r="K82" s="1">
        <v>0</v>
      </c>
      <c r="M82" s="1">
        <v>0</v>
      </c>
      <c r="O82" s="1">
        <v>0</v>
      </c>
      <c r="Q82" s="1">
        <v>12231917</v>
      </c>
      <c r="S82" s="1">
        <v>6210</v>
      </c>
      <c r="U82" s="1">
        <v>44842216034</v>
      </c>
      <c r="W82" s="1">
        <v>75373032189</v>
      </c>
      <c r="Y82" s="6">
        <v>7.3351877448017142E-3</v>
      </c>
    </row>
    <row r="83" spans="1:25" ht="21" x14ac:dyDescent="0.25">
      <c r="A83" s="2" t="s">
        <v>88</v>
      </c>
      <c r="C83" s="1">
        <v>0</v>
      </c>
      <c r="E83" s="1">
        <v>0</v>
      </c>
      <c r="G83" s="1">
        <v>0</v>
      </c>
      <c r="I83" s="1">
        <v>12269</v>
      </c>
      <c r="K83" s="1">
        <v>289979219896</v>
      </c>
      <c r="M83" s="1">
        <v>0</v>
      </c>
      <c r="O83" s="1">
        <v>0</v>
      </c>
      <c r="Q83" s="1">
        <v>12269</v>
      </c>
      <c r="S83" s="1">
        <v>22637970</v>
      </c>
      <c r="U83" s="1">
        <v>289979219896</v>
      </c>
      <c r="W83" s="1">
        <v>277078665321</v>
      </c>
      <c r="Y83" s="6">
        <v>2.6964870208647761E-2</v>
      </c>
    </row>
    <row r="84" spans="1:25" ht="21" x14ac:dyDescent="0.25">
      <c r="A84" s="2" t="s">
        <v>89</v>
      </c>
      <c r="C84" s="1">
        <v>0</v>
      </c>
      <c r="E84" s="1">
        <v>0</v>
      </c>
      <c r="G84" s="1">
        <v>0</v>
      </c>
      <c r="I84" s="1">
        <v>5470385</v>
      </c>
      <c r="K84" s="1">
        <v>0</v>
      </c>
      <c r="M84" s="1">
        <v>0</v>
      </c>
      <c r="O84" s="1">
        <v>0</v>
      </c>
      <c r="Q84" s="1">
        <v>5470385</v>
      </c>
      <c r="S84" s="1">
        <v>995</v>
      </c>
      <c r="U84" s="1">
        <v>12521711265</v>
      </c>
      <c r="W84" s="1">
        <v>5400958429</v>
      </c>
      <c r="Y84" s="6">
        <v>5.2561298023998115E-4</v>
      </c>
    </row>
    <row r="85" spans="1:25" ht="21" x14ac:dyDescent="0.25">
      <c r="A85" s="2" t="s">
        <v>90</v>
      </c>
      <c r="C85" s="1">
        <v>0</v>
      </c>
      <c r="E85" s="1">
        <v>0</v>
      </c>
      <c r="G85" s="1">
        <v>0</v>
      </c>
      <c r="I85" s="1">
        <v>3870296</v>
      </c>
      <c r="K85" s="1">
        <v>0</v>
      </c>
      <c r="M85" s="1">
        <v>0</v>
      </c>
      <c r="O85" s="1">
        <v>0</v>
      </c>
      <c r="Q85" s="1">
        <v>3870296</v>
      </c>
      <c r="S85" s="1">
        <v>12690</v>
      </c>
      <c r="U85" s="1">
        <v>23090185936</v>
      </c>
      <c r="W85" s="1">
        <v>48734404585</v>
      </c>
      <c r="Y85" s="6">
        <v>4.7427574144253519E-3</v>
      </c>
    </row>
    <row r="86" spans="1:25" s="4" customFormat="1" ht="27" thickBot="1" x14ac:dyDescent="0.3">
      <c r="A86" s="4" t="s">
        <v>91</v>
      </c>
      <c r="C86" s="4" t="s">
        <v>91</v>
      </c>
      <c r="E86" s="5">
        <f>SUM(E10:E85)</f>
        <v>7440009480761</v>
      </c>
      <c r="G86" s="5">
        <f>SUM(G10:G85)</f>
        <v>9796656431324</v>
      </c>
      <c r="I86" s="4" t="s">
        <v>91</v>
      </c>
      <c r="K86" s="5">
        <f>SUM(K10:K85)</f>
        <v>289979219896</v>
      </c>
      <c r="M86" s="4" t="s">
        <v>91</v>
      </c>
      <c r="O86" s="5">
        <f>SUM(O10:O85)</f>
        <v>8</v>
      </c>
      <c r="Q86" s="4" t="s">
        <v>91</v>
      </c>
      <c r="S86" s="4" t="s">
        <v>91</v>
      </c>
      <c r="U86" s="5">
        <f>SUM(U10:U85)</f>
        <v>7729988684735</v>
      </c>
      <c r="W86" s="5">
        <f>SUM(W10:W85)</f>
        <v>10085514114420</v>
      </c>
      <c r="Y86" s="7">
        <f>SUM(Y10:Y85)</f>
        <v>0.98150674563036699</v>
      </c>
    </row>
    <row r="87" spans="1:25" ht="19.5" thickTop="1" x14ac:dyDescent="0.25">
      <c r="Y87" s="6"/>
    </row>
  </sheetData>
  <mergeCells count="23"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85"/>
  <sheetViews>
    <sheetView rightToLeft="1" tabSelected="1" topLeftCell="A82" workbookViewId="0">
      <selection activeCell="I98" sqref="I98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5.42578125" style="1" bestFit="1" customWidth="1"/>
    <col min="6" max="6" width="1" style="1" customWidth="1"/>
    <col min="7" max="7" width="26.85546875" style="1" bestFit="1" customWidth="1"/>
    <col min="8" max="8" width="1" style="1" customWidth="1"/>
    <col min="9" max="9" width="34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8.1406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24" width="9.140625" style="1"/>
    <col min="25" max="25" width="19.85546875" style="1" bestFit="1" customWidth="1"/>
    <col min="26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25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  <c r="H3" s="18" t="s">
        <v>100</v>
      </c>
      <c r="I3" s="18" t="s">
        <v>100</v>
      </c>
      <c r="J3" s="18" t="s">
        <v>100</v>
      </c>
      <c r="K3" s="18" t="s">
        <v>100</v>
      </c>
      <c r="L3" s="18" t="s">
        <v>100</v>
      </c>
      <c r="M3" s="18" t="s">
        <v>100</v>
      </c>
      <c r="N3" s="18" t="s">
        <v>100</v>
      </c>
      <c r="O3" s="18" t="s">
        <v>100</v>
      </c>
      <c r="P3" s="18" t="s">
        <v>100</v>
      </c>
      <c r="Q3" s="18" t="s">
        <v>100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5" spans="1:25" customFormat="1" ht="28.5" x14ac:dyDescent="0.25">
      <c r="A5" s="19" t="s">
        <v>141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25" ht="27" thickBot="1" x14ac:dyDescent="0.3">
      <c r="A6" s="17" t="s">
        <v>3</v>
      </c>
      <c r="C6" s="17" t="s">
        <v>130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K6" s="17" t="s">
        <v>131</v>
      </c>
      <c r="L6" s="17" t="s">
        <v>103</v>
      </c>
      <c r="M6" s="17" t="s">
        <v>103</v>
      </c>
      <c r="N6" s="17" t="s">
        <v>103</v>
      </c>
      <c r="O6" s="17" t="s">
        <v>103</v>
      </c>
      <c r="P6" s="17" t="s">
        <v>103</v>
      </c>
      <c r="Q6" s="17" t="s">
        <v>103</v>
      </c>
    </row>
    <row r="7" spans="1:25" ht="27" thickBot="1" x14ac:dyDescent="0.3">
      <c r="A7" s="17" t="s">
        <v>3</v>
      </c>
      <c r="C7" s="17" t="s">
        <v>7</v>
      </c>
      <c r="E7" s="17" t="s">
        <v>110</v>
      </c>
      <c r="G7" s="17" t="s">
        <v>111</v>
      </c>
      <c r="I7" s="17" t="s">
        <v>112</v>
      </c>
      <c r="K7" s="17" t="s">
        <v>7</v>
      </c>
      <c r="M7" s="17" t="s">
        <v>110</v>
      </c>
      <c r="O7" s="17" t="s">
        <v>111</v>
      </c>
      <c r="Q7" s="17" t="s">
        <v>112</v>
      </c>
    </row>
    <row r="8" spans="1:25" ht="21" x14ac:dyDescent="0.25">
      <c r="A8" s="2" t="s">
        <v>65</v>
      </c>
      <c r="C8" s="1">
        <v>23556184</v>
      </c>
      <c r="E8" s="1">
        <v>39548968228</v>
      </c>
      <c r="G8" s="1">
        <v>39557605027</v>
      </c>
      <c r="I8" s="1">
        <f>E8-G8</f>
        <v>-8636799</v>
      </c>
      <c r="K8" s="1">
        <v>23556184</v>
      </c>
      <c r="M8" s="1">
        <v>39548968228</v>
      </c>
      <c r="O8" s="1">
        <v>47480390657</v>
      </c>
      <c r="Q8" s="1">
        <f>M8-O8</f>
        <v>-7931422429</v>
      </c>
    </row>
    <row r="9" spans="1:25" ht="21" x14ac:dyDescent="0.25">
      <c r="A9" s="2" t="s">
        <v>77</v>
      </c>
      <c r="C9" s="1">
        <v>150219234</v>
      </c>
      <c r="E9" s="1">
        <v>63051550632</v>
      </c>
      <c r="G9" s="1">
        <v>63051550632</v>
      </c>
      <c r="I9" s="1">
        <f t="shared" ref="I9:I72" si="0">E9-G9</f>
        <v>0</v>
      </c>
      <c r="K9" s="1">
        <v>150219234</v>
      </c>
      <c r="M9" s="1">
        <v>63051550632</v>
      </c>
      <c r="O9" s="1">
        <v>76764890250</v>
      </c>
      <c r="Q9" s="1">
        <f t="shared" ref="Q9:Q72" si="1">M9-O9</f>
        <v>-13713339618</v>
      </c>
      <c r="Y9" s="6">
        <v>0</v>
      </c>
    </row>
    <row r="10" spans="1:25" ht="21" x14ac:dyDescent="0.25">
      <c r="A10" s="2" t="s">
        <v>52</v>
      </c>
      <c r="C10" s="1">
        <v>5773421</v>
      </c>
      <c r="E10" s="1">
        <v>97332183821</v>
      </c>
      <c r="G10" s="1">
        <v>97332183821</v>
      </c>
      <c r="I10" s="1">
        <f t="shared" si="0"/>
        <v>0</v>
      </c>
      <c r="K10" s="1">
        <v>5773421</v>
      </c>
      <c r="M10" s="1">
        <v>97332183821</v>
      </c>
      <c r="O10" s="1">
        <v>138636777427</v>
      </c>
      <c r="Q10" s="1">
        <f t="shared" si="1"/>
        <v>-41304593606</v>
      </c>
      <c r="Y10" s="6">
        <v>0</v>
      </c>
    </row>
    <row r="11" spans="1:25" ht="21" x14ac:dyDescent="0.25">
      <c r="A11" s="2" t="s">
        <v>69</v>
      </c>
      <c r="C11" s="1">
        <v>29135987</v>
      </c>
      <c r="E11" s="1">
        <v>102662129428</v>
      </c>
      <c r="G11" s="1">
        <v>102662129428</v>
      </c>
      <c r="I11" s="1">
        <f t="shared" si="0"/>
        <v>0</v>
      </c>
      <c r="K11" s="1">
        <v>29135987</v>
      </c>
      <c r="M11" s="1">
        <v>102662129428</v>
      </c>
      <c r="O11" s="1">
        <v>127803262038</v>
      </c>
      <c r="Q11" s="1">
        <f t="shared" si="1"/>
        <v>-25141132610</v>
      </c>
      <c r="Y11" s="6">
        <v>0</v>
      </c>
    </row>
    <row r="12" spans="1:25" ht="21" x14ac:dyDescent="0.25">
      <c r="A12" s="2" t="s">
        <v>62</v>
      </c>
      <c r="C12" s="1">
        <v>705566</v>
      </c>
      <c r="E12" s="1">
        <v>4879780464</v>
      </c>
      <c r="G12" s="1">
        <v>4879780464</v>
      </c>
      <c r="I12" s="1">
        <f t="shared" si="0"/>
        <v>0</v>
      </c>
      <c r="K12" s="1">
        <v>705566</v>
      </c>
      <c r="M12" s="1">
        <v>4879780464</v>
      </c>
      <c r="O12" s="1">
        <v>5733917073</v>
      </c>
      <c r="Q12" s="1">
        <f t="shared" si="1"/>
        <v>-854136609</v>
      </c>
      <c r="Y12" s="6">
        <v>0</v>
      </c>
    </row>
    <row r="13" spans="1:25" ht="21" x14ac:dyDescent="0.25">
      <c r="A13" s="2" t="s">
        <v>68</v>
      </c>
      <c r="C13" s="1">
        <v>12361079</v>
      </c>
      <c r="E13" s="1">
        <v>29093832082</v>
      </c>
      <c r="G13" s="1">
        <v>29093832082</v>
      </c>
      <c r="I13" s="1">
        <f t="shared" si="0"/>
        <v>0</v>
      </c>
      <c r="K13" s="1">
        <v>12361079</v>
      </c>
      <c r="M13" s="1">
        <v>29093832082</v>
      </c>
      <c r="O13" s="1">
        <v>36134245073</v>
      </c>
      <c r="Q13" s="1">
        <f t="shared" si="1"/>
        <v>-7040412991</v>
      </c>
      <c r="Y13" s="6">
        <v>0</v>
      </c>
    </row>
    <row r="14" spans="1:25" ht="21" x14ac:dyDescent="0.25">
      <c r="A14" s="2" t="s">
        <v>35</v>
      </c>
      <c r="C14" s="1">
        <v>5798944</v>
      </c>
      <c r="E14" s="1">
        <v>262387788227</v>
      </c>
      <c r="G14" s="1">
        <v>262387788227</v>
      </c>
      <c r="I14" s="1">
        <f t="shared" si="0"/>
        <v>0</v>
      </c>
      <c r="K14" s="1">
        <v>5798944</v>
      </c>
      <c r="M14" s="1">
        <v>262387788227</v>
      </c>
      <c r="O14" s="1">
        <v>349217431305</v>
      </c>
      <c r="Q14" s="1">
        <f t="shared" si="1"/>
        <v>-86829643078</v>
      </c>
      <c r="Y14" s="6">
        <v>0</v>
      </c>
    </row>
    <row r="15" spans="1:25" ht="21" x14ac:dyDescent="0.25">
      <c r="A15" s="2" t="s">
        <v>75</v>
      </c>
      <c r="C15" s="1">
        <v>5726052</v>
      </c>
      <c r="E15" s="1">
        <v>84431393724</v>
      </c>
      <c r="G15" s="1">
        <v>84431393724</v>
      </c>
      <c r="I15" s="1">
        <f t="shared" si="0"/>
        <v>0</v>
      </c>
      <c r="K15" s="1">
        <v>5726052</v>
      </c>
      <c r="M15" s="1">
        <v>84431393724</v>
      </c>
      <c r="O15" s="1">
        <v>105851740584</v>
      </c>
      <c r="Q15" s="1">
        <f t="shared" si="1"/>
        <v>-21420346860</v>
      </c>
      <c r="Y15" s="6">
        <v>0</v>
      </c>
    </row>
    <row r="16" spans="1:25" ht="21" x14ac:dyDescent="0.25">
      <c r="A16" s="2" t="s">
        <v>61</v>
      </c>
      <c r="C16" s="1">
        <v>3324243</v>
      </c>
      <c r="E16" s="1">
        <v>42155425568</v>
      </c>
      <c r="G16" s="1">
        <v>42155425568</v>
      </c>
      <c r="I16" s="1">
        <f t="shared" si="0"/>
        <v>0</v>
      </c>
      <c r="K16" s="1">
        <v>3324243</v>
      </c>
      <c r="M16" s="1">
        <v>42155425568</v>
      </c>
      <c r="O16" s="1">
        <v>54821844518</v>
      </c>
      <c r="Q16" s="1">
        <f t="shared" si="1"/>
        <v>-12666418950</v>
      </c>
      <c r="Y16" s="6">
        <v>0</v>
      </c>
    </row>
    <row r="17" spans="1:25" ht="21" x14ac:dyDescent="0.25">
      <c r="A17" s="2" t="s">
        <v>70</v>
      </c>
      <c r="C17" s="1">
        <v>8437116</v>
      </c>
      <c r="E17" s="1">
        <v>104732432637</v>
      </c>
      <c r="G17" s="1">
        <v>104732432637</v>
      </c>
      <c r="I17" s="1">
        <f t="shared" si="0"/>
        <v>0</v>
      </c>
      <c r="K17" s="1">
        <v>8437116</v>
      </c>
      <c r="M17" s="1">
        <v>104732432637</v>
      </c>
      <c r="O17" s="1">
        <v>125411018457</v>
      </c>
      <c r="Q17" s="1">
        <f t="shared" si="1"/>
        <v>-20678585820</v>
      </c>
      <c r="Y17" s="6">
        <v>0</v>
      </c>
    </row>
    <row r="18" spans="1:25" ht="21" x14ac:dyDescent="0.25">
      <c r="A18" s="2" t="s">
        <v>27</v>
      </c>
      <c r="C18" s="1">
        <v>2007323</v>
      </c>
      <c r="E18" s="1">
        <v>51587785584</v>
      </c>
      <c r="G18" s="1">
        <v>51587785584</v>
      </c>
      <c r="I18" s="1">
        <f t="shared" si="0"/>
        <v>0</v>
      </c>
      <c r="K18" s="1">
        <v>2007323</v>
      </c>
      <c r="M18" s="1">
        <v>51587785584</v>
      </c>
      <c r="O18" s="1">
        <v>74593149425</v>
      </c>
      <c r="Q18" s="1">
        <f t="shared" si="1"/>
        <v>-23005363841</v>
      </c>
      <c r="Y18" s="6">
        <v>0</v>
      </c>
    </row>
    <row r="19" spans="1:25" ht="21" x14ac:dyDescent="0.25">
      <c r="A19" s="2" t="s">
        <v>33</v>
      </c>
      <c r="C19" s="1">
        <v>256243</v>
      </c>
      <c r="E19" s="1">
        <v>49509943686</v>
      </c>
      <c r="G19" s="1">
        <v>49509943686</v>
      </c>
      <c r="I19" s="1">
        <f t="shared" si="0"/>
        <v>0</v>
      </c>
      <c r="K19" s="1">
        <v>256243</v>
      </c>
      <c r="M19" s="1">
        <v>49509943686</v>
      </c>
      <c r="O19" s="1">
        <v>58635415537</v>
      </c>
      <c r="Q19" s="1">
        <f t="shared" si="1"/>
        <v>-9125471851</v>
      </c>
      <c r="Y19" s="6">
        <v>0</v>
      </c>
    </row>
    <row r="20" spans="1:25" ht="21" x14ac:dyDescent="0.25">
      <c r="A20" s="2" t="s">
        <v>73</v>
      </c>
      <c r="C20" s="1">
        <v>9001525</v>
      </c>
      <c r="E20" s="1">
        <v>25098760425</v>
      </c>
      <c r="G20" s="1">
        <v>25456038153</v>
      </c>
      <c r="I20" s="1">
        <f t="shared" si="0"/>
        <v>-357277728</v>
      </c>
      <c r="K20" s="1">
        <v>9001525</v>
      </c>
      <c r="M20" s="1">
        <v>25098760425</v>
      </c>
      <c r="O20" s="1">
        <v>32146063619</v>
      </c>
      <c r="Q20" s="1">
        <f t="shared" si="1"/>
        <v>-7047303194</v>
      </c>
      <c r="Y20" s="6">
        <v>0</v>
      </c>
    </row>
    <row r="21" spans="1:25" ht="21" x14ac:dyDescent="0.25">
      <c r="A21" s="2" t="s">
        <v>38</v>
      </c>
      <c r="C21" s="1">
        <v>35266037</v>
      </c>
      <c r="E21" s="1">
        <v>58369042130</v>
      </c>
      <c r="G21" s="1">
        <v>58372553342</v>
      </c>
      <c r="I21" s="1">
        <f t="shared" si="0"/>
        <v>-3511212</v>
      </c>
      <c r="K21" s="1">
        <v>35266037</v>
      </c>
      <c r="M21" s="1">
        <v>58369042130</v>
      </c>
      <c r="O21" s="1">
        <v>81160301026</v>
      </c>
      <c r="Q21" s="1">
        <f t="shared" si="1"/>
        <v>-22791258896</v>
      </c>
      <c r="Y21" s="6">
        <v>0</v>
      </c>
    </row>
    <row r="22" spans="1:25" ht="21" x14ac:dyDescent="0.25">
      <c r="A22" s="2" t="s">
        <v>55</v>
      </c>
      <c r="C22" s="1">
        <v>6633055</v>
      </c>
      <c r="E22" s="1">
        <v>103333969312</v>
      </c>
      <c r="G22" s="1">
        <v>103333969312</v>
      </c>
      <c r="I22" s="1">
        <f t="shared" si="0"/>
        <v>0</v>
      </c>
      <c r="K22" s="1">
        <v>6633055</v>
      </c>
      <c r="M22" s="1">
        <v>103333969312</v>
      </c>
      <c r="O22" s="1">
        <v>117024074800</v>
      </c>
      <c r="Q22" s="1">
        <f t="shared" si="1"/>
        <v>-13690105488</v>
      </c>
      <c r="Y22" s="6">
        <v>0</v>
      </c>
    </row>
    <row r="23" spans="1:25" ht="21" x14ac:dyDescent="0.25">
      <c r="A23" s="2" t="s">
        <v>43</v>
      </c>
      <c r="C23" s="1">
        <v>1840989</v>
      </c>
      <c r="E23" s="1">
        <v>74202916257</v>
      </c>
      <c r="G23" s="1">
        <v>74202916257</v>
      </c>
      <c r="I23" s="1">
        <f t="shared" si="0"/>
        <v>0</v>
      </c>
      <c r="K23" s="1">
        <v>1840989</v>
      </c>
      <c r="M23" s="1">
        <v>74202916257</v>
      </c>
      <c r="O23" s="1">
        <v>91611921474</v>
      </c>
      <c r="Q23" s="1">
        <f t="shared" si="1"/>
        <v>-17409005217</v>
      </c>
      <c r="Y23" s="6">
        <v>0</v>
      </c>
    </row>
    <row r="24" spans="1:25" ht="21" x14ac:dyDescent="0.25">
      <c r="A24" s="2" t="s">
        <v>72</v>
      </c>
      <c r="C24" s="1">
        <v>15170436</v>
      </c>
      <c r="E24" s="1">
        <v>406586081987</v>
      </c>
      <c r="G24" s="1">
        <v>406586081987</v>
      </c>
      <c r="I24" s="1">
        <f t="shared" si="0"/>
        <v>0</v>
      </c>
      <c r="K24" s="1">
        <v>15170436</v>
      </c>
      <c r="M24" s="1">
        <v>406586081987</v>
      </c>
      <c r="O24" s="1">
        <v>385812709548</v>
      </c>
      <c r="Q24" s="1">
        <f t="shared" si="1"/>
        <v>20773372439</v>
      </c>
      <c r="Y24" s="6">
        <v>0</v>
      </c>
    </row>
    <row r="25" spans="1:25" ht="21" x14ac:dyDescent="0.25">
      <c r="A25" s="2" t="s">
        <v>57</v>
      </c>
      <c r="C25" s="1">
        <v>17887918</v>
      </c>
      <c r="E25" s="1">
        <v>66774162209</v>
      </c>
      <c r="G25" s="1">
        <v>66774162209</v>
      </c>
      <c r="I25" s="1">
        <f t="shared" si="0"/>
        <v>0</v>
      </c>
      <c r="K25" s="1">
        <v>17887918</v>
      </c>
      <c r="M25" s="1">
        <v>66774162209</v>
      </c>
      <c r="O25" s="1">
        <v>82713342875</v>
      </c>
      <c r="Q25" s="1">
        <f t="shared" si="1"/>
        <v>-15939180666</v>
      </c>
      <c r="Y25" s="6">
        <v>0</v>
      </c>
    </row>
    <row r="26" spans="1:25" ht="21" x14ac:dyDescent="0.25">
      <c r="A26" s="2" t="s">
        <v>25</v>
      </c>
      <c r="C26" s="1">
        <v>60661193</v>
      </c>
      <c r="E26" s="1">
        <v>370182534165</v>
      </c>
      <c r="G26" s="1">
        <v>370182534165</v>
      </c>
      <c r="I26" s="1">
        <f t="shared" si="0"/>
        <v>0</v>
      </c>
      <c r="K26" s="1">
        <v>60661193</v>
      </c>
      <c r="M26" s="1">
        <v>370182534165</v>
      </c>
      <c r="O26" s="1">
        <v>483344024284</v>
      </c>
      <c r="Q26" s="1">
        <f t="shared" si="1"/>
        <v>-113161490119</v>
      </c>
      <c r="Y26" s="6">
        <v>0</v>
      </c>
    </row>
    <row r="27" spans="1:25" ht="21" x14ac:dyDescent="0.25">
      <c r="A27" s="2" t="s">
        <v>41</v>
      </c>
      <c r="C27" s="1">
        <v>225012</v>
      </c>
      <c r="E27" s="1">
        <v>10884542040</v>
      </c>
      <c r="G27" s="1">
        <v>11777632669</v>
      </c>
      <c r="I27" s="1">
        <f t="shared" si="0"/>
        <v>-893090629</v>
      </c>
      <c r="K27" s="1">
        <v>225012</v>
      </c>
      <c r="M27" s="1">
        <v>10884542040</v>
      </c>
      <c r="O27" s="1">
        <v>15026249832</v>
      </c>
      <c r="Q27" s="1">
        <f t="shared" si="1"/>
        <v>-4141707792</v>
      </c>
      <c r="Y27" s="6">
        <v>0</v>
      </c>
    </row>
    <row r="28" spans="1:25" ht="21" x14ac:dyDescent="0.25">
      <c r="A28" s="2" t="s">
        <v>37</v>
      </c>
      <c r="C28" s="1">
        <v>14338909</v>
      </c>
      <c r="E28" s="1">
        <v>69063048059</v>
      </c>
      <c r="G28" s="1">
        <v>69059767013</v>
      </c>
      <c r="I28" s="1">
        <f t="shared" si="0"/>
        <v>3281046</v>
      </c>
      <c r="K28" s="1">
        <v>14338909</v>
      </c>
      <c r="M28" s="1">
        <v>69063048059</v>
      </c>
      <c r="O28" s="1">
        <v>77123632023</v>
      </c>
      <c r="Q28" s="1">
        <f t="shared" si="1"/>
        <v>-8060583964</v>
      </c>
      <c r="Y28" s="6">
        <v>0</v>
      </c>
    </row>
    <row r="29" spans="1:25" ht="21" x14ac:dyDescent="0.25">
      <c r="A29" s="2" t="s">
        <v>76</v>
      </c>
      <c r="C29" s="1">
        <v>1256498</v>
      </c>
      <c r="E29" s="1">
        <v>7630325855</v>
      </c>
      <c r="G29" s="1">
        <v>7630325855</v>
      </c>
      <c r="I29" s="1">
        <f t="shared" si="0"/>
        <v>0</v>
      </c>
      <c r="K29" s="1">
        <v>1256498</v>
      </c>
      <c r="M29" s="1">
        <v>7630325855</v>
      </c>
      <c r="O29" s="1">
        <v>9151403892</v>
      </c>
      <c r="Q29" s="1">
        <f t="shared" si="1"/>
        <v>-1521078037</v>
      </c>
      <c r="Y29" s="6">
        <v>0</v>
      </c>
    </row>
    <row r="30" spans="1:25" ht="21" x14ac:dyDescent="0.25">
      <c r="A30" s="2" t="s">
        <v>82</v>
      </c>
      <c r="C30" s="1">
        <v>86562113</v>
      </c>
      <c r="E30" s="1">
        <v>1176733933771</v>
      </c>
      <c r="G30" s="1">
        <v>1176733933771</v>
      </c>
      <c r="I30" s="1">
        <f t="shared" si="0"/>
        <v>0</v>
      </c>
      <c r="K30" s="1">
        <v>86562113</v>
      </c>
      <c r="M30" s="1">
        <v>1176733933771</v>
      </c>
      <c r="O30" s="1">
        <v>1363121717441</v>
      </c>
      <c r="Q30" s="1">
        <f t="shared" si="1"/>
        <v>-186387783670</v>
      </c>
      <c r="Y30" s="6">
        <v>0</v>
      </c>
    </row>
    <row r="31" spans="1:25" ht="21" x14ac:dyDescent="0.25">
      <c r="A31" s="2" t="s">
        <v>89</v>
      </c>
      <c r="C31" s="1">
        <v>5470385</v>
      </c>
      <c r="E31" s="1">
        <v>5400958429</v>
      </c>
      <c r="G31" s="1">
        <v>12521711265</v>
      </c>
      <c r="I31" s="1">
        <f t="shared" si="0"/>
        <v>-7120752836</v>
      </c>
      <c r="K31" s="1">
        <v>5470385</v>
      </c>
      <c r="M31" s="1">
        <v>5400958429</v>
      </c>
      <c r="O31" s="1">
        <v>12521711265</v>
      </c>
      <c r="Q31" s="1">
        <f t="shared" si="1"/>
        <v>-7120752836</v>
      </c>
      <c r="Y31" s="6">
        <v>0</v>
      </c>
    </row>
    <row r="32" spans="1:25" ht="21" x14ac:dyDescent="0.25">
      <c r="A32" s="2" t="s">
        <v>29</v>
      </c>
      <c r="C32" s="1">
        <v>989224</v>
      </c>
      <c r="E32" s="1">
        <v>33687732883</v>
      </c>
      <c r="G32" s="1">
        <v>33687732883</v>
      </c>
      <c r="I32" s="1">
        <f t="shared" si="0"/>
        <v>0</v>
      </c>
      <c r="K32" s="1">
        <v>989224</v>
      </c>
      <c r="M32" s="1">
        <v>33687732883</v>
      </c>
      <c r="O32" s="1">
        <v>54094724919</v>
      </c>
      <c r="Q32" s="1">
        <f t="shared" si="1"/>
        <v>-20406992036</v>
      </c>
      <c r="Y32" s="6">
        <v>0</v>
      </c>
    </row>
    <row r="33" spans="1:25" ht="21" x14ac:dyDescent="0.25">
      <c r="A33" s="2" t="s">
        <v>53</v>
      </c>
      <c r="C33" s="1">
        <v>36626348</v>
      </c>
      <c r="E33" s="1">
        <v>493541013560</v>
      </c>
      <c r="G33" s="1">
        <v>493541013560</v>
      </c>
      <c r="I33" s="1">
        <f t="shared" si="0"/>
        <v>0</v>
      </c>
      <c r="K33" s="1">
        <v>36626348</v>
      </c>
      <c r="M33" s="1">
        <v>493541013560</v>
      </c>
      <c r="O33" s="1">
        <v>598209505416</v>
      </c>
      <c r="Q33" s="1">
        <f t="shared" si="1"/>
        <v>-104668491856</v>
      </c>
      <c r="Y33" s="6">
        <v>0</v>
      </c>
    </row>
    <row r="34" spans="1:25" ht="21" x14ac:dyDescent="0.25">
      <c r="A34" s="2" t="s">
        <v>78</v>
      </c>
      <c r="C34" s="1">
        <v>3069304</v>
      </c>
      <c r="E34" s="1">
        <v>63195749311</v>
      </c>
      <c r="G34" s="1">
        <v>65175375193</v>
      </c>
      <c r="I34" s="1">
        <f t="shared" si="0"/>
        <v>-1979625882</v>
      </c>
      <c r="K34" s="1">
        <v>3069304</v>
      </c>
      <c r="M34" s="1">
        <v>63195749311</v>
      </c>
      <c r="O34" s="1">
        <v>79306858413</v>
      </c>
      <c r="Q34" s="1">
        <f t="shared" si="1"/>
        <v>-16111109102</v>
      </c>
      <c r="Y34" s="6">
        <v>0</v>
      </c>
    </row>
    <row r="35" spans="1:25" ht="21" x14ac:dyDescent="0.25">
      <c r="A35" s="2" t="s">
        <v>64</v>
      </c>
      <c r="C35" s="1">
        <v>3330224</v>
      </c>
      <c r="E35" s="1">
        <v>10574340379</v>
      </c>
      <c r="G35" s="1">
        <v>10574340379</v>
      </c>
      <c r="I35" s="1">
        <f t="shared" si="0"/>
        <v>0</v>
      </c>
      <c r="K35" s="1">
        <v>3330224</v>
      </c>
      <c r="M35" s="1">
        <v>10574340379</v>
      </c>
      <c r="O35" s="1">
        <v>12150577991</v>
      </c>
      <c r="Q35" s="1">
        <f t="shared" si="1"/>
        <v>-1576237612</v>
      </c>
      <c r="Y35" s="6">
        <v>0</v>
      </c>
    </row>
    <row r="36" spans="1:25" ht="21" x14ac:dyDescent="0.25">
      <c r="A36" s="2" t="s">
        <v>67</v>
      </c>
      <c r="C36" s="1">
        <v>2176171</v>
      </c>
      <c r="E36" s="1">
        <v>7536128701</v>
      </c>
      <c r="G36" s="1">
        <v>7536128701</v>
      </c>
      <c r="I36" s="1">
        <f t="shared" si="0"/>
        <v>0</v>
      </c>
      <c r="K36" s="1">
        <v>2176171</v>
      </c>
      <c r="M36" s="1">
        <v>7536128701</v>
      </c>
      <c r="O36" s="1">
        <v>8298378968</v>
      </c>
      <c r="Q36" s="1">
        <f t="shared" si="1"/>
        <v>-762250267</v>
      </c>
      <c r="Y36" s="6">
        <v>0</v>
      </c>
    </row>
    <row r="37" spans="1:25" ht="21" x14ac:dyDescent="0.25">
      <c r="A37" s="2" t="s">
        <v>32</v>
      </c>
      <c r="C37" s="1">
        <v>2687392</v>
      </c>
      <c r="E37" s="1">
        <v>116797888540</v>
      </c>
      <c r="G37" s="1">
        <v>116797888540</v>
      </c>
      <c r="I37" s="1">
        <f t="shared" si="0"/>
        <v>0</v>
      </c>
      <c r="K37" s="1">
        <v>2687392</v>
      </c>
      <c r="M37" s="1">
        <v>116797888540</v>
      </c>
      <c r="O37" s="1">
        <v>161437081558</v>
      </c>
      <c r="Q37" s="1">
        <f t="shared" si="1"/>
        <v>-44639193018</v>
      </c>
      <c r="Y37" s="6">
        <v>0</v>
      </c>
    </row>
    <row r="38" spans="1:25" ht="21" x14ac:dyDescent="0.25">
      <c r="A38" s="2" t="s">
        <v>24</v>
      </c>
      <c r="C38" s="1">
        <v>7583253</v>
      </c>
      <c r="E38" s="1">
        <v>20820663535</v>
      </c>
      <c r="G38" s="1">
        <v>20820663535</v>
      </c>
      <c r="I38" s="1">
        <f t="shared" si="0"/>
        <v>0</v>
      </c>
      <c r="K38" s="1">
        <v>7583253</v>
      </c>
      <c r="M38" s="1">
        <v>20820663535</v>
      </c>
      <c r="O38" s="1">
        <v>26554434989</v>
      </c>
      <c r="Q38" s="1">
        <f t="shared" si="1"/>
        <v>-5733771454</v>
      </c>
      <c r="Y38" s="6">
        <v>0</v>
      </c>
    </row>
    <row r="39" spans="1:25" ht="21" x14ac:dyDescent="0.25">
      <c r="A39" s="2" t="s">
        <v>84</v>
      </c>
      <c r="C39" s="1">
        <v>21795532</v>
      </c>
      <c r="E39" s="1">
        <v>52056315458</v>
      </c>
      <c r="G39" s="1">
        <v>52056315458</v>
      </c>
      <c r="I39" s="1">
        <f t="shared" si="0"/>
        <v>0</v>
      </c>
      <c r="K39" s="1">
        <v>21795532</v>
      </c>
      <c r="M39" s="1">
        <v>52056315458</v>
      </c>
      <c r="O39" s="1">
        <v>59041853427</v>
      </c>
      <c r="Q39" s="1">
        <f t="shared" si="1"/>
        <v>-6985537969</v>
      </c>
      <c r="Y39" s="6">
        <v>0</v>
      </c>
    </row>
    <row r="40" spans="1:25" ht="21" x14ac:dyDescent="0.25">
      <c r="A40" s="2" t="s">
        <v>44</v>
      </c>
      <c r="C40" s="1">
        <v>31297279</v>
      </c>
      <c r="E40" s="1">
        <v>47763129889</v>
      </c>
      <c r="G40" s="1">
        <v>47763129889</v>
      </c>
      <c r="I40" s="1">
        <f t="shared" si="0"/>
        <v>0</v>
      </c>
      <c r="K40" s="1">
        <v>31297279</v>
      </c>
      <c r="M40" s="1">
        <v>47763129889</v>
      </c>
      <c r="O40" s="1">
        <v>59657329335</v>
      </c>
      <c r="Q40" s="1">
        <f t="shared" si="1"/>
        <v>-11894199446</v>
      </c>
      <c r="Y40" s="6">
        <v>0</v>
      </c>
    </row>
    <row r="41" spans="1:25" ht="21" x14ac:dyDescent="0.25">
      <c r="A41" s="2" t="s">
        <v>42</v>
      </c>
      <c r="C41" s="1">
        <v>45479444</v>
      </c>
      <c r="E41" s="1">
        <v>66112355770</v>
      </c>
      <c r="G41" s="1">
        <v>66130406180</v>
      </c>
      <c r="I41" s="1">
        <f t="shared" si="0"/>
        <v>-18050410</v>
      </c>
      <c r="K41" s="1">
        <v>45479444</v>
      </c>
      <c r="M41" s="1">
        <v>66112355770</v>
      </c>
      <c r="O41" s="1">
        <v>80553279376</v>
      </c>
      <c r="Q41" s="1">
        <f t="shared" si="1"/>
        <v>-14440923606</v>
      </c>
      <c r="Y41" s="6">
        <v>0</v>
      </c>
    </row>
    <row r="42" spans="1:25" ht="21" x14ac:dyDescent="0.25">
      <c r="A42" s="2" t="s">
        <v>87</v>
      </c>
      <c r="C42" s="1">
        <v>12231917</v>
      </c>
      <c r="E42" s="1">
        <v>75373032188</v>
      </c>
      <c r="G42" s="1">
        <v>75373032188</v>
      </c>
      <c r="I42" s="1">
        <f t="shared" si="0"/>
        <v>0</v>
      </c>
      <c r="K42" s="1">
        <v>12231917</v>
      </c>
      <c r="M42" s="1">
        <v>75373032188</v>
      </c>
      <c r="O42" s="1">
        <v>90180616612</v>
      </c>
      <c r="Q42" s="1">
        <f t="shared" si="1"/>
        <v>-14807584424</v>
      </c>
      <c r="Y42" s="6">
        <v>0</v>
      </c>
    </row>
    <row r="43" spans="1:25" ht="21" x14ac:dyDescent="0.25">
      <c r="A43" s="2" t="s">
        <v>63</v>
      </c>
      <c r="C43" s="1">
        <v>45407658</v>
      </c>
      <c r="E43" s="1">
        <v>90113313607</v>
      </c>
      <c r="G43" s="1">
        <v>90113313607</v>
      </c>
      <c r="I43" s="1">
        <f t="shared" si="0"/>
        <v>0</v>
      </c>
      <c r="K43" s="1">
        <v>45407658</v>
      </c>
      <c r="M43" s="1">
        <v>90113313607</v>
      </c>
      <c r="O43" s="1">
        <v>106649106654</v>
      </c>
      <c r="Q43" s="1">
        <f t="shared" si="1"/>
        <v>-16535793047</v>
      </c>
      <c r="Y43" s="6">
        <v>0</v>
      </c>
    </row>
    <row r="44" spans="1:25" ht="21" x14ac:dyDescent="0.25">
      <c r="A44" s="2" t="s">
        <v>19</v>
      </c>
      <c r="C44" s="1">
        <v>52819649</v>
      </c>
      <c r="E44" s="1">
        <v>106080578701</v>
      </c>
      <c r="G44" s="1">
        <v>106080578701</v>
      </c>
      <c r="I44" s="1">
        <f t="shared" si="0"/>
        <v>0</v>
      </c>
      <c r="K44" s="1">
        <v>52819649</v>
      </c>
      <c r="M44" s="1">
        <v>106080578701</v>
      </c>
      <c r="O44" s="1">
        <v>117086962854</v>
      </c>
      <c r="Q44" s="1">
        <f t="shared" si="1"/>
        <v>-11006384153</v>
      </c>
      <c r="Y44" s="6">
        <v>0</v>
      </c>
    </row>
    <row r="45" spans="1:25" ht="21" x14ac:dyDescent="0.25">
      <c r="A45" s="2" t="s">
        <v>54</v>
      </c>
      <c r="C45" s="1">
        <v>1308354</v>
      </c>
      <c r="E45" s="1">
        <v>56109951107</v>
      </c>
      <c r="G45" s="1">
        <v>56109951107</v>
      </c>
      <c r="I45" s="1">
        <f t="shared" si="0"/>
        <v>0</v>
      </c>
      <c r="K45" s="1">
        <v>1308354</v>
      </c>
      <c r="M45" s="1">
        <v>56109951107</v>
      </c>
      <c r="O45" s="1">
        <v>69585686703</v>
      </c>
      <c r="Q45" s="1">
        <f t="shared" si="1"/>
        <v>-13475735596</v>
      </c>
      <c r="Y45" s="6">
        <v>0</v>
      </c>
    </row>
    <row r="46" spans="1:25" ht="21" x14ac:dyDescent="0.25">
      <c r="A46" s="2" t="s">
        <v>23</v>
      </c>
      <c r="C46" s="1">
        <v>415819705</v>
      </c>
      <c r="E46" s="1">
        <v>360204530507</v>
      </c>
      <c r="G46" s="1">
        <v>360101893052</v>
      </c>
      <c r="I46" s="1">
        <f t="shared" si="0"/>
        <v>102637455</v>
      </c>
      <c r="K46" s="1">
        <v>415819705</v>
      </c>
      <c r="M46" s="1">
        <v>360204530507</v>
      </c>
      <c r="O46" s="1">
        <v>445379496925</v>
      </c>
      <c r="Q46" s="1">
        <f t="shared" si="1"/>
        <v>-85174966418</v>
      </c>
      <c r="Y46" s="6">
        <v>0</v>
      </c>
    </row>
    <row r="47" spans="1:25" ht="21" x14ac:dyDescent="0.25">
      <c r="A47" s="2" t="s">
        <v>86</v>
      </c>
      <c r="C47" s="1">
        <v>10980156</v>
      </c>
      <c r="E47" s="1">
        <v>62647856516</v>
      </c>
      <c r="G47" s="1">
        <v>62647856516</v>
      </c>
      <c r="I47" s="1">
        <f t="shared" si="0"/>
        <v>0</v>
      </c>
      <c r="K47" s="1">
        <v>10980156</v>
      </c>
      <c r="M47" s="1">
        <v>62647856516</v>
      </c>
      <c r="O47" s="1">
        <v>80080303546</v>
      </c>
      <c r="Q47" s="1">
        <f t="shared" si="1"/>
        <v>-17432447030</v>
      </c>
      <c r="Y47" s="6">
        <v>0</v>
      </c>
    </row>
    <row r="48" spans="1:25" ht="21" x14ac:dyDescent="0.25">
      <c r="A48" s="2" t="s">
        <v>22</v>
      </c>
      <c r="C48" s="1">
        <v>175245003</v>
      </c>
      <c r="E48" s="1">
        <v>84684604894</v>
      </c>
      <c r="G48" s="1">
        <v>84684604894</v>
      </c>
      <c r="I48" s="1">
        <f t="shared" si="0"/>
        <v>0</v>
      </c>
      <c r="K48" s="1">
        <v>175245003</v>
      </c>
      <c r="M48" s="1">
        <v>84684604894</v>
      </c>
      <c r="O48" s="1">
        <v>117028211692</v>
      </c>
      <c r="Q48" s="1">
        <f t="shared" si="1"/>
        <v>-32343606798</v>
      </c>
      <c r="Y48" s="6">
        <v>0</v>
      </c>
    </row>
    <row r="49" spans="1:25" ht="21" x14ac:dyDescent="0.25">
      <c r="A49" s="2" t="s">
        <v>36</v>
      </c>
      <c r="C49" s="1">
        <v>6020228</v>
      </c>
      <c r="E49" s="1">
        <v>34886359163</v>
      </c>
      <c r="G49" s="1">
        <v>34886359163</v>
      </c>
      <c r="I49" s="1">
        <f t="shared" si="0"/>
        <v>0</v>
      </c>
      <c r="K49" s="1">
        <v>6020228</v>
      </c>
      <c r="M49" s="1">
        <v>34886359163</v>
      </c>
      <c r="O49" s="1">
        <v>43418664212</v>
      </c>
      <c r="Q49" s="1">
        <f t="shared" si="1"/>
        <v>-8532305049</v>
      </c>
      <c r="Y49" s="6">
        <v>0</v>
      </c>
    </row>
    <row r="50" spans="1:25" ht="21" x14ac:dyDescent="0.25">
      <c r="A50" s="2" t="s">
        <v>83</v>
      </c>
      <c r="C50" s="1">
        <v>257500</v>
      </c>
      <c r="E50" s="1">
        <v>3955287447</v>
      </c>
      <c r="G50" s="1">
        <v>3955287447</v>
      </c>
      <c r="I50" s="1">
        <f t="shared" si="0"/>
        <v>0</v>
      </c>
      <c r="K50" s="1">
        <v>257500</v>
      </c>
      <c r="M50" s="1">
        <v>3955287447</v>
      </c>
      <c r="O50" s="1">
        <v>4829130027</v>
      </c>
      <c r="Q50" s="1">
        <f t="shared" si="1"/>
        <v>-873842580</v>
      </c>
      <c r="Y50" s="6">
        <v>0</v>
      </c>
    </row>
    <row r="51" spans="1:25" ht="21" x14ac:dyDescent="0.25">
      <c r="A51" s="2" t="s">
        <v>50</v>
      </c>
      <c r="C51" s="1">
        <v>3599012</v>
      </c>
      <c r="E51" s="1">
        <v>124991707303</v>
      </c>
      <c r="G51" s="1">
        <v>124991707303</v>
      </c>
      <c r="I51" s="1">
        <f t="shared" si="0"/>
        <v>0</v>
      </c>
      <c r="K51" s="1">
        <v>3599012</v>
      </c>
      <c r="M51" s="1">
        <v>124991707303</v>
      </c>
      <c r="O51" s="1">
        <v>155846803054</v>
      </c>
      <c r="Q51" s="1">
        <f t="shared" si="1"/>
        <v>-30855095751</v>
      </c>
      <c r="Y51" s="6">
        <v>0</v>
      </c>
    </row>
    <row r="52" spans="1:25" ht="21" x14ac:dyDescent="0.25">
      <c r="A52" s="2" t="s">
        <v>45</v>
      </c>
      <c r="C52" s="1">
        <v>19871364</v>
      </c>
      <c r="E52" s="1">
        <v>67907959779</v>
      </c>
      <c r="G52" s="1">
        <v>67907959779</v>
      </c>
      <c r="I52" s="1">
        <f t="shared" si="0"/>
        <v>0</v>
      </c>
      <c r="K52" s="1">
        <v>19871364</v>
      </c>
      <c r="M52" s="1">
        <v>67907959779</v>
      </c>
      <c r="O52" s="1">
        <v>88473581744</v>
      </c>
      <c r="Q52" s="1">
        <f t="shared" si="1"/>
        <v>-20565621965</v>
      </c>
      <c r="Y52" s="6">
        <v>0</v>
      </c>
    </row>
    <row r="53" spans="1:25" ht="21" x14ac:dyDescent="0.25">
      <c r="A53" s="2" t="s">
        <v>18</v>
      </c>
      <c r="C53" s="1">
        <v>298080289</v>
      </c>
      <c r="E53" s="1">
        <v>140493660973</v>
      </c>
      <c r="G53" s="1">
        <v>140493660973</v>
      </c>
      <c r="I53" s="1">
        <f t="shared" si="0"/>
        <v>0</v>
      </c>
      <c r="K53" s="1">
        <v>298080289</v>
      </c>
      <c r="M53" s="1">
        <v>140493660973</v>
      </c>
      <c r="O53" s="1">
        <v>181014990560</v>
      </c>
      <c r="Q53" s="1">
        <f t="shared" si="1"/>
        <v>-40521329587</v>
      </c>
      <c r="Y53" s="6">
        <v>0</v>
      </c>
    </row>
    <row r="54" spans="1:25" ht="21" x14ac:dyDescent="0.25">
      <c r="A54" s="2" t="s">
        <v>59</v>
      </c>
      <c r="C54" s="1">
        <v>85199111</v>
      </c>
      <c r="E54" s="1">
        <v>887675479655</v>
      </c>
      <c r="G54" s="1">
        <v>887675479655</v>
      </c>
      <c r="I54" s="1">
        <f t="shared" si="0"/>
        <v>0</v>
      </c>
      <c r="K54" s="1">
        <v>85199111</v>
      </c>
      <c r="M54" s="1">
        <v>887675479655</v>
      </c>
      <c r="O54" s="1">
        <v>1136254162800</v>
      </c>
      <c r="Q54" s="1">
        <f t="shared" si="1"/>
        <v>-248578683145</v>
      </c>
      <c r="Y54" s="6">
        <v>0</v>
      </c>
    </row>
    <row r="55" spans="1:25" ht="21" x14ac:dyDescent="0.25">
      <c r="A55" s="2" t="s">
        <v>56</v>
      </c>
      <c r="C55" s="1">
        <v>5683484</v>
      </c>
      <c r="E55" s="1">
        <v>44890823322</v>
      </c>
      <c r="G55" s="1">
        <v>44890823322</v>
      </c>
      <c r="I55" s="1">
        <f t="shared" si="0"/>
        <v>0</v>
      </c>
      <c r="K55" s="1">
        <v>5683484</v>
      </c>
      <c r="M55" s="1">
        <v>44890823322</v>
      </c>
      <c r="O55" s="1">
        <v>52165843685</v>
      </c>
      <c r="Q55" s="1">
        <f t="shared" si="1"/>
        <v>-7275020363</v>
      </c>
      <c r="Y55" s="6">
        <v>0</v>
      </c>
    </row>
    <row r="56" spans="1:25" ht="21" x14ac:dyDescent="0.25">
      <c r="A56" s="2" t="s">
        <v>66</v>
      </c>
      <c r="C56" s="1">
        <v>217605410</v>
      </c>
      <c r="E56" s="1">
        <v>563559865671</v>
      </c>
      <c r="G56" s="1">
        <v>563576603062</v>
      </c>
      <c r="I56" s="1">
        <f t="shared" si="0"/>
        <v>-16737391</v>
      </c>
      <c r="K56" s="1">
        <v>217605410</v>
      </c>
      <c r="M56" s="1">
        <v>563559865671</v>
      </c>
      <c r="O56" s="1">
        <v>664173437121</v>
      </c>
      <c r="Q56" s="1">
        <f t="shared" si="1"/>
        <v>-100613571450</v>
      </c>
      <c r="Y56" s="6">
        <v>0</v>
      </c>
    </row>
    <row r="57" spans="1:25" ht="21" x14ac:dyDescent="0.25">
      <c r="A57" s="2" t="s">
        <v>46</v>
      </c>
      <c r="C57" s="1">
        <v>9183517</v>
      </c>
      <c r="E57" s="1">
        <v>172864664005</v>
      </c>
      <c r="G57" s="1">
        <v>172864664005</v>
      </c>
      <c r="I57" s="1">
        <f t="shared" si="0"/>
        <v>0</v>
      </c>
      <c r="K57" s="1">
        <v>9183517</v>
      </c>
      <c r="M57" s="1">
        <v>172864664005</v>
      </c>
      <c r="O57" s="1">
        <v>249409902679</v>
      </c>
      <c r="Q57" s="1">
        <f t="shared" si="1"/>
        <v>-76545238674</v>
      </c>
      <c r="Y57" s="6">
        <v>0</v>
      </c>
    </row>
    <row r="58" spans="1:25" ht="21" x14ac:dyDescent="0.25">
      <c r="A58" s="2" t="s">
        <v>21</v>
      </c>
      <c r="C58" s="1">
        <v>19201423</v>
      </c>
      <c r="E58" s="1">
        <v>34962247660</v>
      </c>
      <c r="G58" s="1">
        <v>34963101325</v>
      </c>
      <c r="I58" s="1">
        <f t="shared" si="0"/>
        <v>-853665</v>
      </c>
      <c r="K58" s="1">
        <v>19201423</v>
      </c>
      <c r="M58" s="1">
        <v>34962247660</v>
      </c>
      <c r="O58" s="1">
        <v>42660201990</v>
      </c>
      <c r="Q58" s="1">
        <f t="shared" si="1"/>
        <v>-7697954330</v>
      </c>
      <c r="Y58" s="6">
        <v>0</v>
      </c>
    </row>
    <row r="59" spans="1:25" ht="21" x14ac:dyDescent="0.25">
      <c r="A59" s="2" t="s">
        <v>71</v>
      </c>
      <c r="C59" s="1">
        <v>27515474</v>
      </c>
      <c r="E59" s="1">
        <v>147981064272</v>
      </c>
      <c r="G59" s="1">
        <v>147981064272</v>
      </c>
      <c r="I59" s="1">
        <f t="shared" si="0"/>
        <v>0</v>
      </c>
      <c r="K59" s="1">
        <v>27515474</v>
      </c>
      <c r="M59" s="1">
        <v>147981064272</v>
      </c>
      <c r="O59" s="1">
        <v>140229109857</v>
      </c>
      <c r="Q59" s="1">
        <f t="shared" si="1"/>
        <v>7751954415</v>
      </c>
      <c r="Y59" s="6">
        <v>0</v>
      </c>
    </row>
    <row r="60" spans="1:25" ht="21" x14ac:dyDescent="0.25">
      <c r="A60" s="2" t="s">
        <v>49</v>
      </c>
      <c r="C60" s="1">
        <v>196296163</v>
      </c>
      <c r="E60" s="1">
        <v>319242442808</v>
      </c>
      <c r="G60" s="1">
        <v>319242442808</v>
      </c>
      <c r="I60" s="1">
        <f t="shared" si="0"/>
        <v>0</v>
      </c>
      <c r="K60" s="1">
        <v>196296163</v>
      </c>
      <c r="M60" s="1">
        <v>319242442808</v>
      </c>
      <c r="O60" s="1">
        <v>370858823128</v>
      </c>
      <c r="Q60" s="1">
        <f t="shared" si="1"/>
        <v>-51616380320</v>
      </c>
      <c r="Y60" s="6">
        <v>0</v>
      </c>
    </row>
    <row r="61" spans="1:25" ht="21" x14ac:dyDescent="0.25">
      <c r="A61" s="2" t="s">
        <v>81</v>
      </c>
      <c r="C61" s="1">
        <v>35625614</v>
      </c>
      <c r="E61" s="1">
        <v>87845316589</v>
      </c>
      <c r="G61" s="1">
        <v>87845316589</v>
      </c>
      <c r="I61" s="1">
        <f t="shared" si="0"/>
        <v>0</v>
      </c>
      <c r="K61" s="1">
        <v>35625614</v>
      </c>
      <c r="M61" s="1">
        <v>87845316589</v>
      </c>
      <c r="O61" s="1">
        <v>107111190851</v>
      </c>
      <c r="Q61" s="1">
        <f t="shared" si="1"/>
        <v>-19265874262</v>
      </c>
      <c r="Y61" s="6">
        <v>0</v>
      </c>
    </row>
    <row r="62" spans="1:25" ht="21" x14ac:dyDescent="0.25">
      <c r="A62" s="2" t="s">
        <v>90</v>
      </c>
      <c r="C62" s="1">
        <v>3870296</v>
      </c>
      <c r="E62" s="1">
        <v>48734404585</v>
      </c>
      <c r="G62" s="1">
        <v>23090185936</v>
      </c>
      <c r="I62" s="1">
        <f t="shared" si="0"/>
        <v>25644218649</v>
      </c>
      <c r="K62" s="1">
        <v>3870296</v>
      </c>
      <c r="M62" s="1">
        <v>48734404585</v>
      </c>
      <c r="O62" s="1">
        <v>23090185936</v>
      </c>
      <c r="Q62" s="1">
        <f t="shared" si="1"/>
        <v>25644218649</v>
      </c>
      <c r="Y62" s="6">
        <v>0</v>
      </c>
    </row>
    <row r="63" spans="1:25" ht="21" x14ac:dyDescent="0.25">
      <c r="A63" s="2" t="s">
        <v>31</v>
      </c>
      <c r="C63" s="1">
        <v>38023622</v>
      </c>
      <c r="E63" s="1">
        <v>491693442606</v>
      </c>
      <c r="G63" s="1">
        <v>491693440093</v>
      </c>
      <c r="I63" s="1">
        <f t="shared" si="0"/>
        <v>2513</v>
      </c>
      <c r="K63" s="1">
        <v>38023622</v>
      </c>
      <c r="M63" s="1">
        <v>491693442606</v>
      </c>
      <c r="O63" s="1">
        <v>587265969918</v>
      </c>
      <c r="Q63" s="1">
        <f t="shared" si="1"/>
        <v>-95572527312</v>
      </c>
      <c r="Y63" s="6">
        <v>0</v>
      </c>
    </row>
    <row r="64" spans="1:25" ht="21" x14ac:dyDescent="0.25">
      <c r="A64" s="2" t="s">
        <v>39</v>
      </c>
      <c r="C64" s="1">
        <v>51015246</v>
      </c>
      <c r="E64" s="1">
        <v>103722220306</v>
      </c>
      <c r="G64" s="1">
        <v>103722220306</v>
      </c>
      <c r="I64" s="1">
        <f t="shared" si="0"/>
        <v>0</v>
      </c>
      <c r="K64" s="1">
        <v>51015246</v>
      </c>
      <c r="M64" s="1">
        <v>103722220306</v>
      </c>
      <c r="O64" s="1">
        <v>151407106361</v>
      </c>
      <c r="Q64" s="1">
        <f t="shared" si="1"/>
        <v>-47684886055</v>
      </c>
      <c r="Y64" s="6">
        <v>0</v>
      </c>
    </row>
    <row r="65" spans="1:25" ht="21" x14ac:dyDescent="0.25">
      <c r="A65" s="2" t="s">
        <v>30</v>
      </c>
      <c r="C65" s="1">
        <v>36489332</v>
      </c>
      <c r="E65" s="1">
        <v>99207918330</v>
      </c>
      <c r="G65" s="1">
        <v>99207918330</v>
      </c>
      <c r="I65" s="1">
        <f t="shared" si="0"/>
        <v>0</v>
      </c>
      <c r="K65" s="1">
        <v>36489332</v>
      </c>
      <c r="M65" s="1">
        <v>99207918330</v>
      </c>
      <c r="O65" s="1">
        <v>144467005159</v>
      </c>
      <c r="Q65" s="1">
        <f t="shared" si="1"/>
        <v>-45259086829</v>
      </c>
      <c r="Y65" s="6">
        <v>0</v>
      </c>
    </row>
    <row r="66" spans="1:25" ht="21" x14ac:dyDescent="0.25">
      <c r="A66" s="2" t="s">
        <v>40</v>
      </c>
      <c r="C66" s="1">
        <v>15663950</v>
      </c>
      <c r="E66" s="1">
        <v>45696030939</v>
      </c>
      <c r="G66" s="1">
        <v>45696030939</v>
      </c>
      <c r="I66" s="1">
        <f t="shared" si="0"/>
        <v>0</v>
      </c>
      <c r="K66" s="1">
        <v>15663950</v>
      </c>
      <c r="M66" s="1">
        <v>45696030939</v>
      </c>
      <c r="O66" s="1">
        <v>56451695364</v>
      </c>
      <c r="Q66" s="1">
        <f t="shared" si="1"/>
        <v>-10755664425</v>
      </c>
      <c r="Y66" s="6">
        <v>0</v>
      </c>
    </row>
    <row r="67" spans="1:25" ht="21" x14ac:dyDescent="0.25">
      <c r="A67" s="2" t="s">
        <v>16</v>
      </c>
      <c r="C67" s="1">
        <v>7555314</v>
      </c>
      <c r="E67" s="1">
        <v>41757796624</v>
      </c>
      <c r="G67" s="1">
        <v>41757796624</v>
      </c>
      <c r="I67" s="1">
        <f t="shared" si="0"/>
        <v>0</v>
      </c>
      <c r="K67" s="1">
        <v>7555314</v>
      </c>
      <c r="M67" s="1">
        <v>41757796624</v>
      </c>
      <c r="O67" s="1">
        <v>51053966789</v>
      </c>
      <c r="Q67" s="1">
        <f t="shared" si="1"/>
        <v>-9296170165</v>
      </c>
      <c r="Y67" s="6">
        <v>0</v>
      </c>
    </row>
    <row r="68" spans="1:25" ht="21" x14ac:dyDescent="0.25">
      <c r="A68" s="2" t="s">
        <v>15</v>
      </c>
      <c r="C68" s="1">
        <v>10141812</v>
      </c>
      <c r="E68" s="1">
        <v>72859130343</v>
      </c>
      <c r="G68" s="1">
        <v>72859130343</v>
      </c>
      <c r="I68" s="1">
        <f t="shared" si="0"/>
        <v>0</v>
      </c>
      <c r="K68" s="1">
        <v>10141812</v>
      </c>
      <c r="M68" s="1">
        <v>72859130343</v>
      </c>
      <c r="O68" s="1">
        <v>73932561361</v>
      </c>
      <c r="Q68" s="1">
        <f t="shared" si="1"/>
        <v>-1073431018</v>
      </c>
      <c r="Y68" s="6">
        <v>0</v>
      </c>
    </row>
    <row r="69" spans="1:25" ht="21" x14ac:dyDescent="0.25">
      <c r="A69" s="2" t="s">
        <v>51</v>
      </c>
      <c r="C69" s="1">
        <v>11530258</v>
      </c>
      <c r="E69" s="1">
        <v>113576088631</v>
      </c>
      <c r="G69" s="1">
        <v>124776412182</v>
      </c>
      <c r="I69" s="1">
        <f t="shared" si="0"/>
        <v>-11200323551</v>
      </c>
      <c r="K69" s="1">
        <v>11530258</v>
      </c>
      <c r="M69" s="1">
        <v>113576088631</v>
      </c>
      <c r="O69" s="1">
        <v>153831280621</v>
      </c>
      <c r="Q69" s="1">
        <f t="shared" si="1"/>
        <v>-40255191990</v>
      </c>
      <c r="Y69" s="6">
        <v>0</v>
      </c>
    </row>
    <row r="70" spans="1:25" ht="21" x14ac:dyDescent="0.25">
      <c r="A70" s="2" t="s">
        <v>20</v>
      </c>
      <c r="C70" s="1">
        <v>111759380</v>
      </c>
      <c r="E70" s="1">
        <v>41696700477</v>
      </c>
      <c r="G70" s="1">
        <v>41690332291</v>
      </c>
      <c r="I70" s="1">
        <f t="shared" si="0"/>
        <v>6368186</v>
      </c>
      <c r="K70" s="1">
        <v>111759380</v>
      </c>
      <c r="M70" s="1">
        <v>41696700477</v>
      </c>
      <c r="O70" s="1">
        <v>55311926172</v>
      </c>
      <c r="Q70" s="1">
        <f t="shared" si="1"/>
        <v>-13615225695</v>
      </c>
      <c r="Y70" s="6">
        <v>0</v>
      </c>
    </row>
    <row r="71" spans="1:25" ht="21" x14ac:dyDescent="0.25">
      <c r="A71" s="2" t="s">
        <v>80</v>
      </c>
      <c r="C71" s="1">
        <v>52321594</v>
      </c>
      <c r="E71" s="1">
        <v>98694498497</v>
      </c>
      <c r="G71" s="1">
        <v>91052998889</v>
      </c>
      <c r="I71" s="1">
        <f t="shared" si="0"/>
        <v>7641499608</v>
      </c>
      <c r="K71" s="1">
        <v>52321594</v>
      </c>
      <c r="M71" s="1">
        <v>98694498497</v>
      </c>
      <c r="O71" s="1">
        <v>117262842497</v>
      </c>
      <c r="Q71" s="1">
        <f t="shared" si="1"/>
        <v>-18568344000</v>
      </c>
      <c r="Y71" s="6">
        <v>0</v>
      </c>
    </row>
    <row r="72" spans="1:25" ht="21" x14ac:dyDescent="0.25">
      <c r="A72" s="2" t="s">
        <v>34</v>
      </c>
      <c r="C72" s="1">
        <v>3366086</v>
      </c>
      <c r="E72" s="1">
        <v>202842217606</v>
      </c>
      <c r="G72" s="1">
        <v>202842217606</v>
      </c>
      <c r="I72" s="1">
        <f t="shared" si="0"/>
        <v>0</v>
      </c>
      <c r="K72" s="1">
        <v>3366086</v>
      </c>
      <c r="M72" s="1">
        <v>202842217606</v>
      </c>
      <c r="O72" s="1">
        <v>230163958755</v>
      </c>
      <c r="Q72" s="1">
        <f t="shared" si="1"/>
        <v>-27321741149</v>
      </c>
      <c r="Y72" s="6">
        <v>0</v>
      </c>
    </row>
    <row r="73" spans="1:25" ht="21" x14ac:dyDescent="0.25">
      <c r="A73" s="2" t="s">
        <v>79</v>
      </c>
      <c r="C73" s="1">
        <v>1414361</v>
      </c>
      <c r="E73" s="1">
        <v>24335441337</v>
      </c>
      <c r="G73" s="1">
        <v>24335441337</v>
      </c>
      <c r="I73" s="1">
        <f t="shared" ref="I73:I83" si="2">E73-G73</f>
        <v>0</v>
      </c>
      <c r="K73" s="1">
        <v>1414361</v>
      </c>
      <c r="M73" s="1">
        <v>24335441337</v>
      </c>
      <c r="O73" s="1">
        <v>26244103403</v>
      </c>
      <c r="Q73" s="1">
        <f t="shared" ref="Q73:Q83" si="3">M73-O73</f>
        <v>-1908662066</v>
      </c>
      <c r="Y73" s="6">
        <v>0</v>
      </c>
    </row>
    <row r="74" spans="1:25" ht="21" x14ac:dyDescent="0.25">
      <c r="A74" s="2" t="s">
        <v>28</v>
      </c>
      <c r="C74" s="1">
        <v>66089354</v>
      </c>
      <c r="E74" s="1">
        <v>202768670343</v>
      </c>
      <c r="G74" s="1">
        <v>202788772475</v>
      </c>
      <c r="I74" s="1">
        <f t="shared" si="2"/>
        <v>-20102132</v>
      </c>
      <c r="K74" s="1">
        <v>66089354</v>
      </c>
      <c r="M74" s="1">
        <v>202768670343</v>
      </c>
      <c r="O74" s="1">
        <v>260101000418</v>
      </c>
      <c r="Q74" s="1">
        <f t="shared" si="3"/>
        <v>-57332330075</v>
      </c>
      <c r="Y74" s="6">
        <v>0</v>
      </c>
    </row>
    <row r="75" spans="1:25" ht="21" x14ac:dyDescent="0.25">
      <c r="A75" s="2" t="s">
        <v>85</v>
      </c>
      <c r="C75" s="1">
        <v>14281023</v>
      </c>
      <c r="E75" s="1">
        <v>17359022597</v>
      </c>
      <c r="G75" s="1">
        <v>17359022597</v>
      </c>
      <c r="I75" s="1">
        <f t="shared" si="2"/>
        <v>0</v>
      </c>
      <c r="K75" s="1">
        <v>14281023</v>
      </c>
      <c r="M75" s="1">
        <v>17359022597</v>
      </c>
      <c r="O75" s="1">
        <v>22828886045</v>
      </c>
      <c r="Q75" s="1">
        <f t="shared" si="3"/>
        <v>-5469863448</v>
      </c>
      <c r="Y75" s="6">
        <v>0</v>
      </c>
    </row>
    <row r="76" spans="1:25" ht="21" x14ac:dyDescent="0.25">
      <c r="A76" s="2" t="s">
        <v>48</v>
      </c>
      <c r="C76" s="1">
        <v>154637203</v>
      </c>
      <c r="E76" s="1">
        <v>77334696140</v>
      </c>
      <c r="G76" s="1">
        <v>77334696140</v>
      </c>
      <c r="I76" s="1">
        <f t="shared" si="2"/>
        <v>0</v>
      </c>
      <c r="K76" s="1">
        <v>154637203</v>
      </c>
      <c r="M76" s="1">
        <v>77334696140</v>
      </c>
      <c r="O76" s="1">
        <v>85773998298</v>
      </c>
      <c r="Q76" s="1">
        <f t="shared" si="3"/>
        <v>-8439302158</v>
      </c>
      <c r="Y76" s="6">
        <v>0</v>
      </c>
    </row>
    <row r="77" spans="1:25" ht="21" x14ac:dyDescent="0.25">
      <c r="A77" s="2" t="s">
        <v>47</v>
      </c>
      <c r="C77" s="1">
        <v>562500</v>
      </c>
      <c r="E77" s="1">
        <v>4632660562</v>
      </c>
      <c r="G77" s="1">
        <v>4632660562</v>
      </c>
      <c r="I77" s="1">
        <f t="shared" si="2"/>
        <v>0</v>
      </c>
      <c r="K77" s="1">
        <v>562500</v>
      </c>
      <c r="M77" s="1">
        <v>4632660562</v>
      </c>
      <c r="O77" s="1">
        <v>5497795968</v>
      </c>
      <c r="Q77" s="1">
        <f t="shared" si="3"/>
        <v>-865135406</v>
      </c>
      <c r="Y77" s="6">
        <v>0</v>
      </c>
    </row>
    <row r="78" spans="1:25" ht="21" x14ac:dyDescent="0.25">
      <c r="A78" s="2" t="s">
        <v>26</v>
      </c>
      <c r="C78" s="1">
        <v>48810613</v>
      </c>
      <c r="E78" s="1">
        <v>336127150312</v>
      </c>
      <c r="G78" s="1">
        <v>336127150312</v>
      </c>
      <c r="I78" s="1">
        <f t="shared" si="2"/>
        <v>0</v>
      </c>
      <c r="K78" s="1">
        <v>48810613</v>
      </c>
      <c r="M78" s="1">
        <v>336127150312</v>
      </c>
      <c r="O78" s="1">
        <v>439774427210</v>
      </c>
      <c r="Q78" s="1">
        <f t="shared" si="3"/>
        <v>-103647276898</v>
      </c>
      <c r="Y78" s="6">
        <v>0</v>
      </c>
    </row>
    <row r="79" spans="1:25" ht="21" x14ac:dyDescent="0.25">
      <c r="A79" s="2" t="s">
        <v>88</v>
      </c>
      <c r="C79" s="1">
        <v>12269</v>
      </c>
      <c r="E79" s="1">
        <v>277078665320</v>
      </c>
      <c r="G79" s="1">
        <v>289979219896</v>
      </c>
      <c r="I79" s="1">
        <f t="shared" si="2"/>
        <v>-12900554576</v>
      </c>
      <c r="K79" s="1">
        <v>12269</v>
      </c>
      <c r="M79" s="1">
        <v>277078665320</v>
      </c>
      <c r="O79" s="1">
        <v>289979219896</v>
      </c>
      <c r="Q79" s="1">
        <f t="shared" si="3"/>
        <v>-12900554576</v>
      </c>
      <c r="Y79" s="6">
        <v>0</v>
      </c>
    </row>
    <row r="80" spans="1:25" ht="21" x14ac:dyDescent="0.25">
      <c r="A80" s="2" t="s">
        <v>74</v>
      </c>
      <c r="C80" s="1">
        <v>7404948</v>
      </c>
      <c r="E80" s="1">
        <v>62969855434</v>
      </c>
      <c r="G80" s="1">
        <v>62969855434</v>
      </c>
      <c r="I80" s="1">
        <f t="shared" si="2"/>
        <v>0</v>
      </c>
      <c r="K80" s="1">
        <v>7404948</v>
      </c>
      <c r="M80" s="1">
        <v>62969855434</v>
      </c>
      <c r="O80" s="1">
        <v>85539782551</v>
      </c>
      <c r="Q80" s="1">
        <f t="shared" si="3"/>
        <v>-22569927117</v>
      </c>
      <c r="Y80" s="6">
        <v>0</v>
      </c>
    </row>
    <row r="81" spans="1:25" ht="21" x14ac:dyDescent="0.25">
      <c r="A81" s="2" t="s">
        <v>17</v>
      </c>
      <c r="C81" s="1">
        <v>4744641</v>
      </c>
      <c r="E81" s="1">
        <v>10418726379</v>
      </c>
      <c r="G81" s="1">
        <v>10418726379</v>
      </c>
      <c r="I81" s="1">
        <f t="shared" si="2"/>
        <v>0</v>
      </c>
      <c r="K81" s="1">
        <v>4744641</v>
      </c>
      <c r="M81" s="1">
        <v>10418726379</v>
      </c>
      <c r="O81" s="1">
        <v>11845239751</v>
      </c>
      <c r="Q81" s="1">
        <f t="shared" si="3"/>
        <v>-1426513372</v>
      </c>
      <c r="Y81" s="6">
        <v>0</v>
      </c>
    </row>
    <row r="82" spans="1:25" ht="21" x14ac:dyDescent="0.25">
      <c r="A82" s="2" t="s">
        <v>58</v>
      </c>
      <c r="C82" s="1">
        <v>705600</v>
      </c>
      <c r="E82" s="1">
        <v>1835081911</v>
      </c>
      <c r="G82" s="1">
        <v>1835081911</v>
      </c>
      <c r="I82" s="1">
        <f t="shared" si="2"/>
        <v>0</v>
      </c>
      <c r="K82" s="1">
        <v>705600</v>
      </c>
      <c r="M82" s="1">
        <v>1835081911</v>
      </c>
      <c r="O82" s="1">
        <v>2227163507</v>
      </c>
      <c r="Q82" s="1">
        <f t="shared" si="3"/>
        <v>-392081596</v>
      </c>
      <c r="Y82" s="6">
        <v>0</v>
      </c>
    </row>
    <row r="83" spans="1:25" ht="21" x14ac:dyDescent="0.25">
      <c r="A83" s="2" t="s">
        <v>60</v>
      </c>
      <c r="C83" s="1">
        <v>31026735</v>
      </c>
      <c r="E83" s="1">
        <v>25984142197</v>
      </c>
      <c r="G83" s="1">
        <v>25984142197</v>
      </c>
      <c r="I83" s="1">
        <f t="shared" si="2"/>
        <v>0</v>
      </c>
      <c r="K83" s="1">
        <v>31026735</v>
      </c>
      <c r="M83" s="1">
        <v>25984142197</v>
      </c>
      <c r="O83" s="1">
        <v>34635260630</v>
      </c>
      <c r="Q83" s="1">
        <f t="shared" si="3"/>
        <v>-8651118433</v>
      </c>
      <c r="Y83" s="6">
        <v>0</v>
      </c>
    </row>
    <row r="84" spans="1:25" s="4" customFormat="1" ht="27" thickBot="1" x14ac:dyDescent="0.3">
      <c r="A84" s="4" t="s">
        <v>91</v>
      </c>
      <c r="C84" s="4" t="s">
        <v>91</v>
      </c>
      <c r="E84" s="5">
        <f>SUM(E8:E83)</f>
        <v>10085514114389</v>
      </c>
      <c r="G84" s="5">
        <f>SUM(G8:G83)</f>
        <v>10086635623743</v>
      </c>
      <c r="I84" s="5">
        <f>SUM(I8:I83)</f>
        <v>-1121509354</v>
      </c>
      <c r="K84" s="4" t="s">
        <v>91</v>
      </c>
      <c r="M84" s="5">
        <f>SUM(M8:M83)</f>
        <v>10085514114389</v>
      </c>
      <c r="O84" s="5">
        <f>SUM(O8:O83)</f>
        <v>12262266862119</v>
      </c>
      <c r="Q84" s="5">
        <f>SUM(Q8:Q83)</f>
        <v>-2176752747730</v>
      </c>
      <c r="Y84" s="8">
        <v>0</v>
      </c>
    </row>
    <row r="85" spans="1:25" s="4" customFormat="1" ht="27" thickTop="1" x14ac:dyDescent="0.25">
      <c r="U85" s="4">
        <f>SUM(U9:U84)</f>
        <v>0</v>
      </c>
      <c r="W85" s="4">
        <f>SUM(W9:W84)</f>
        <v>0</v>
      </c>
      <c r="Y85" s="8">
        <f>SUM(Y9:Y84)</f>
        <v>0</v>
      </c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85"/>
  <sheetViews>
    <sheetView rightToLeft="1" zoomScaleNormal="100" workbookViewId="0">
      <selection activeCell="I19" sqref="I19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3.42578125" style="1" bestFit="1" customWidth="1"/>
    <col min="6" max="6" width="1" style="1" customWidth="1"/>
    <col min="7" max="7" width="22" style="1" customWidth="1"/>
    <col min="8" max="8" width="1" style="1" customWidth="1"/>
    <col min="9" max="9" width="22.85546875" style="1" bestFit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" width="9.140625" style="1"/>
    <col min="17" max="17" width="19.7109375" style="1" bestFit="1" customWidth="1"/>
    <col min="18" max="16384" width="9.140625" style="1"/>
  </cols>
  <sheetData>
    <row r="2" spans="1:17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7" ht="26.25" x14ac:dyDescent="0.2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17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5" spans="1:17" ht="28.5" x14ac:dyDescent="0.25">
      <c r="A5" s="19" t="s">
        <v>134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7" ht="27" thickBot="1" x14ac:dyDescent="0.3">
      <c r="A6" s="17" t="s">
        <v>93</v>
      </c>
      <c r="C6" s="17" t="s">
        <v>129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17" ht="27" thickBot="1" x14ac:dyDescent="0.3">
      <c r="A7" s="17" t="s">
        <v>93</v>
      </c>
      <c r="C7" s="17" t="s">
        <v>94</v>
      </c>
      <c r="E7" s="17" t="s">
        <v>95</v>
      </c>
      <c r="G7" s="17" t="s">
        <v>96</v>
      </c>
      <c r="I7" s="17" t="s">
        <v>94</v>
      </c>
      <c r="K7" s="17" t="s">
        <v>92</v>
      </c>
    </row>
    <row r="8" spans="1:17" ht="21" x14ac:dyDescent="0.25">
      <c r="A8" s="2" t="s">
        <v>97</v>
      </c>
      <c r="C8" s="1">
        <v>7919055</v>
      </c>
      <c r="E8" s="1">
        <v>140000031331</v>
      </c>
      <c r="G8" s="1">
        <v>140000750000</v>
      </c>
      <c r="I8" s="1">
        <f>C8+E8-G8</f>
        <v>7200386</v>
      </c>
      <c r="K8" s="6">
        <v>7.0073050812927051E-7</v>
      </c>
    </row>
    <row r="9" spans="1:17" ht="21" x14ac:dyDescent="0.25">
      <c r="A9" s="2" t="s">
        <v>98</v>
      </c>
      <c r="C9" s="1">
        <v>442040234374</v>
      </c>
      <c r="E9" s="1">
        <v>7016927464</v>
      </c>
      <c r="G9" s="1">
        <v>434614350000</v>
      </c>
      <c r="I9" s="1">
        <f t="shared" ref="I9:I11" si="0">C9+E9-G9</f>
        <v>14442811838</v>
      </c>
      <c r="K9" s="6">
        <v>1.405552268733535E-3</v>
      </c>
      <c r="Q9" s="6"/>
    </row>
    <row r="10" spans="1:17" ht="21" x14ac:dyDescent="0.25">
      <c r="A10" s="2" t="s">
        <v>99</v>
      </c>
      <c r="C10" s="1">
        <v>4869931</v>
      </c>
      <c r="E10" s="1">
        <v>18602</v>
      </c>
      <c r="G10" s="1">
        <v>0</v>
      </c>
      <c r="I10" s="1">
        <f t="shared" si="0"/>
        <v>4888533</v>
      </c>
      <c r="K10" s="6">
        <v>4.7574452440420655E-7</v>
      </c>
      <c r="Q10" s="6"/>
    </row>
    <row r="11" spans="1:17" ht="21.75" thickBot="1" x14ac:dyDescent="0.3">
      <c r="A11" s="2" t="s">
        <v>97</v>
      </c>
      <c r="C11" s="1">
        <v>0</v>
      </c>
      <c r="E11" s="1">
        <v>140000000000</v>
      </c>
      <c r="G11" s="1">
        <v>0</v>
      </c>
      <c r="I11" s="1">
        <f t="shared" si="0"/>
        <v>140000000000</v>
      </c>
      <c r="K11" s="6">
        <v>1.362458500670629E-2</v>
      </c>
      <c r="Q11" s="6"/>
    </row>
    <row r="12" spans="1:17" s="4" customFormat="1" ht="27" thickBot="1" x14ac:dyDescent="0.3">
      <c r="A12" s="4" t="s">
        <v>91</v>
      </c>
      <c r="C12" s="5">
        <f>SUM(C8:C11)</f>
        <v>442053023360</v>
      </c>
      <c r="E12" s="5">
        <f>SUM(E8:E11)</f>
        <v>287016977397</v>
      </c>
      <c r="G12" s="5">
        <f>SUM(G8:G11)</f>
        <v>574615100000</v>
      </c>
      <c r="I12" s="5">
        <f>SUM(I8:I11)</f>
        <v>154454900757</v>
      </c>
      <c r="K12" s="7">
        <f>SUM(K8:K11)</f>
        <v>1.5031313750472359E-2</v>
      </c>
      <c r="Q12" s="8"/>
    </row>
    <row r="13" spans="1:17" ht="19.5" thickTop="1" x14ac:dyDescent="0.25">
      <c r="Q13" s="6"/>
    </row>
    <row r="14" spans="1:17" x14ac:dyDescent="0.25">
      <c r="Q14" s="6"/>
    </row>
    <row r="15" spans="1:17" x14ac:dyDescent="0.25">
      <c r="Q15" s="6"/>
    </row>
    <row r="16" spans="1:17" x14ac:dyDescent="0.25">
      <c r="Q16" s="6"/>
    </row>
    <row r="17" spans="17:17" x14ac:dyDescent="0.25">
      <c r="Q17" s="6"/>
    </row>
    <row r="18" spans="17:17" x14ac:dyDescent="0.25">
      <c r="Q18" s="6"/>
    </row>
    <row r="19" spans="17:17" x14ac:dyDescent="0.25">
      <c r="Q19" s="6"/>
    </row>
    <row r="20" spans="17:17" x14ac:dyDescent="0.25">
      <c r="Q20" s="6"/>
    </row>
    <row r="21" spans="17:17" x14ac:dyDescent="0.25">
      <c r="Q21" s="6"/>
    </row>
    <row r="22" spans="17:17" x14ac:dyDescent="0.25">
      <c r="Q22" s="6"/>
    </row>
    <row r="23" spans="17:17" x14ac:dyDescent="0.25">
      <c r="Q23" s="6"/>
    </row>
    <row r="24" spans="17:17" x14ac:dyDescent="0.25">
      <c r="Q24" s="6"/>
    </row>
    <row r="25" spans="17:17" x14ac:dyDescent="0.25">
      <c r="Q25" s="6"/>
    </row>
    <row r="26" spans="17:17" x14ac:dyDescent="0.25">
      <c r="Q26" s="6"/>
    </row>
    <row r="27" spans="17:17" x14ac:dyDescent="0.25">
      <c r="Q27" s="6"/>
    </row>
    <row r="28" spans="17:17" x14ac:dyDescent="0.25">
      <c r="Q28" s="6"/>
    </row>
    <row r="29" spans="17:17" x14ac:dyDescent="0.25">
      <c r="Q29" s="6"/>
    </row>
    <row r="30" spans="17:17" x14ac:dyDescent="0.25">
      <c r="Q30" s="6"/>
    </row>
    <row r="31" spans="17:17" x14ac:dyDescent="0.25">
      <c r="Q31" s="6"/>
    </row>
    <row r="32" spans="17:17" x14ac:dyDescent="0.25">
      <c r="Q32" s="6"/>
    </row>
    <row r="33" spans="17:17" x14ac:dyDescent="0.25">
      <c r="Q33" s="6"/>
    </row>
    <row r="34" spans="17:17" x14ac:dyDescent="0.25">
      <c r="Q34" s="6"/>
    </row>
    <row r="35" spans="17:17" x14ac:dyDescent="0.25">
      <c r="Q35" s="6"/>
    </row>
    <row r="36" spans="17:17" x14ac:dyDescent="0.25">
      <c r="Q36" s="6"/>
    </row>
    <row r="37" spans="17:17" x14ac:dyDescent="0.25">
      <c r="Q37" s="6"/>
    </row>
    <row r="38" spans="17:17" x14ac:dyDescent="0.25">
      <c r="Q38" s="6"/>
    </row>
    <row r="39" spans="17:17" x14ac:dyDescent="0.25">
      <c r="Q39" s="6"/>
    </row>
    <row r="40" spans="17:17" x14ac:dyDescent="0.25">
      <c r="Q40" s="6"/>
    </row>
    <row r="41" spans="17:17" x14ac:dyDescent="0.25">
      <c r="Q41" s="6"/>
    </row>
    <row r="42" spans="17:17" x14ac:dyDescent="0.25">
      <c r="Q42" s="6"/>
    </row>
    <row r="43" spans="17:17" x14ac:dyDescent="0.25">
      <c r="Q43" s="6"/>
    </row>
    <row r="44" spans="17:17" x14ac:dyDescent="0.25">
      <c r="Q44" s="6"/>
    </row>
    <row r="45" spans="17:17" x14ac:dyDescent="0.25">
      <c r="Q45" s="6"/>
    </row>
    <row r="46" spans="17:17" x14ac:dyDescent="0.25">
      <c r="Q46" s="6"/>
    </row>
    <row r="47" spans="17:17" x14ac:dyDescent="0.25">
      <c r="Q47" s="6"/>
    </row>
    <row r="48" spans="17:17" x14ac:dyDescent="0.25">
      <c r="Q48" s="6"/>
    </row>
    <row r="49" spans="17:17" x14ac:dyDescent="0.25">
      <c r="Q49" s="6"/>
    </row>
    <row r="50" spans="17:17" x14ac:dyDescent="0.25">
      <c r="Q50" s="6"/>
    </row>
    <row r="51" spans="17:17" x14ac:dyDescent="0.25">
      <c r="Q51" s="6"/>
    </row>
    <row r="52" spans="17:17" x14ac:dyDescent="0.25">
      <c r="Q52" s="6"/>
    </row>
    <row r="53" spans="17:17" x14ac:dyDescent="0.25">
      <c r="Q53" s="6"/>
    </row>
    <row r="54" spans="17:17" x14ac:dyDescent="0.25">
      <c r="Q54" s="6"/>
    </row>
    <row r="55" spans="17:17" x14ac:dyDescent="0.25">
      <c r="Q55" s="6"/>
    </row>
    <row r="56" spans="17:17" x14ac:dyDescent="0.25">
      <c r="Q56" s="6"/>
    </row>
    <row r="57" spans="17:17" x14ac:dyDescent="0.25">
      <c r="Q57" s="6"/>
    </row>
    <row r="58" spans="17:17" x14ac:dyDescent="0.25">
      <c r="Q58" s="6"/>
    </row>
    <row r="59" spans="17:17" x14ac:dyDescent="0.25">
      <c r="Q59" s="6"/>
    </row>
    <row r="60" spans="17:17" x14ac:dyDescent="0.25">
      <c r="Q60" s="6"/>
    </row>
    <row r="61" spans="17:17" x14ac:dyDescent="0.25">
      <c r="Q61" s="6"/>
    </row>
    <row r="62" spans="17:17" x14ac:dyDescent="0.25">
      <c r="Q62" s="6"/>
    </row>
    <row r="63" spans="17:17" x14ac:dyDescent="0.25">
      <c r="Q63" s="6"/>
    </row>
    <row r="64" spans="17:17" x14ac:dyDescent="0.25">
      <c r="Q64" s="6"/>
    </row>
    <row r="65" spans="17:17" x14ac:dyDescent="0.25">
      <c r="Q65" s="6"/>
    </row>
    <row r="66" spans="17:17" x14ac:dyDescent="0.25">
      <c r="Q66" s="6"/>
    </row>
    <row r="67" spans="17:17" x14ac:dyDescent="0.25">
      <c r="Q67" s="6"/>
    </row>
    <row r="68" spans="17:17" x14ac:dyDescent="0.25">
      <c r="Q68" s="6"/>
    </row>
    <row r="69" spans="17:17" x14ac:dyDescent="0.25">
      <c r="Q69" s="6"/>
    </row>
    <row r="70" spans="17:17" x14ac:dyDescent="0.25">
      <c r="Q70" s="6"/>
    </row>
    <row r="71" spans="17:17" x14ac:dyDescent="0.25">
      <c r="Q71" s="6"/>
    </row>
    <row r="72" spans="17:17" x14ac:dyDescent="0.25">
      <c r="Q72" s="6"/>
    </row>
    <row r="73" spans="17:17" x14ac:dyDescent="0.25">
      <c r="Q73" s="6"/>
    </row>
    <row r="74" spans="17:17" x14ac:dyDescent="0.25">
      <c r="Q74" s="6"/>
    </row>
    <row r="75" spans="17:17" x14ac:dyDescent="0.25">
      <c r="Q75" s="6"/>
    </row>
    <row r="76" spans="17:17" x14ac:dyDescent="0.25">
      <c r="Q76" s="6"/>
    </row>
    <row r="77" spans="17:17" x14ac:dyDescent="0.25">
      <c r="Q77" s="6"/>
    </row>
    <row r="78" spans="17:17" x14ac:dyDescent="0.25">
      <c r="Q78" s="6"/>
    </row>
    <row r="79" spans="17:17" x14ac:dyDescent="0.25">
      <c r="Q79" s="6"/>
    </row>
    <row r="80" spans="17:17" x14ac:dyDescent="0.25">
      <c r="Q80" s="6"/>
    </row>
    <row r="81" spans="17:17" x14ac:dyDescent="0.25">
      <c r="Q81" s="6"/>
    </row>
    <row r="82" spans="17:17" x14ac:dyDescent="0.25">
      <c r="Q82" s="6"/>
    </row>
    <row r="83" spans="17:17" x14ac:dyDescent="0.25">
      <c r="Q83" s="6"/>
    </row>
    <row r="84" spans="17:17" x14ac:dyDescent="0.25">
      <c r="Q84" s="6"/>
    </row>
    <row r="85" spans="17:17" s="4" customFormat="1" ht="26.25" x14ac:dyDescent="0.25">
      <c r="Q85" s="8"/>
    </row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84"/>
  <sheetViews>
    <sheetView rightToLeft="1" zoomScale="115" zoomScaleNormal="115" workbookViewId="0">
      <selection activeCell="C15" sqref="C15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24" width="9.140625" style="1"/>
    <col min="25" max="25" width="19.7109375" style="1" bestFit="1" customWidth="1"/>
    <col min="26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25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5" spans="1:25" ht="28.5" x14ac:dyDescent="0.25">
      <c r="A5" s="19" t="s">
        <v>135</v>
      </c>
      <c r="B5" s="19"/>
      <c r="C5" s="19"/>
      <c r="D5" s="19"/>
      <c r="E5" s="19"/>
      <c r="F5" s="19"/>
      <c r="G5" s="19"/>
    </row>
    <row r="6" spans="1:25" ht="26.25" x14ac:dyDescent="0.25">
      <c r="A6" s="17" t="s">
        <v>104</v>
      </c>
      <c r="C6" s="17" t="s">
        <v>94</v>
      </c>
      <c r="E6" s="17" t="s">
        <v>121</v>
      </c>
      <c r="G6" s="17" t="s">
        <v>13</v>
      </c>
    </row>
    <row r="7" spans="1:25" ht="21" x14ac:dyDescent="0.25">
      <c r="A7" s="2" t="s">
        <v>127</v>
      </c>
      <c r="C7" s="1">
        <f>'سرمایه‌گذاری در سهام'!I88</f>
        <v>1813872070</v>
      </c>
      <c r="E7" s="6">
        <f>C7/$C$9</f>
        <v>0.20540176534298973</v>
      </c>
      <c r="G7" s="6">
        <v>1.7652324435003786E-4</v>
      </c>
    </row>
    <row r="8" spans="1:25" ht="21.75" thickBot="1" x14ac:dyDescent="0.3">
      <c r="A8" s="2" t="s">
        <v>128</v>
      </c>
      <c r="C8" s="1">
        <f>'درآمد سپرده بانکی'!C11</f>
        <v>7016977397</v>
      </c>
      <c r="E8" s="6">
        <f>C8/$C$9</f>
        <v>0.79459823465701029</v>
      </c>
      <c r="G8" s="6">
        <v>6.8288146453973663E-4</v>
      </c>
      <c r="Y8" s="6"/>
    </row>
    <row r="9" spans="1:25" s="4" customFormat="1" ht="26.25" x14ac:dyDescent="0.25">
      <c r="A9" s="4" t="s">
        <v>91</v>
      </c>
      <c r="C9" s="5">
        <f>SUM(C7:C8)</f>
        <v>8830849467</v>
      </c>
      <c r="E9" s="7">
        <f>SUM(E7:E8)</f>
        <v>1</v>
      </c>
      <c r="G9" s="7">
        <f>SUM(G7:G8)</f>
        <v>8.5940470888977449E-4</v>
      </c>
      <c r="Y9" s="8"/>
    </row>
    <row r="10" spans="1:25" ht="19.5" thickTop="1" x14ac:dyDescent="0.25">
      <c r="Y10" s="6"/>
    </row>
    <row r="11" spans="1:25" x14ac:dyDescent="0.25">
      <c r="Y11" s="6"/>
    </row>
    <row r="12" spans="1:25" x14ac:dyDescent="0.25">
      <c r="Y12" s="6"/>
    </row>
    <row r="13" spans="1:25" x14ac:dyDescent="0.25">
      <c r="Y13" s="6"/>
    </row>
    <row r="14" spans="1:25" x14ac:dyDescent="0.25">
      <c r="Y14" s="6"/>
    </row>
    <row r="15" spans="1:25" x14ac:dyDescent="0.25">
      <c r="Y15" s="6"/>
    </row>
    <row r="16" spans="1:25" x14ac:dyDescent="0.25">
      <c r="Y16" s="6"/>
    </row>
    <row r="17" spans="25:25" x14ac:dyDescent="0.25">
      <c r="Y17" s="6"/>
    </row>
    <row r="18" spans="25:25" x14ac:dyDescent="0.25">
      <c r="Y18" s="6"/>
    </row>
    <row r="19" spans="25:25" x14ac:dyDescent="0.25">
      <c r="Y19" s="6"/>
    </row>
    <row r="20" spans="25:25" x14ac:dyDescent="0.25">
      <c r="Y20" s="6"/>
    </row>
    <row r="21" spans="25:25" x14ac:dyDescent="0.25">
      <c r="Y21" s="6"/>
    </row>
    <row r="22" spans="25:25" x14ac:dyDescent="0.25">
      <c r="Y22" s="6"/>
    </row>
    <row r="23" spans="25:25" x14ac:dyDescent="0.25">
      <c r="Y23" s="6"/>
    </row>
    <row r="24" spans="25:25" x14ac:dyDescent="0.25">
      <c r="Y24" s="6"/>
    </row>
    <row r="25" spans="25:25" x14ac:dyDescent="0.25">
      <c r="Y25" s="6"/>
    </row>
    <row r="26" spans="25:25" x14ac:dyDescent="0.25">
      <c r="Y26" s="6"/>
    </row>
    <row r="27" spans="25:25" x14ac:dyDescent="0.25">
      <c r="Y27" s="6"/>
    </row>
    <row r="28" spans="25:25" x14ac:dyDescent="0.25">
      <c r="Y28" s="6"/>
    </row>
    <row r="29" spans="25:25" x14ac:dyDescent="0.25">
      <c r="Y29" s="6"/>
    </row>
    <row r="30" spans="25:25" x14ac:dyDescent="0.25">
      <c r="Y30" s="6"/>
    </row>
    <row r="31" spans="25:25" x14ac:dyDescent="0.25">
      <c r="Y31" s="6"/>
    </row>
    <row r="32" spans="25:25" x14ac:dyDescent="0.25">
      <c r="Y32" s="6"/>
    </row>
    <row r="33" spans="25:25" x14ac:dyDescent="0.25">
      <c r="Y33" s="6"/>
    </row>
    <row r="34" spans="25:25" x14ac:dyDescent="0.25">
      <c r="Y34" s="6"/>
    </row>
    <row r="35" spans="25:25" x14ac:dyDescent="0.25">
      <c r="Y35" s="6"/>
    </row>
    <row r="36" spans="25:25" x14ac:dyDescent="0.25">
      <c r="Y36" s="6"/>
    </row>
    <row r="37" spans="25:25" x14ac:dyDescent="0.25">
      <c r="Y37" s="6"/>
    </row>
    <row r="38" spans="25:25" x14ac:dyDescent="0.25">
      <c r="Y38" s="6"/>
    </row>
    <row r="39" spans="25:25" x14ac:dyDescent="0.25">
      <c r="Y39" s="6"/>
    </row>
    <row r="40" spans="25:25" x14ac:dyDescent="0.25">
      <c r="Y40" s="6"/>
    </row>
    <row r="41" spans="25:25" x14ac:dyDescent="0.25">
      <c r="Y41" s="6"/>
    </row>
    <row r="42" spans="25:25" x14ac:dyDescent="0.25">
      <c r="Y42" s="6"/>
    </row>
    <row r="43" spans="25:25" x14ac:dyDescent="0.25">
      <c r="Y43" s="6"/>
    </row>
    <row r="44" spans="25:25" x14ac:dyDescent="0.25">
      <c r="Y44" s="6"/>
    </row>
    <row r="45" spans="25:25" x14ac:dyDescent="0.25">
      <c r="Y45" s="6"/>
    </row>
    <row r="46" spans="25:25" x14ac:dyDescent="0.25">
      <c r="Y46" s="6"/>
    </row>
    <row r="47" spans="25:25" x14ac:dyDescent="0.25">
      <c r="Y47" s="6"/>
    </row>
    <row r="48" spans="25:25" x14ac:dyDescent="0.25">
      <c r="Y48" s="6"/>
    </row>
    <row r="49" spans="25:25" x14ac:dyDescent="0.25">
      <c r="Y49" s="6"/>
    </row>
    <row r="50" spans="25:25" x14ac:dyDescent="0.25">
      <c r="Y50" s="6"/>
    </row>
    <row r="51" spans="25:25" x14ac:dyDescent="0.25">
      <c r="Y51" s="6"/>
    </row>
    <row r="52" spans="25:25" x14ac:dyDescent="0.25">
      <c r="Y52" s="6"/>
    </row>
    <row r="53" spans="25:25" x14ac:dyDescent="0.25">
      <c r="Y53" s="6"/>
    </row>
    <row r="54" spans="25:25" x14ac:dyDescent="0.25">
      <c r="Y54" s="6"/>
    </row>
    <row r="55" spans="25:25" x14ac:dyDescent="0.25">
      <c r="Y55" s="6"/>
    </row>
    <row r="56" spans="25:25" x14ac:dyDescent="0.25">
      <c r="Y56" s="6"/>
    </row>
    <row r="57" spans="25:25" x14ac:dyDescent="0.25">
      <c r="Y57" s="6"/>
    </row>
    <row r="58" spans="25:25" x14ac:dyDescent="0.25">
      <c r="Y58" s="6"/>
    </row>
    <row r="59" spans="25:25" x14ac:dyDescent="0.25">
      <c r="Y59" s="6"/>
    </row>
    <row r="60" spans="25:25" x14ac:dyDescent="0.25">
      <c r="Y60" s="6"/>
    </row>
    <row r="61" spans="25:25" x14ac:dyDescent="0.25">
      <c r="Y61" s="6"/>
    </row>
    <row r="62" spans="25:25" x14ac:dyDescent="0.25">
      <c r="Y62" s="6"/>
    </row>
    <row r="63" spans="25:25" x14ac:dyDescent="0.25">
      <c r="Y63" s="6"/>
    </row>
    <row r="64" spans="25:25" x14ac:dyDescent="0.25">
      <c r="Y64" s="6"/>
    </row>
    <row r="65" spans="25:25" x14ac:dyDescent="0.25">
      <c r="Y65" s="6"/>
    </row>
    <row r="66" spans="25:25" x14ac:dyDescent="0.25">
      <c r="Y66" s="6"/>
    </row>
    <row r="67" spans="25:25" x14ac:dyDescent="0.25">
      <c r="Y67" s="6"/>
    </row>
    <row r="68" spans="25:25" x14ac:dyDescent="0.25">
      <c r="Y68" s="6"/>
    </row>
    <row r="69" spans="25:25" x14ac:dyDescent="0.25">
      <c r="Y69" s="6"/>
    </row>
    <row r="70" spans="25:25" x14ac:dyDescent="0.25">
      <c r="Y70" s="6"/>
    </row>
    <row r="71" spans="25:25" x14ac:dyDescent="0.25">
      <c r="Y71" s="6"/>
    </row>
    <row r="72" spans="25:25" x14ac:dyDescent="0.25">
      <c r="Y72" s="6"/>
    </row>
    <row r="73" spans="25:25" x14ac:dyDescent="0.25">
      <c r="Y73" s="6"/>
    </row>
    <row r="74" spans="25:25" x14ac:dyDescent="0.25">
      <c r="Y74" s="6"/>
    </row>
    <row r="75" spans="25:25" x14ac:dyDescent="0.25">
      <c r="Y75" s="6"/>
    </row>
    <row r="76" spans="25:25" x14ac:dyDescent="0.25">
      <c r="Y76" s="6"/>
    </row>
    <row r="77" spans="25:25" x14ac:dyDescent="0.25">
      <c r="Y77" s="6"/>
    </row>
    <row r="78" spans="25:25" x14ac:dyDescent="0.25">
      <c r="Y78" s="6"/>
    </row>
    <row r="79" spans="25:25" x14ac:dyDescent="0.25">
      <c r="Y79" s="6"/>
    </row>
    <row r="80" spans="25:25" x14ac:dyDescent="0.25">
      <c r="Y80" s="6"/>
    </row>
    <row r="81" spans="25:25" x14ac:dyDescent="0.25">
      <c r="Y81" s="6"/>
    </row>
    <row r="82" spans="25:25" x14ac:dyDescent="0.25">
      <c r="Y82" s="6"/>
    </row>
    <row r="83" spans="25:25" x14ac:dyDescent="0.25">
      <c r="Y83" s="6"/>
    </row>
    <row r="84" spans="25:25" s="4" customFormat="1" ht="26.25" x14ac:dyDescent="0.25">
      <c r="Y84" s="8"/>
    </row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88"/>
  <sheetViews>
    <sheetView rightToLeft="1" topLeftCell="A79" zoomScale="85" zoomScaleNormal="85" workbookViewId="0">
      <selection activeCell="I11" sqref="I11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22" style="1" customWidth="1"/>
    <col min="4" max="4" width="1" style="1" customWidth="1"/>
    <col min="5" max="5" width="20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5.5703125" style="1" bestFit="1" customWidth="1"/>
    <col min="16" max="16" width="1" style="1" customWidth="1"/>
    <col min="17" max="17" width="22" style="1" customWidth="1"/>
    <col min="18" max="18" width="1" style="1" customWidth="1"/>
    <col min="19" max="19" width="24.8554687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24" width="9.140625" style="1"/>
    <col min="25" max="25" width="19.7109375" style="1" bestFit="1" customWidth="1"/>
    <col min="26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</row>
    <row r="3" spans="1:25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  <c r="H3" s="18" t="s">
        <v>100</v>
      </c>
      <c r="I3" s="18" t="s">
        <v>100</v>
      </c>
      <c r="J3" s="18" t="s">
        <v>100</v>
      </c>
      <c r="K3" s="18" t="s">
        <v>100</v>
      </c>
      <c r="L3" s="18" t="s">
        <v>100</v>
      </c>
      <c r="M3" s="18" t="s">
        <v>100</v>
      </c>
      <c r="N3" s="18" t="s">
        <v>100</v>
      </c>
      <c r="O3" s="18" t="s">
        <v>100</v>
      </c>
      <c r="P3" s="18" t="s">
        <v>100</v>
      </c>
      <c r="Q3" s="18" t="s">
        <v>100</v>
      </c>
      <c r="R3" s="18" t="s">
        <v>100</v>
      </c>
      <c r="S3" s="18" t="s">
        <v>100</v>
      </c>
      <c r="T3" s="18" t="s">
        <v>100</v>
      </c>
      <c r="U3" s="18" t="s">
        <v>100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</row>
    <row r="5" spans="1:25" s="12" customFormat="1" ht="28.5" x14ac:dyDescent="0.55000000000000004">
      <c r="A5" s="19" t="s">
        <v>137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5" ht="27" thickBot="1" x14ac:dyDescent="0.3">
      <c r="A6" s="17" t="s">
        <v>3</v>
      </c>
      <c r="C6" s="17" t="s">
        <v>130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J6" s="17" t="s">
        <v>102</v>
      </c>
      <c r="K6" s="17" t="s">
        <v>102</v>
      </c>
      <c r="M6" s="17" t="s">
        <v>131</v>
      </c>
      <c r="N6" s="17" t="s">
        <v>103</v>
      </c>
      <c r="O6" s="17" t="s">
        <v>103</v>
      </c>
      <c r="P6" s="17" t="s">
        <v>103</v>
      </c>
      <c r="Q6" s="17" t="s">
        <v>103</v>
      </c>
      <c r="R6" s="17" t="s">
        <v>103</v>
      </c>
      <c r="S6" s="17" t="s">
        <v>103</v>
      </c>
      <c r="T6" s="17" t="s">
        <v>103</v>
      </c>
      <c r="U6" s="17" t="s">
        <v>103</v>
      </c>
    </row>
    <row r="7" spans="1:25" ht="26.25" x14ac:dyDescent="0.25">
      <c r="A7" s="17" t="s">
        <v>3</v>
      </c>
      <c r="C7" s="17" t="s">
        <v>118</v>
      </c>
      <c r="E7" s="17" t="s">
        <v>119</v>
      </c>
      <c r="G7" s="17" t="s">
        <v>120</v>
      </c>
      <c r="I7" s="17" t="s">
        <v>94</v>
      </c>
      <c r="K7" s="17" t="s">
        <v>121</v>
      </c>
      <c r="M7" s="17" t="s">
        <v>118</v>
      </c>
      <c r="O7" s="17" t="s">
        <v>119</v>
      </c>
      <c r="Q7" s="17" t="s">
        <v>120</v>
      </c>
      <c r="S7" s="17" t="s">
        <v>94</v>
      </c>
      <c r="U7" s="17" t="s">
        <v>121</v>
      </c>
    </row>
    <row r="8" spans="1:25" ht="21" x14ac:dyDescent="0.25">
      <c r="A8" s="2" t="s">
        <v>38</v>
      </c>
      <c r="C8" s="1">
        <v>0</v>
      </c>
      <c r="E8" s="1">
        <v>-3511211</v>
      </c>
      <c r="G8" s="1">
        <v>-2300</v>
      </c>
      <c r="I8" s="1">
        <f>C8+E8+G8</f>
        <v>-3513511</v>
      </c>
      <c r="K8" s="6">
        <f>I8/$I$88</f>
        <v>-1.9370224935433291E-3</v>
      </c>
      <c r="M8" s="1">
        <v>0</v>
      </c>
      <c r="O8" s="1">
        <v>-22791258895</v>
      </c>
      <c r="Q8" s="1">
        <v>-2300</v>
      </c>
      <c r="S8" s="1">
        <f>M8+O8+Q8</f>
        <v>-22791261195</v>
      </c>
      <c r="U8" s="6">
        <f>S8/$S$88</f>
        <v>1.0950624559047696E-2</v>
      </c>
    </row>
    <row r="9" spans="1:25" ht="21" x14ac:dyDescent="0.25">
      <c r="A9" s="2" t="s">
        <v>42</v>
      </c>
      <c r="C9" s="1">
        <v>0</v>
      </c>
      <c r="E9" s="1">
        <v>-18050409</v>
      </c>
      <c r="G9" s="1">
        <v>-1770</v>
      </c>
      <c r="I9" s="1">
        <f t="shared" ref="I9:I72" si="0">C9+E9+G9</f>
        <v>-18052179</v>
      </c>
      <c r="K9" s="6">
        <f t="shared" ref="K9:K72" si="1">I9/$I$88</f>
        <v>-9.9522889726175665E-3</v>
      </c>
      <c r="M9" s="1">
        <v>0</v>
      </c>
      <c r="O9" s="1">
        <v>-14440923605</v>
      </c>
      <c r="Q9" s="1">
        <v>-1770</v>
      </c>
      <c r="S9" s="1">
        <f t="shared" ref="S9:S72" si="2">M9+O9+Q9</f>
        <v>-14440925375</v>
      </c>
      <c r="U9" s="6">
        <f t="shared" ref="U9:U72" si="3">S9/$S$88</f>
        <v>6.9384993973717682E-3</v>
      </c>
      <c r="Y9" s="6"/>
    </row>
    <row r="10" spans="1:25" ht="21" x14ac:dyDescent="0.25">
      <c r="A10" s="2" t="s">
        <v>23</v>
      </c>
      <c r="C10" s="1">
        <v>0</v>
      </c>
      <c r="E10" s="1">
        <v>102637455</v>
      </c>
      <c r="G10" s="1">
        <v>-2139</v>
      </c>
      <c r="I10" s="1">
        <f t="shared" si="0"/>
        <v>102635316</v>
      </c>
      <c r="K10" s="6">
        <f t="shared" si="1"/>
        <v>5.6583547261963185E-2</v>
      </c>
      <c r="M10" s="1">
        <v>0</v>
      </c>
      <c r="O10" s="1">
        <v>-85174966417</v>
      </c>
      <c r="Q10" s="1">
        <v>19453184470</v>
      </c>
      <c r="S10" s="1">
        <f t="shared" si="2"/>
        <v>-65721781947</v>
      </c>
      <c r="U10" s="6">
        <f t="shared" si="3"/>
        <v>3.1577653965506922E-2</v>
      </c>
      <c r="Y10" s="6"/>
    </row>
    <row r="11" spans="1:25" ht="21" x14ac:dyDescent="0.25">
      <c r="A11" s="2" t="s">
        <v>66</v>
      </c>
      <c r="C11" s="1">
        <v>0</v>
      </c>
      <c r="E11" s="1">
        <v>-16737390</v>
      </c>
      <c r="G11" s="1">
        <v>-3051</v>
      </c>
      <c r="I11" s="1">
        <f t="shared" si="0"/>
        <v>-16740441</v>
      </c>
      <c r="K11" s="6">
        <f t="shared" si="1"/>
        <v>-9.2291188981150143E-3</v>
      </c>
      <c r="M11" s="1">
        <v>0</v>
      </c>
      <c r="O11" s="1">
        <v>-100613571449</v>
      </c>
      <c r="Q11" s="1">
        <v>-3051</v>
      </c>
      <c r="S11" s="1">
        <f t="shared" si="2"/>
        <v>-100613574500</v>
      </c>
      <c r="U11" s="6">
        <f t="shared" si="3"/>
        <v>4.834227779088357E-2</v>
      </c>
      <c r="Y11" s="6"/>
    </row>
    <row r="12" spans="1:25" ht="21" x14ac:dyDescent="0.25">
      <c r="A12" s="2" t="s">
        <v>31</v>
      </c>
      <c r="C12" s="1">
        <v>0</v>
      </c>
      <c r="E12" s="1">
        <v>2513</v>
      </c>
      <c r="G12" s="1">
        <v>-15443</v>
      </c>
      <c r="I12" s="1">
        <f t="shared" si="0"/>
        <v>-12930</v>
      </c>
      <c r="K12" s="6">
        <f t="shared" si="1"/>
        <v>-7.1283968775151822E-6</v>
      </c>
      <c r="M12" s="1">
        <v>0</v>
      </c>
      <c r="O12" s="1">
        <v>-95572527311</v>
      </c>
      <c r="Q12" s="1">
        <v>-15443</v>
      </c>
      <c r="S12" s="1">
        <f t="shared" si="2"/>
        <v>-95572542754</v>
      </c>
      <c r="U12" s="6">
        <f t="shared" si="3"/>
        <v>4.5920189536601388E-2</v>
      </c>
      <c r="Y12" s="6"/>
    </row>
    <row r="13" spans="1:25" ht="21" x14ac:dyDescent="0.25">
      <c r="A13" s="2" t="s">
        <v>20</v>
      </c>
      <c r="C13" s="1">
        <v>0</v>
      </c>
      <c r="E13" s="1">
        <v>6368186</v>
      </c>
      <c r="G13" s="1">
        <v>-494</v>
      </c>
      <c r="I13" s="1">
        <f t="shared" si="0"/>
        <v>6367692</v>
      </c>
      <c r="K13" s="6">
        <f t="shared" si="1"/>
        <v>3.5105518770130245E-3</v>
      </c>
      <c r="M13" s="1">
        <v>0</v>
      </c>
      <c r="O13" s="1">
        <v>-13615225694</v>
      </c>
      <c r="Q13" s="1">
        <v>-494</v>
      </c>
      <c r="S13" s="1">
        <f t="shared" si="2"/>
        <v>-13615226188</v>
      </c>
      <c r="U13" s="6">
        <f t="shared" si="3"/>
        <v>6.5417718219126465E-3</v>
      </c>
      <c r="Y13" s="6"/>
    </row>
    <row r="14" spans="1:25" ht="21" x14ac:dyDescent="0.25">
      <c r="A14" s="2" t="s">
        <v>80</v>
      </c>
      <c r="C14" s="1">
        <v>0</v>
      </c>
      <c r="E14" s="1">
        <v>7641499608</v>
      </c>
      <c r="G14" s="1">
        <v>-2240</v>
      </c>
      <c r="I14" s="1">
        <f t="shared" si="0"/>
        <v>7641497368</v>
      </c>
      <c r="K14" s="6">
        <f t="shared" si="1"/>
        <v>4.2128094336884523</v>
      </c>
      <c r="M14" s="1">
        <v>0</v>
      </c>
      <c r="O14" s="1">
        <v>-18568343999</v>
      </c>
      <c r="Q14" s="1">
        <v>-2240</v>
      </c>
      <c r="S14" s="1">
        <f t="shared" si="2"/>
        <v>-18568346239</v>
      </c>
      <c r="U14" s="6">
        <f t="shared" si="3"/>
        <v>8.9216207302429771E-3</v>
      </c>
      <c r="Y14" s="6"/>
    </row>
    <row r="15" spans="1:25" ht="21" x14ac:dyDescent="0.25">
      <c r="A15" s="2" t="s">
        <v>69</v>
      </c>
      <c r="C15" s="1">
        <v>0</v>
      </c>
      <c r="E15" s="1">
        <v>0</v>
      </c>
      <c r="G15" s="1">
        <v>0</v>
      </c>
      <c r="I15" s="1">
        <f t="shared" si="0"/>
        <v>0</v>
      </c>
      <c r="K15" s="6">
        <f t="shared" si="1"/>
        <v>0</v>
      </c>
      <c r="M15" s="1">
        <v>0</v>
      </c>
      <c r="O15" s="1">
        <v>-25141132609</v>
      </c>
      <c r="Q15" s="1">
        <v>-222268472</v>
      </c>
      <c r="S15" s="1">
        <f t="shared" si="2"/>
        <v>-25363401081</v>
      </c>
      <c r="U15" s="6">
        <f t="shared" si="3"/>
        <v>1.2186472718741332E-2</v>
      </c>
      <c r="Y15" s="6"/>
    </row>
    <row r="16" spans="1:25" ht="21" x14ac:dyDescent="0.25">
      <c r="A16" s="2" t="s">
        <v>72</v>
      </c>
      <c r="C16" s="1">
        <v>0</v>
      </c>
      <c r="E16" s="1">
        <v>0</v>
      </c>
      <c r="G16" s="1">
        <v>0</v>
      </c>
      <c r="I16" s="1">
        <f t="shared" si="0"/>
        <v>0</v>
      </c>
      <c r="K16" s="6">
        <f t="shared" si="1"/>
        <v>0</v>
      </c>
      <c r="M16" s="1">
        <v>0</v>
      </c>
      <c r="O16" s="1">
        <v>20773372439</v>
      </c>
      <c r="Q16" s="1">
        <v>7130236664</v>
      </c>
      <c r="S16" s="1">
        <f t="shared" si="2"/>
        <v>27903609103</v>
      </c>
      <c r="U16" s="6">
        <f t="shared" si="3"/>
        <v>-1.3406978425415682E-2</v>
      </c>
      <c r="Y16" s="6"/>
    </row>
    <row r="17" spans="1:25" ht="21" x14ac:dyDescent="0.25">
      <c r="A17" s="2" t="s">
        <v>76</v>
      </c>
      <c r="C17" s="1">
        <v>0</v>
      </c>
      <c r="E17" s="1">
        <v>0</v>
      </c>
      <c r="G17" s="1">
        <v>0</v>
      </c>
      <c r="I17" s="1">
        <f t="shared" si="0"/>
        <v>0</v>
      </c>
      <c r="K17" s="6">
        <f t="shared" si="1"/>
        <v>0</v>
      </c>
      <c r="M17" s="1">
        <v>0</v>
      </c>
      <c r="O17" s="1">
        <v>-1521078036</v>
      </c>
      <c r="Q17" s="1">
        <v>350217918</v>
      </c>
      <c r="S17" s="1">
        <f t="shared" si="2"/>
        <v>-1170860118</v>
      </c>
      <c r="U17" s="6">
        <f t="shared" si="3"/>
        <v>5.6256867286454191E-4</v>
      </c>
      <c r="Y17" s="6"/>
    </row>
    <row r="18" spans="1:25" ht="21" x14ac:dyDescent="0.25">
      <c r="A18" s="2" t="s">
        <v>53</v>
      </c>
      <c r="C18" s="1">
        <v>0</v>
      </c>
      <c r="E18" s="1">
        <v>0</v>
      </c>
      <c r="G18" s="1">
        <v>0</v>
      </c>
      <c r="I18" s="1">
        <f t="shared" si="0"/>
        <v>0</v>
      </c>
      <c r="K18" s="6">
        <f t="shared" si="1"/>
        <v>0</v>
      </c>
      <c r="M18" s="1">
        <v>54939522000</v>
      </c>
      <c r="O18" s="1">
        <v>-104668491855</v>
      </c>
      <c r="Q18" s="1">
        <v>-3362728217</v>
      </c>
      <c r="S18" s="1">
        <f t="shared" si="2"/>
        <v>-53091698072</v>
      </c>
      <c r="U18" s="6">
        <f t="shared" si="3"/>
        <v>2.5509218108400886E-2</v>
      </c>
      <c r="Y18" s="6"/>
    </row>
    <row r="19" spans="1:25" ht="21" x14ac:dyDescent="0.25">
      <c r="A19" s="2" t="s">
        <v>83</v>
      </c>
      <c r="C19" s="1">
        <v>0</v>
      </c>
      <c r="E19" s="1">
        <v>0</v>
      </c>
      <c r="G19" s="1">
        <v>0</v>
      </c>
      <c r="I19" s="1">
        <f t="shared" si="0"/>
        <v>0</v>
      </c>
      <c r="K19" s="6">
        <f t="shared" si="1"/>
        <v>0</v>
      </c>
      <c r="M19" s="1">
        <v>0</v>
      </c>
      <c r="O19" s="1">
        <v>-873842580</v>
      </c>
      <c r="Q19" s="1">
        <v>-166081172</v>
      </c>
      <c r="S19" s="1">
        <f t="shared" si="2"/>
        <v>-1039923752</v>
      </c>
      <c r="U19" s="6">
        <f t="shared" si="3"/>
        <v>4.9965706069335521E-4</v>
      </c>
      <c r="Y19" s="6"/>
    </row>
    <row r="20" spans="1:25" ht="21" x14ac:dyDescent="0.25">
      <c r="A20" s="2" t="s">
        <v>50</v>
      </c>
      <c r="C20" s="1">
        <v>0</v>
      </c>
      <c r="E20" s="1">
        <v>0</v>
      </c>
      <c r="G20" s="1">
        <v>0</v>
      </c>
      <c r="I20" s="1">
        <f t="shared" si="0"/>
        <v>0</v>
      </c>
      <c r="K20" s="6">
        <f t="shared" si="1"/>
        <v>0</v>
      </c>
      <c r="M20" s="1">
        <v>0</v>
      </c>
      <c r="O20" s="1">
        <v>-30855095750</v>
      </c>
      <c r="Q20" s="1">
        <v>-182577663</v>
      </c>
      <c r="S20" s="1">
        <f t="shared" si="2"/>
        <v>-31037673413</v>
      </c>
      <c r="U20" s="6">
        <f t="shared" si="3"/>
        <v>1.4912817058437451E-2</v>
      </c>
      <c r="Y20" s="6"/>
    </row>
    <row r="21" spans="1:25" ht="21" x14ac:dyDescent="0.25">
      <c r="A21" s="2" t="s">
        <v>59</v>
      </c>
      <c r="C21" s="1">
        <v>0</v>
      </c>
      <c r="E21" s="1">
        <v>0</v>
      </c>
      <c r="G21" s="1">
        <v>0</v>
      </c>
      <c r="I21" s="1">
        <f t="shared" si="0"/>
        <v>0</v>
      </c>
      <c r="K21" s="6">
        <f t="shared" si="1"/>
        <v>0</v>
      </c>
      <c r="M21" s="1">
        <v>0</v>
      </c>
      <c r="O21" s="1">
        <v>-248578683144</v>
      </c>
      <c r="Q21" s="1">
        <v>4391825342</v>
      </c>
      <c r="S21" s="1">
        <f t="shared" si="2"/>
        <v>-244186857802</v>
      </c>
      <c r="U21" s="6">
        <f t="shared" si="3"/>
        <v>0.11732560910801622</v>
      </c>
      <c r="Y21" s="6"/>
    </row>
    <row r="22" spans="1:25" ht="21" x14ac:dyDescent="0.25">
      <c r="A22" s="2" t="s">
        <v>114</v>
      </c>
      <c r="C22" s="1">
        <v>0</v>
      </c>
      <c r="E22" s="1">
        <v>0</v>
      </c>
      <c r="G22" s="1">
        <v>0</v>
      </c>
      <c r="I22" s="1">
        <f t="shared" si="0"/>
        <v>0</v>
      </c>
      <c r="K22" s="6">
        <f t="shared" si="1"/>
        <v>0</v>
      </c>
      <c r="M22" s="1">
        <v>0</v>
      </c>
      <c r="O22" s="1">
        <v>0</v>
      </c>
      <c r="Q22" s="1">
        <v>50862632</v>
      </c>
      <c r="S22" s="1">
        <f t="shared" si="2"/>
        <v>50862632</v>
      </c>
      <c r="U22" s="6">
        <f t="shared" si="3"/>
        <v>-2.4438208239182319E-5</v>
      </c>
      <c r="Y22" s="6"/>
    </row>
    <row r="23" spans="1:25" ht="21" x14ac:dyDescent="0.25">
      <c r="A23" s="2" t="s">
        <v>115</v>
      </c>
      <c r="C23" s="1">
        <v>0</v>
      </c>
      <c r="E23" s="1">
        <v>0</v>
      </c>
      <c r="G23" s="1">
        <v>0</v>
      </c>
      <c r="I23" s="1">
        <f t="shared" si="0"/>
        <v>0</v>
      </c>
      <c r="K23" s="6">
        <f t="shared" si="1"/>
        <v>0</v>
      </c>
      <c r="M23" s="1">
        <v>0</v>
      </c>
      <c r="O23" s="1">
        <v>0</v>
      </c>
      <c r="Q23" s="1">
        <v>6651763347</v>
      </c>
      <c r="S23" s="1">
        <f t="shared" si="2"/>
        <v>6651763347</v>
      </c>
      <c r="U23" s="6">
        <f t="shared" si="3"/>
        <v>-3.1960040493332381E-3</v>
      </c>
      <c r="Y23" s="6"/>
    </row>
    <row r="24" spans="1:25" ht="21" x14ac:dyDescent="0.25">
      <c r="A24" s="2" t="s">
        <v>116</v>
      </c>
      <c r="C24" s="1">
        <v>0</v>
      </c>
      <c r="E24" s="1">
        <v>0</v>
      </c>
      <c r="G24" s="1">
        <v>0</v>
      </c>
      <c r="I24" s="1">
        <f t="shared" si="0"/>
        <v>0</v>
      </c>
      <c r="K24" s="6">
        <f t="shared" si="1"/>
        <v>0</v>
      </c>
      <c r="M24" s="1">
        <v>0</v>
      </c>
      <c r="O24" s="1">
        <v>0</v>
      </c>
      <c r="Q24" s="1">
        <v>5243319571</v>
      </c>
      <c r="S24" s="1">
        <f t="shared" si="2"/>
        <v>5243319571</v>
      </c>
      <c r="U24" s="6">
        <f t="shared" si="3"/>
        <v>-2.5192824378549284E-3</v>
      </c>
      <c r="Y24" s="6"/>
    </row>
    <row r="25" spans="1:25" ht="21" x14ac:dyDescent="0.25">
      <c r="A25" s="2" t="s">
        <v>34</v>
      </c>
      <c r="C25" s="1">
        <v>0</v>
      </c>
      <c r="E25" s="1">
        <v>0</v>
      </c>
      <c r="G25" s="1">
        <v>0</v>
      </c>
      <c r="I25" s="1">
        <f t="shared" si="0"/>
        <v>0</v>
      </c>
      <c r="K25" s="6">
        <f t="shared" si="1"/>
        <v>0</v>
      </c>
      <c r="M25" s="1">
        <v>0</v>
      </c>
      <c r="O25" s="1">
        <v>-27321741148</v>
      </c>
      <c r="Q25" s="1">
        <v>-42088242</v>
      </c>
      <c r="S25" s="1">
        <f t="shared" si="2"/>
        <v>-27363829390</v>
      </c>
      <c r="U25" s="6">
        <f t="shared" si="3"/>
        <v>1.3147627925630692E-2</v>
      </c>
      <c r="Y25" s="6"/>
    </row>
    <row r="26" spans="1:25" ht="21" x14ac:dyDescent="0.25">
      <c r="A26" s="2" t="s">
        <v>117</v>
      </c>
      <c r="C26" s="1">
        <v>0</v>
      </c>
      <c r="E26" s="1">
        <v>0</v>
      </c>
      <c r="G26" s="1">
        <v>0</v>
      </c>
      <c r="I26" s="1">
        <f t="shared" si="0"/>
        <v>0</v>
      </c>
      <c r="K26" s="6">
        <f t="shared" si="1"/>
        <v>0</v>
      </c>
      <c r="M26" s="1">
        <v>0</v>
      </c>
      <c r="O26" s="1">
        <v>0</v>
      </c>
      <c r="Q26" s="1">
        <v>-1811616644</v>
      </c>
      <c r="S26" s="1">
        <f t="shared" si="2"/>
        <v>-1811616644</v>
      </c>
      <c r="U26" s="6">
        <f t="shared" si="3"/>
        <v>8.7043597735250147E-4</v>
      </c>
      <c r="Y26" s="6"/>
    </row>
    <row r="27" spans="1:25" ht="21" x14ac:dyDescent="0.25">
      <c r="A27" s="2" t="s">
        <v>58</v>
      </c>
      <c r="C27" s="1">
        <v>0</v>
      </c>
      <c r="E27" s="1">
        <v>0</v>
      </c>
      <c r="G27" s="1">
        <v>0</v>
      </c>
      <c r="I27" s="1">
        <f t="shared" si="0"/>
        <v>0</v>
      </c>
      <c r="K27" s="6">
        <f t="shared" si="1"/>
        <v>0</v>
      </c>
      <c r="M27" s="1">
        <v>0</v>
      </c>
      <c r="O27" s="1">
        <v>-392081595</v>
      </c>
      <c r="Q27" s="1">
        <v>118786561</v>
      </c>
      <c r="S27" s="1">
        <f t="shared" si="2"/>
        <v>-273295034</v>
      </c>
      <c r="U27" s="6">
        <f t="shared" si="3"/>
        <v>1.313113515562154E-4</v>
      </c>
      <c r="Y27" s="6"/>
    </row>
    <row r="28" spans="1:25" ht="21" x14ac:dyDescent="0.25">
      <c r="A28" s="2" t="s">
        <v>73</v>
      </c>
      <c r="C28" s="1">
        <v>312910155</v>
      </c>
      <c r="E28" s="1">
        <v>-357277727</v>
      </c>
      <c r="G28" s="1">
        <v>0</v>
      </c>
      <c r="I28" s="1">
        <f t="shared" si="0"/>
        <v>-44367572</v>
      </c>
      <c r="K28" s="6">
        <f t="shared" si="1"/>
        <v>-2.4460143983583142E-2</v>
      </c>
      <c r="M28" s="1">
        <v>312910155</v>
      </c>
      <c r="O28" s="1">
        <v>-7047303193</v>
      </c>
      <c r="Q28" s="1">
        <v>0</v>
      </c>
      <c r="S28" s="1">
        <f t="shared" si="2"/>
        <v>-6734393038</v>
      </c>
      <c r="U28" s="6">
        <f t="shared" si="3"/>
        <v>3.2357055259575169E-3</v>
      </c>
      <c r="Y28" s="6"/>
    </row>
    <row r="29" spans="1:25" ht="21" x14ac:dyDescent="0.25">
      <c r="A29" s="2" t="s">
        <v>78</v>
      </c>
      <c r="C29" s="1">
        <v>1845861531</v>
      </c>
      <c r="E29" s="1">
        <v>-1979625881</v>
      </c>
      <c r="G29" s="1">
        <v>0</v>
      </c>
      <c r="I29" s="1">
        <f t="shared" si="0"/>
        <v>-133764350</v>
      </c>
      <c r="K29" s="6">
        <f t="shared" si="1"/>
        <v>-7.3745195271681982E-2</v>
      </c>
      <c r="M29" s="1">
        <v>1845861531</v>
      </c>
      <c r="O29" s="1">
        <v>-16111109101</v>
      </c>
      <c r="Q29" s="1">
        <v>0</v>
      </c>
      <c r="S29" s="1">
        <f t="shared" si="2"/>
        <v>-14265247570</v>
      </c>
      <c r="U29" s="6">
        <f t="shared" si="3"/>
        <v>6.8540906553783837E-3</v>
      </c>
      <c r="Y29" s="6"/>
    </row>
    <row r="30" spans="1:25" ht="21" x14ac:dyDescent="0.25">
      <c r="A30" s="2" t="s">
        <v>41</v>
      </c>
      <c r="C30" s="1">
        <v>776637163</v>
      </c>
      <c r="E30" s="1">
        <v>-893090628</v>
      </c>
      <c r="G30" s="1">
        <v>0</v>
      </c>
      <c r="I30" s="1">
        <f t="shared" si="0"/>
        <v>-116453465</v>
      </c>
      <c r="K30" s="6">
        <f t="shared" si="1"/>
        <v>-6.4201586719398573E-2</v>
      </c>
      <c r="M30" s="1">
        <v>776637163</v>
      </c>
      <c r="O30" s="1">
        <v>-4141707791</v>
      </c>
      <c r="Q30" s="1">
        <v>0</v>
      </c>
      <c r="S30" s="1">
        <f t="shared" si="2"/>
        <v>-3365070628</v>
      </c>
      <c r="U30" s="6">
        <f t="shared" si="3"/>
        <v>1.6168313261220933E-3</v>
      </c>
      <c r="Y30" s="6"/>
    </row>
    <row r="31" spans="1:25" ht="21" x14ac:dyDescent="0.25">
      <c r="A31" s="2" t="s">
        <v>65</v>
      </c>
      <c r="C31" s="1">
        <v>0</v>
      </c>
      <c r="E31" s="1">
        <v>-8636798</v>
      </c>
      <c r="G31" s="1">
        <v>0</v>
      </c>
      <c r="I31" s="1">
        <f t="shared" si="0"/>
        <v>-8636798</v>
      </c>
      <c r="K31" s="6">
        <f t="shared" si="1"/>
        <v>-4.7615254365761311E-3</v>
      </c>
      <c r="M31" s="1">
        <v>0</v>
      </c>
      <c r="O31" s="1">
        <v>-7931422428</v>
      </c>
      <c r="Q31" s="1">
        <v>0</v>
      </c>
      <c r="S31" s="1">
        <f t="shared" si="2"/>
        <v>-7931422428</v>
      </c>
      <c r="U31" s="6">
        <f t="shared" si="3"/>
        <v>3.8108478721349892E-3</v>
      </c>
      <c r="Y31" s="6"/>
    </row>
    <row r="32" spans="1:25" ht="21" x14ac:dyDescent="0.25">
      <c r="A32" s="2" t="s">
        <v>77</v>
      </c>
      <c r="C32" s="1">
        <v>0</v>
      </c>
      <c r="E32" s="1">
        <v>0</v>
      </c>
      <c r="G32" s="1">
        <v>0</v>
      </c>
      <c r="I32" s="1">
        <f t="shared" si="0"/>
        <v>0</v>
      </c>
      <c r="K32" s="6">
        <f t="shared" si="1"/>
        <v>0</v>
      </c>
      <c r="M32" s="1">
        <v>0</v>
      </c>
      <c r="O32" s="1">
        <v>-13713339617</v>
      </c>
      <c r="Q32" s="1">
        <v>0</v>
      </c>
      <c r="S32" s="1">
        <f t="shared" si="2"/>
        <v>-13713339617</v>
      </c>
      <c r="U32" s="6">
        <f t="shared" si="3"/>
        <v>6.5889128430254001E-3</v>
      </c>
      <c r="Y32" s="6"/>
    </row>
    <row r="33" spans="1:25" ht="21" x14ac:dyDescent="0.25">
      <c r="A33" s="2" t="s">
        <v>52</v>
      </c>
      <c r="C33" s="1">
        <v>0</v>
      </c>
      <c r="E33" s="1">
        <v>0</v>
      </c>
      <c r="G33" s="1">
        <v>0</v>
      </c>
      <c r="I33" s="1">
        <f t="shared" si="0"/>
        <v>0</v>
      </c>
      <c r="K33" s="6">
        <f t="shared" si="1"/>
        <v>0</v>
      </c>
      <c r="M33" s="1">
        <v>0</v>
      </c>
      <c r="O33" s="1">
        <v>-41304593605</v>
      </c>
      <c r="Q33" s="1">
        <v>0</v>
      </c>
      <c r="S33" s="1">
        <f t="shared" si="2"/>
        <v>-41304593605</v>
      </c>
      <c r="U33" s="6">
        <f t="shared" si="3"/>
        <v>1.9845812535886628E-2</v>
      </c>
      <c r="Y33" s="6"/>
    </row>
    <row r="34" spans="1:25" ht="21" x14ac:dyDescent="0.25">
      <c r="A34" s="2" t="s">
        <v>62</v>
      </c>
      <c r="C34" s="1">
        <v>0</v>
      </c>
      <c r="E34" s="1">
        <v>0</v>
      </c>
      <c r="G34" s="1">
        <v>0</v>
      </c>
      <c r="I34" s="1">
        <f t="shared" si="0"/>
        <v>0</v>
      </c>
      <c r="K34" s="6">
        <f t="shared" si="1"/>
        <v>0</v>
      </c>
      <c r="M34" s="1">
        <v>0</v>
      </c>
      <c r="O34" s="1">
        <v>-854136608</v>
      </c>
      <c r="Q34" s="1">
        <v>0</v>
      </c>
      <c r="S34" s="1">
        <f t="shared" si="2"/>
        <v>-854136608</v>
      </c>
      <c r="U34" s="6">
        <f t="shared" si="3"/>
        <v>4.1039103699967467E-4</v>
      </c>
      <c r="Y34" s="6"/>
    </row>
    <row r="35" spans="1:25" ht="21" x14ac:dyDescent="0.25">
      <c r="A35" s="2" t="s">
        <v>68</v>
      </c>
      <c r="C35" s="1">
        <v>0</v>
      </c>
      <c r="E35" s="1">
        <v>0</v>
      </c>
      <c r="G35" s="1">
        <v>0</v>
      </c>
      <c r="I35" s="1">
        <f t="shared" si="0"/>
        <v>0</v>
      </c>
      <c r="K35" s="6">
        <f t="shared" si="1"/>
        <v>0</v>
      </c>
      <c r="M35" s="1">
        <v>0</v>
      </c>
      <c r="O35" s="1">
        <v>-7040412990</v>
      </c>
      <c r="Q35" s="1">
        <v>0</v>
      </c>
      <c r="S35" s="1">
        <f t="shared" si="2"/>
        <v>-7040412990</v>
      </c>
      <c r="U35" s="6">
        <f t="shared" si="3"/>
        <v>3.3827403729217989E-3</v>
      </c>
      <c r="Y35" s="6"/>
    </row>
    <row r="36" spans="1:25" ht="21" x14ac:dyDescent="0.25">
      <c r="A36" s="2" t="s">
        <v>35</v>
      </c>
      <c r="C36" s="1">
        <v>0</v>
      </c>
      <c r="E36" s="1">
        <v>0</v>
      </c>
      <c r="G36" s="1">
        <v>0</v>
      </c>
      <c r="I36" s="1">
        <f t="shared" si="0"/>
        <v>0</v>
      </c>
      <c r="K36" s="6">
        <f t="shared" si="1"/>
        <v>0</v>
      </c>
      <c r="M36" s="1">
        <v>0</v>
      </c>
      <c r="O36" s="1">
        <v>-86829643077</v>
      </c>
      <c r="Q36" s="1">
        <v>0</v>
      </c>
      <c r="S36" s="1">
        <f t="shared" si="2"/>
        <v>-86829643077</v>
      </c>
      <c r="U36" s="6">
        <f t="shared" si="3"/>
        <v>4.1719447370509678E-2</v>
      </c>
      <c r="Y36" s="6"/>
    </row>
    <row r="37" spans="1:25" ht="21" x14ac:dyDescent="0.25">
      <c r="A37" s="2" t="s">
        <v>75</v>
      </c>
      <c r="C37" s="1">
        <v>0</v>
      </c>
      <c r="E37" s="1">
        <v>0</v>
      </c>
      <c r="G37" s="1">
        <v>0</v>
      </c>
      <c r="I37" s="1">
        <f t="shared" si="0"/>
        <v>0</v>
      </c>
      <c r="K37" s="6">
        <f t="shared" si="1"/>
        <v>0</v>
      </c>
      <c r="M37" s="1">
        <v>0</v>
      </c>
      <c r="O37" s="1">
        <v>-21420346859</v>
      </c>
      <c r="Q37" s="1">
        <v>0</v>
      </c>
      <c r="S37" s="1">
        <f t="shared" si="2"/>
        <v>-21420346859</v>
      </c>
      <c r="U37" s="6">
        <f t="shared" si="3"/>
        <v>1.0291934894280675E-2</v>
      </c>
      <c r="Y37" s="6"/>
    </row>
    <row r="38" spans="1:25" ht="21" x14ac:dyDescent="0.25">
      <c r="A38" s="2" t="s">
        <v>61</v>
      </c>
      <c r="C38" s="1">
        <v>0</v>
      </c>
      <c r="E38" s="1">
        <v>0</v>
      </c>
      <c r="G38" s="1">
        <v>0</v>
      </c>
      <c r="I38" s="1">
        <f t="shared" si="0"/>
        <v>0</v>
      </c>
      <c r="K38" s="6">
        <f t="shared" si="1"/>
        <v>0</v>
      </c>
      <c r="M38" s="1">
        <v>0</v>
      </c>
      <c r="O38" s="1">
        <v>-12666418949</v>
      </c>
      <c r="Q38" s="1">
        <v>0</v>
      </c>
      <c r="S38" s="1">
        <f t="shared" si="2"/>
        <v>-12666418949</v>
      </c>
      <c r="U38" s="6">
        <f t="shared" si="3"/>
        <v>6.0858939411626758E-3</v>
      </c>
      <c r="Y38" s="6"/>
    </row>
    <row r="39" spans="1:25" ht="21" x14ac:dyDescent="0.25">
      <c r="A39" s="2" t="s">
        <v>70</v>
      </c>
      <c r="C39" s="1">
        <v>0</v>
      </c>
      <c r="E39" s="1">
        <v>0</v>
      </c>
      <c r="G39" s="1">
        <v>0</v>
      </c>
      <c r="I39" s="1">
        <f t="shared" si="0"/>
        <v>0</v>
      </c>
      <c r="K39" s="6">
        <f t="shared" si="1"/>
        <v>0</v>
      </c>
      <c r="M39" s="1">
        <v>0</v>
      </c>
      <c r="O39" s="1">
        <v>-20678585819</v>
      </c>
      <c r="Q39" s="1">
        <v>0</v>
      </c>
      <c r="S39" s="1">
        <f t="shared" si="2"/>
        <v>-20678585819</v>
      </c>
      <c r="U39" s="6">
        <f t="shared" si="3"/>
        <v>9.9355374754598706E-3</v>
      </c>
      <c r="Y39" s="6"/>
    </row>
    <row r="40" spans="1:25" ht="21" x14ac:dyDescent="0.25">
      <c r="A40" s="2" t="s">
        <v>27</v>
      </c>
      <c r="C40" s="1">
        <v>0</v>
      </c>
      <c r="E40" s="1">
        <v>0</v>
      </c>
      <c r="G40" s="1">
        <v>0</v>
      </c>
      <c r="I40" s="1">
        <f t="shared" si="0"/>
        <v>0</v>
      </c>
      <c r="K40" s="6">
        <f t="shared" si="1"/>
        <v>0</v>
      </c>
      <c r="M40" s="1">
        <v>0</v>
      </c>
      <c r="O40" s="1">
        <v>-23005363840</v>
      </c>
      <c r="Q40" s="1">
        <v>0</v>
      </c>
      <c r="S40" s="1">
        <f t="shared" si="2"/>
        <v>-23005363840</v>
      </c>
      <c r="U40" s="6">
        <f t="shared" si="3"/>
        <v>1.1053495464805576E-2</v>
      </c>
      <c r="Y40" s="6"/>
    </row>
    <row r="41" spans="1:25" ht="21" x14ac:dyDescent="0.25">
      <c r="A41" s="2" t="s">
        <v>33</v>
      </c>
      <c r="C41" s="1">
        <v>0</v>
      </c>
      <c r="E41" s="1">
        <v>0</v>
      </c>
      <c r="G41" s="1">
        <v>0</v>
      </c>
      <c r="I41" s="1">
        <f t="shared" si="0"/>
        <v>0</v>
      </c>
      <c r="K41" s="6">
        <f t="shared" si="1"/>
        <v>0</v>
      </c>
      <c r="M41" s="1">
        <v>0</v>
      </c>
      <c r="O41" s="1">
        <v>-9125471850</v>
      </c>
      <c r="Q41" s="1">
        <v>0</v>
      </c>
      <c r="S41" s="1">
        <f t="shared" si="2"/>
        <v>-9125471850</v>
      </c>
      <c r="U41" s="6">
        <f t="shared" si="3"/>
        <v>4.3845584190589327E-3</v>
      </c>
      <c r="Y41" s="6"/>
    </row>
    <row r="42" spans="1:25" ht="21" x14ac:dyDescent="0.25">
      <c r="A42" s="2" t="s">
        <v>55</v>
      </c>
      <c r="C42" s="1">
        <v>0</v>
      </c>
      <c r="E42" s="1">
        <v>0</v>
      </c>
      <c r="G42" s="1">
        <v>0</v>
      </c>
      <c r="I42" s="1">
        <f t="shared" si="0"/>
        <v>0</v>
      </c>
      <c r="K42" s="6">
        <f t="shared" si="1"/>
        <v>0</v>
      </c>
      <c r="M42" s="1">
        <v>0</v>
      </c>
      <c r="O42" s="1">
        <v>-13690105487</v>
      </c>
      <c r="Q42" s="1">
        <v>0</v>
      </c>
      <c r="S42" s="1">
        <f t="shared" si="2"/>
        <v>-13690105487</v>
      </c>
      <c r="U42" s="6">
        <f t="shared" si="3"/>
        <v>6.5777494312067543E-3</v>
      </c>
      <c r="Y42" s="6"/>
    </row>
    <row r="43" spans="1:25" ht="21" x14ac:dyDescent="0.25">
      <c r="A43" s="2" t="s">
        <v>43</v>
      </c>
      <c r="C43" s="1">
        <v>0</v>
      </c>
      <c r="E43" s="1">
        <v>0</v>
      </c>
      <c r="G43" s="1">
        <v>0</v>
      </c>
      <c r="I43" s="1">
        <f t="shared" si="0"/>
        <v>0</v>
      </c>
      <c r="K43" s="6">
        <f t="shared" si="1"/>
        <v>0</v>
      </c>
      <c r="M43" s="1">
        <v>0</v>
      </c>
      <c r="O43" s="1">
        <v>-17409005216</v>
      </c>
      <c r="Q43" s="1">
        <v>0</v>
      </c>
      <c r="S43" s="1">
        <f t="shared" si="2"/>
        <v>-17409005216</v>
      </c>
      <c r="U43" s="6">
        <f t="shared" si="3"/>
        <v>8.3645866911806512E-3</v>
      </c>
      <c r="Y43" s="6"/>
    </row>
    <row r="44" spans="1:25" ht="21" x14ac:dyDescent="0.25">
      <c r="A44" s="2" t="s">
        <v>57</v>
      </c>
      <c r="C44" s="1">
        <v>0</v>
      </c>
      <c r="E44" s="1">
        <v>0</v>
      </c>
      <c r="G44" s="1">
        <v>0</v>
      </c>
      <c r="I44" s="1">
        <f t="shared" si="0"/>
        <v>0</v>
      </c>
      <c r="K44" s="6">
        <f t="shared" si="1"/>
        <v>0</v>
      </c>
      <c r="M44" s="1">
        <v>0</v>
      </c>
      <c r="O44" s="1">
        <v>-15939180665</v>
      </c>
      <c r="Q44" s="1">
        <v>0</v>
      </c>
      <c r="S44" s="1">
        <f t="shared" si="2"/>
        <v>-15939180665</v>
      </c>
      <c r="U44" s="6">
        <f t="shared" si="3"/>
        <v>7.6583731697804878E-3</v>
      </c>
      <c r="Y44" s="6"/>
    </row>
    <row r="45" spans="1:25" ht="21" x14ac:dyDescent="0.25">
      <c r="A45" s="2" t="s">
        <v>25</v>
      </c>
      <c r="C45" s="1">
        <v>0</v>
      </c>
      <c r="E45" s="1">
        <v>0</v>
      </c>
      <c r="G45" s="1">
        <v>0</v>
      </c>
      <c r="I45" s="1">
        <f t="shared" si="0"/>
        <v>0</v>
      </c>
      <c r="K45" s="6">
        <f t="shared" si="1"/>
        <v>0</v>
      </c>
      <c r="M45" s="1">
        <v>0</v>
      </c>
      <c r="O45" s="1">
        <v>-113161490118</v>
      </c>
      <c r="Q45" s="1">
        <v>0</v>
      </c>
      <c r="S45" s="1">
        <f t="shared" si="2"/>
        <v>-113161490118</v>
      </c>
      <c r="U45" s="6">
        <f t="shared" si="3"/>
        <v>5.4371233878731558E-2</v>
      </c>
      <c r="Y45" s="6"/>
    </row>
    <row r="46" spans="1:25" ht="21" x14ac:dyDescent="0.25">
      <c r="A46" s="2" t="s">
        <v>37</v>
      </c>
      <c r="C46" s="1">
        <v>0</v>
      </c>
      <c r="E46" s="1">
        <v>3281046</v>
      </c>
      <c r="G46" s="1">
        <v>0</v>
      </c>
      <c r="I46" s="1">
        <f t="shared" si="0"/>
        <v>3281046</v>
      </c>
      <c r="K46" s="6">
        <f t="shared" si="1"/>
        <v>1.8088629591170671E-3</v>
      </c>
      <c r="M46" s="1">
        <v>0</v>
      </c>
      <c r="O46" s="1">
        <v>-8060583963</v>
      </c>
      <c r="Q46" s="1">
        <v>0</v>
      </c>
      <c r="S46" s="1">
        <f t="shared" si="2"/>
        <v>-8060583963</v>
      </c>
      <c r="U46" s="6">
        <f t="shared" si="3"/>
        <v>3.8729067229003691E-3</v>
      </c>
      <c r="Y46" s="6"/>
    </row>
    <row r="47" spans="1:25" ht="21" x14ac:dyDescent="0.25">
      <c r="A47" s="2" t="s">
        <v>82</v>
      </c>
      <c r="C47" s="1">
        <v>0</v>
      </c>
      <c r="E47" s="1">
        <v>0</v>
      </c>
      <c r="G47" s="1">
        <v>0</v>
      </c>
      <c r="I47" s="1">
        <f t="shared" si="0"/>
        <v>0</v>
      </c>
      <c r="K47" s="6">
        <f t="shared" si="1"/>
        <v>0</v>
      </c>
      <c r="M47" s="1">
        <v>0</v>
      </c>
      <c r="O47" s="1">
        <v>-186387783669</v>
      </c>
      <c r="Q47" s="1">
        <v>0</v>
      </c>
      <c r="S47" s="1">
        <f t="shared" si="2"/>
        <v>-186387783669</v>
      </c>
      <c r="U47" s="6">
        <f t="shared" si="3"/>
        <v>8.9554615863030582E-2</v>
      </c>
      <c r="Y47" s="6"/>
    </row>
    <row r="48" spans="1:25" ht="21" x14ac:dyDescent="0.25">
      <c r="A48" s="2" t="s">
        <v>89</v>
      </c>
      <c r="C48" s="1">
        <v>0</v>
      </c>
      <c r="E48" s="1">
        <v>-7120752835</v>
      </c>
      <c r="G48" s="1">
        <v>0</v>
      </c>
      <c r="I48" s="1">
        <f t="shared" si="0"/>
        <v>-7120752835</v>
      </c>
      <c r="K48" s="6">
        <f t="shared" si="1"/>
        <v>-3.9257194334548631</v>
      </c>
      <c r="M48" s="1">
        <v>0</v>
      </c>
      <c r="O48" s="1">
        <v>-7120752835</v>
      </c>
      <c r="Q48" s="1">
        <v>0</v>
      </c>
      <c r="S48" s="1">
        <f t="shared" si="2"/>
        <v>-7120752835</v>
      </c>
      <c r="U48" s="6">
        <f t="shared" si="3"/>
        <v>3.4213416364587235E-3</v>
      </c>
      <c r="Y48" s="6"/>
    </row>
    <row r="49" spans="1:25" ht="21" x14ac:dyDescent="0.25">
      <c r="A49" s="2" t="s">
        <v>29</v>
      </c>
      <c r="C49" s="1">
        <v>0</v>
      </c>
      <c r="E49" s="1">
        <v>0</v>
      </c>
      <c r="G49" s="1">
        <v>0</v>
      </c>
      <c r="I49" s="1">
        <f t="shared" si="0"/>
        <v>0</v>
      </c>
      <c r="K49" s="6">
        <f t="shared" si="1"/>
        <v>0</v>
      </c>
      <c r="M49" s="1">
        <v>0</v>
      </c>
      <c r="O49" s="1">
        <v>-20406992035</v>
      </c>
      <c r="Q49" s="1">
        <v>0</v>
      </c>
      <c r="S49" s="1">
        <f t="shared" si="2"/>
        <v>-20406992035</v>
      </c>
      <c r="U49" s="6">
        <f t="shared" si="3"/>
        <v>9.8050435314999997E-3</v>
      </c>
      <c r="Y49" s="6"/>
    </row>
    <row r="50" spans="1:25" ht="21" x14ac:dyDescent="0.25">
      <c r="A50" s="2" t="s">
        <v>64</v>
      </c>
      <c r="C50" s="1">
        <v>0</v>
      </c>
      <c r="E50" s="1">
        <v>0</v>
      </c>
      <c r="G50" s="1">
        <v>0</v>
      </c>
      <c r="I50" s="1">
        <f t="shared" si="0"/>
        <v>0</v>
      </c>
      <c r="K50" s="6">
        <f t="shared" si="1"/>
        <v>0</v>
      </c>
      <c r="M50" s="1">
        <v>0</v>
      </c>
      <c r="O50" s="1">
        <v>-1576237611</v>
      </c>
      <c r="Q50" s="1">
        <v>0</v>
      </c>
      <c r="S50" s="1">
        <f t="shared" si="2"/>
        <v>-1576237611</v>
      </c>
      <c r="U50" s="6">
        <f t="shared" si="3"/>
        <v>7.5734230529102883E-4</v>
      </c>
      <c r="Y50" s="6"/>
    </row>
    <row r="51" spans="1:25" ht="21" x14ac:dyDescent="0.25">
      <c r="A51" s="2" t="s">
        <v>67</v>
      </c>
      <c r="C51" s="1">
        <v>0</v>
      </c>
      <c r="E51" s="1">
        <v>0</v>
      </c>
      <c r="G51" s="1">
        <v>0</v>
      </c>
      <c r="I51" s="1">
        <f t="shared" si="0"/>
        <v>0</v>
      </c>
      <c r="K51" s="6">
        <f t="shared" si="1"/>
        <v>0</v>
      </c>
      <c r="M51" s="1">
        <v>0</v>
      </c>
      <c r="O51" s="1">
        <v>-762250266</v>
      </c>
      <c r="Q51" s="1">
        <v>0</v>
      </c>
      <c r="S51" s="1">
        <f t="shared" si="2"/>
        <v>-762250266</v>
      </c>
      <c r="U51" s="6">
        <f t="shared" si="3"/>
        <v>3.6624197369259444E-4</v>
      </c>
      <c r="Y51" s="6"/>
    </row>
    <row r="52" spans="1:25" ht="21" x14ac:dyDescent="0.25">
      <c r="A52" s="2" t="s">
        <v>32</v>
      </c>
      <c r="C52" s="1">
        <v>0</v>
      </c>
      <c r="E52" s="1">
        <v>0</v>
      </c>
      <c r="G52" s="1">
        <v>0</v>
      </c>
      <c r="I52" s="1">
        <f t="shared" si="0"/>
        <v>0</v>
      </c>
      <c r="K52" s="6">
        <f t="shared" si="1"/>
        <v>0</v>
      </c>
      <c r="M52" s="1">
        <v>0</v>
      </c>
      <c r="O52" s="1">
        <v>-44639193017</v>
      </c>
      <c r="Q52" s="1">
        <v>0</v>
      </c>
      <c r="S52" s="1">
        <f t="shared" si="2"/>
        <v>-44639193017</v>
      </c>
      <c r="U52" s="6">
        <f t="shared" si="3"/>
        <v>2.1448003213410175E-2</v>
      </c>
      <c r="Y52" s="6"/>
    </row>
    <row r="53" spans="1:25" ht="21" x14ac:dyDescent="0.25">
      <c r="A53" s="2" t="s">
        <v>24</v>
      </c>
      <c r="C53" s="1">
        <v>0</v>
      </c>
      <c r="E53" s="1">
        <v>0</v>
      </c>
      <c r="G53" s="1">
        <v>0</v>
      </c>
      <c r="I53" s="1">
        <f t="shared" si="0"/>
        <v>0</v>
      </c>
      <c r="K53" s="6">
        <f t="shared" si="1"/>
        <v>0</v>
      </c>
      <c r="M53" s="1">
        <v>0</v>
      </c>
      <c r="O53" s="1">
        <v>-5733771453</v>
      </c>
      <c r="Q53" s="1">
        <v>0</v>
      </c>
      <c r="S53" s="1">
        <f t="shared" si="2"/>
        <v>-5733771453</v>
      </c>
      <c r="U53" s="6">
        <f t="shared" si="3"/>
        <v>2.7549321624624726E-3</v>
      </c>
      <c r="Y53" s="6"/>
    </row>
    <row r="54" spans="1:25" ht="21" x14ac:dyDescent="0.25">
      <c r="A54" s="2" t="s">
        <v>84</v>
      </c>
      <c r="C54" s="1">
        <v>0</v>
      </c>
      <c r="E54" s="1">
        <v>0</v>
      </c>
      <c r="G54" s="1">
        <v>0</v>
      </c>
      <c r="I54" s="1">
        <f t="shared" si="0"/>
        <v>0</v>
      </c>
      <c r="K54" s="6">
        <f t="shared" si="1"/>
        <v>0</v>
      </c>
      <c r="M54" s="1">
        <v>0</v>
      </c>
      <c r="O54" s="1">
        <v>-6985537968</v>
      </c>
      <c r="Q54" s="1">
        <v>0</v>
      </c>
      <c r="S54" s="1">
        <f t="shared" si="2"/>
        <v>-6985537968</v>
      </c>
      <c r="U54" s="6">
        <f t="shared" si="3"/>
        <v>3.3563743127704932E-3</v>
      </c>
      <c r="Y54" s="6"/>
    </row>
    <row r="55" spans="1:25" ht="21" x14ac:dyDescent="0.25">
      <c r="A55" s="2" t="s">
        <v>44</v>
      </c>
      <c r="C55" s="1">
        <v>0</v>
      </c>
      <c r="E55" s="1">
        <v>0</v>
      </c>
      <c r="G55" s="1">
        <v>0</v>
      </c>
      <c r="I55" s="1">
        <f t="shared" si="0"/>
        <v>0</v>
      </c>
      <c r="K55" s="6">
        <f t="shared" si="1"/>
        <v>0</v>
      </c>
      <c r="M55" s="1">
        <v>0</v>
      </c>
      <c r="O55" s="1">
        <v>-11894199445</v>
      </c>
      <c r="Q55" s="1">
        <v>0</v>
      </c>
      <c r="S55" s="1">
        <f t="shared" si="2"/>
        <v>-11894199445</v>
      </c>
      <c r="U55" s="6">
        <f t="shared" si="3"/>
        <v>5.7148620007567985E-3</v>
      </c>
      <c r="Y55" s="6"/>
    </row>
    <row r="56" spans="1:25" ht="21" x14ac:dyDescent="0.25">
      <c r="A56" s="2" t="s">
        <v>87</v>
      </c>
      <c r="C56" s="1">
        <v>0</v>
      </c>
      <c r="E56" s="1">
        <v>0</v>
      </c>
      <c r="G56" s="1">
        <v>0</v>
      </c>
      <c r="I56" s="1">
        <f t="shared" si="0"/>
        <v>0</v>
      </c>
      <c r="K56" s="6">
        <f t="shared" si="1"/>
        <v>0</v>
      </c>
      <c r="M56" s="1">
        <v>0</v>
      </c>
      <c r="O56" s="1">
        <v>-14807584423</v>
      </c>
      <c r="Q56" s="1">
        <v>0</v>
      </c>
      <c r="S56" s="1">
        <f t="shared" si="2"/>
        <v>-14807584423</v>
      </c>
      <c r="U56" s="6">
        <f t="shared" si="3"/>
        <v>7.1146697962572274E-3</v>
      </c>
      <c r="Y56" s="6"/>
    </row>
    <row r="57" spans="1:25" ht="21" x14ac:dyDescent="0.25">
      <c r="A57" s="2" t="s">
        <v>63</v>
      </c>
      <c r="C57" s="1">
        <v>0</v>
      </c>
      <c r="E57" s="1">
        <v>0</v>
      </c>
      <c r="G57" s="1">
        <v>0</v>
      </c>
      <c r="I57" s="1">
        <f t="shared" si="0"/>
        <v>0</v>
      </c>
      <c r="K57" s="6">
        <f t="shared" si="1"/>
        <v>0</v>
      </c>
      <c r="M57" s="1">
        <v>0</v>
      </c>
      <c r="O57" s="1">
        <v>-16535793046</v>
      </c>
      <c r="Q57" s="1">
        <v>0</v>
      </c>
      <c r="S57" s="1">
        <f t="shared" si="2"/>
        <v>-16535793046</v>
      </c>
      <c r="U57" s="6">
        <f t="shared" si="3"/>
        <v>7.9450303291062653E-3</v>
      </c>
      <c r="Y57" s="6"/>
    </row>
    <row r="58" spans="1:25" ht="21" x14ac:dyDescent="0.25">
      <c r="A58" s="2" t="s">
        <v>19</v>
      </c>
      <c r="C58" s="1">
        <v>0</v>
      </c>
      <c r="E58" s="1">
        <v>0</v>
      </c>
      <c r="G58" s="1">
        <v>0</v>
      </c>
      <c r="I58" s="1">
        <f t="shared" si="0"/>
        <v>0</v>
      </c>
      <c r="K58" s="6">
        <f t="shared" si="1"/>
        <v>0</v>
      </c>
      <c r="M58" s="1">
        <v>0</v>
      </c>
      <c r="O58" s="1">
        <v>-11006384152</v>
      </c>
      <c r="Q58" s="1">
        <v>0</v>
      </c>
      <c r="S58" s="1">
        <f t="shared" si="2"/>
        <v>-11006384152</v>
      </c>
      <c r="U58" s="6">
        <f t="shared" si="3"/>
        <v>5.2882892074285906E-3</v>
      </c>
      <c r="Y58" s="6"/>
    </row>
    <row r="59" spans="1:25" ht="21" x14ac:dyDescent="0.25">
      <c r="A59" s="2" t="s">
        <v>54</v>
      </c>
      <c r="C59" s="1">
        <v>0</v>
      </c>
      <c r="E59" s="1">
        <v>0</v>
      </c>
      <c r="G59" s="1">
        <v>0</v>
      </c>
      <c r="I59" s="1">
        <f t="shared" si="0"/>
        <v>0</v>
      </c>
      <c r="K59" s="6">
        <f t="shared" si="1"/>
        <v>0</v>
      </c>
      <c r="M59" s="1">
        <v>0</v>
      </c>
      <c r="O59" s="1">
        <v>-13475735595</v>
      </c>
      <c r="Q59" s="1">
        <v>0</v>
      </c>
      <c r="S59" s="1">
        <f t="shared" si="2"/>
        <v>-13475735595</v>
      </c>
      <c r="U59" s="6">
        <f t="shared" si="3"/>
        <v>6.474750120024686E-3</v>
      </c>
      <c r="Y59" s="6"/>
    </row>
    <row r="60" spans="1:25" ht="21" x14ac:dyDescent="0.25">
      <c r="A60" s="2" t="s">
        <v>86</v>
      </c>
      <c r="C60" s="1">
        <v>0</v>
      </c>
      <c r="E60" s="1">
        <v>0</v>
      </c>
      <c r="G60" s="1">
        <v>0</v>
      </c>
      <c r="I60" s="1">
        <f t="shared" si="0"/>
        <v>0</v>
      </c>
      <c r="K60" s="6">
        <f t="shared" si="1"/>
        <v>0</v>
      </c>
      <c r="M60" s="1">
        <v>0</v>
      </c>
      <c r="O60" s="1">
        <v>-17432447029</v>
      </c>
      <c r="Q60" s="1">
        <v>0</v>
      </c>
      <c r="S60" s="1">
        <f t="shared" si="2"/>
        <v>-17432447029</v>
      </c>
      <c r="U60" s="6">
        <f t="shared" si="3"/>
        <v>8.3758498894280012E-3</v>
      </c>
      <c r="Y60" s="6"/>
    </row>
    <row r="61" spans="1:25" ht="21" x14ac:dyDescent="0.25">
      <c r="A61" s="2" t="s">
        <v>22</v>
      </c>
      <c r="C61" s="1">
        <v>0</v>
      </c>
      <c r="E61" s="1">
        <v>0</v>
      </c>
      <c r="G61" s="1">
        <v>0</v>
      </c>
      <c r="I61" s="1">
        <f t="shared" si="0"/>
        <v>0</v>
      </c>
      <c r="K61" s="6">
        <f t="shared" si="1"/>
        <v>0</v>
      </c>
      <c r="M61" s="1">
        <v>0</v>
      </c>
      <c r="O61" s="1">
        <v>-32343606797</v>
      </c>
      <c r="Q61" s="1">
        <v>0</v>
      </c>
      <c r="S61" s="1">
        <f t="shared" si="2"/>
        <v>-32343606797</v>
      </c>
      <c r="U61" s="6">
        <f t="shared" si="3"/>
        <v>1.5540285019291149E-2</v>
      </c>
      <c r="Y61" s="6"/>
    </row>
    <row r="62" spans="1:25" ht="21" x14ac:dyDescent="0.25">
      <c r="A62" s="2" t="s">
        <v>36</v>
      </c>
      <c r="C62" s="1">
        <v>0</v>
      </c>
      <c r="E62" s="1">
        <v>0</v>
      </c>
      <c r="G62" s="1">
        <v>0</v>
      </c>
      <c r="I62" s="1">
        <f t="shared" si="0"/>
        <v>0</v>
      </c>
      <c r="K62" s="6">
        <f t="shared" si="1"/>
        <v>0</v>
      </c>
      <c r="M62" s="1">
        <v>0</v>
      </c>
      <c r="O62" s="1">
        <v>-8532305048</v>
      </c>
      <c r="Q62" s="1">
        <v>0</v>
      </c>
      <c r="S62" s="1">
        <f t="shared" si="2"/>
        <v>-8532305048</v>
      </c>
      <c r="U62" s="6">
        <f t="shared" si="3"/>
        <v>4.0995567732957762E-3</v>
      </c>
      <c r="Y62" s="6"/>
    </row>
    <row r="63" spans="1:25" ht="21" x14ac:dyDescent="0.25">
      <c r="A63" s="2" t="s">
        <v>45</v>
      </c>
      <c r="C63" s="1">
        <v>0</v>
      </c>
      <c r="E63" s="1">
        <v>0</v>
      </c>
      <c r="G63" s="1">
        <v>0</v>
      </c>
      <c r="I63" s="1">
        <f t="shared" si="0"/>
        <v>0</v>
      </c>
      <c r="K63" s="6">
        <f t="shared" si="1"/>
        <v>0</v>
      </c>
      <c r="M63" s="1">
        <v>0</v>
      </c>
      <c r="O63" s="1">
        <v>-20565621964</v>
      </c>
      <c r="Q63" s="1">
        <v>0</v>
      </c>
      <c r="S63" s="1">
        <f t="shared" si="2"/>
        <v>-20565621964</v>
      </c>
      <c r="U63" s="6">
        <f t="shared" si="3"/>
        <v>9.8812612002566764E-3</v>
      </c>
      <c r="Y63" s="6"/>
    </row>
    <row r="64" spans="1:25" ht="21" x14ac:dyDescent="0.25">
      <c r="A64" s="2" t="s">
        <v>18</v>
      </c>
      <c r="C64" s="1">
        <v>0</v>
      </c>
      <c r="E64" s="1">
        <v>0</v>
      </c>
      <c r="G64" s="1">
        <v>0</v>
      </c>
      <c r="I64" s="1">
        <f t="shared" si="0"/>
        <v>0</v>
      </c>
      <c r="K64" s="6">
        <f t="shared" si="1"/>
        <v>0</v>
      </c>
      <c r="M64" s="1">
        <v>0</v>
      </c>
      <c r="O64" s="1">
        <v>-40521329586</v>
      </c>
      <c r="Q64" s="1">
        <v>0</v>
      </c>
      <c r="S64" s="1">
        <f t="shared" si="2"/>
        <v>-40521329586</v>
      </c>
      <c r="U64" s="6">
        <f t="shared" si="3"/>
        <v>1.9469473985365277E-2</v>
      </c>
      <c r="Y64" s="6"/>
    </row>
    <row r="65" spans="1:25" ht="21" x14ac:dyDescent="0.25">
      <c r="A65" s="2" t="s">
        <v>56</v>
      </c>
      <c r="C65" s="1">
        <v>0</v>
      </c>
      <c r="E65" s="1">
        <v>0</v>
      </c>
      <c r="G65" s="1">
        <v>0</v>
      </c>
      <c r="I65" s="1">
        <f t="shared" si="0"/>
        <v>0</v>
      </c>
      <c r="K65" s="6">
        <f t="shared" si="1"/>
        <v>0</v>
      </c>
      <c r="M65" s="1">
        <v>0</v>
      </c>
      <c r="O65" s="1">
        <v>-7275020362</v>
      </c>
      <c r="Q65" s="1">
        <v>0</v>
      </c>
      <c r="S65" s="1">
        <f t="shared" si="2"/>
        <v>-7275020362</v>
      </c>
      <c r="U65" s="6">
        <f t="shared" si="3"/>
        <v>3.4954632813899117E-3</v>
      </c>
      <c r="Y65" s="6"/>
    </row>
    <row r="66" spans="1:25" ht="21" x14ac:dyDescent="0.25">
      <c r="A66" s="2" t="s">
        <v>46</v>
      </c>
      <c r="C66" s="1">
        <v>0</v>
      </c>
      <c r="E66" s="1">
        <v>0</v>
      </c>
      <c r="G66" s="1">
        <v>0</v>
      </c>
      <c r="I66" s="1">
        <f t="shared" si="0"/>
        <v>0</v>
      </c>
      <c r="K66" s="6">
        <f t="shared" si="1"/>
        <v>0</v>
      </c>
      <c r="M66" s="1">
        <v>0</v>
      </c>
      <c r="O66" s="1">
        <v>-76545238673</v>
      </c>
      <c r="Q66" s="1">
        <v>0</v>
      </c>
      <c r="S66" s="1">
        <f t="shared" si="2"/>
        <v>-76545238673</v>
      </c>
      <c r="U66" s="6">
        <f t="shared" si="3"/>
        <v>3.6778051171411766E-2</v>
      </c>
      <c r="Y66" s="6"/>
    </row>
    <row r="67" spans="1:25" ht="21" x14ac:dyDescent="0.25">
      <c r="A67" s="2" t="s">
        <v>21</v>
      </c>
      <c r="C67" s="1">
        <v>0</v>
      </c>
      <c r="E67" s="1">
        <v>-853664</v>
      </c>
      <c r="G67" s="1">
        <v>0</v>
      </c>
      <c r="I67" s="1">
        <f t="shared" si="0"/>
        <v>-853664</v>
      </c>
      <c r="K67" s="6">
        <f t="shared" si="1"/>
        <v>-4.7063076504618101E-4</v>
      </c>
      <c r="M67" s="1">
        <v>0</v>
      </c>
      <c r="O67" s="1">
        <v>-7697954329</v>
      </c>
      <c r="Q67" s="1">
        <v>0</v>
      </c>
      <c r="S67" s="1">
        <f t="shared" si="2"/>
        <v>-7697954329</v>
      </c>
      <c r="U67" s="6">
        <f t="shared" si="3"/>
        <v>3.6986723555284553E-3</v>
      </c>
      <c r="Y67" s="6"/>
    </row>
    <row r="68" spans="1:25" ht="21" x14ac:dyDescent="0.25">
      <c r="A68" s="2" t="s">
        <v>71</v>
      </c>
      <c r="C68" s="1">
        <v>0</v>
      </c>
      <c r="E68" s="1">
        <v>0</v>
      </c>
      <c r="G68" s="1">
        <v>0</v>
      </c>
      <c r="I68" s="1">
        <f t="shared" si="0"/>
        <v>0</v>
      </c>
      <c r="K68" s="6">
        <f t="shared" si="1"/>
        <v>0</v>
      </c>
      <c r="M68" s="1">
        <v>0</v>
      </c>
      <c r="O68" s="1">
        <v>7751954415</v>
      </c>
      <c r="Q68" s="1">
        <v>0</v>
      </c>
      <c r="S68" s="1">
        <f t="shared" si="2"/>
        <v>7751954415</v>
      </c>
      <c r="U68" s="6">
        <f t="shared" si="3"/>
        <v>-3.7246180310609709E-3</v>
      </c>
      <c r="Y68" s="6"/>
    </row>
    <row r="69" spans="1:25" ht="21" x14ac:dyDescent="0.25">
      <c r="A69" s="2" t="s">
        <v>49</v>
      </c>
      <c r="C69" s="1">
        <v>0</v>
      </c>
      <c r="E69" s="1">
        <v>0</v>
      </c>
      <c r="G69" s="1">
        <v>0</v>
      </c>
      <c r="I69" s="1">
        <f t="shared" si="0"/>
        <v>0</v>
      </c>
      <c r="K69" s="6">
        <f t="shared" si="1"/>
        <v>0</v>
      </c>
      <c r="M69" s="1">
        <v>0</v>
      </c>
      <c r="O69" s="1">
        <v>-51616380319</v>
      </c>
      <c r="Q69" s="1">
        <v>0</v>
      </c>
      <c r="S69" s="1">
        <f t="shared" si="2"/>
        <v>-51616380319</v>
      </c>
      <c r="U69" s="6">
        <f t="shared" si="3"/>
        <v>2.4800365242375853E-2</v>
      </c>
      <c r="Y69" s="6"/>
    </row>
    <row r="70" spans="1:25" ht="21" x14ac:dyDescent="0.25">
      <c r="A70" s="2" t="s">
        <v>81</v>
      </c>
      <c r="C70" s="1">
        <v>0</v>
      </c>
      <c r="E70" s="1">
        <v>0</v>
      </c>
      <c r="G70" s="1">
        <v>0</v>
      </c>
      <c r="I70" s="1">
        <f t="shared" si="0"/>
        <v>0</v>
      </c>
      <c r="K70" s="6">
        <f t="shared" si="1"/>
        <v>0</v>
      </c>
      <c r="M70" s="1">
        <v>0</v>
      </c>
      <c r="O70" s="1">
        <v>-19265874261</v>
      </c>
      <c r="Q70" s="1">
        <v>0</v>
      </c>
      <c r="S70" s="1">
        <f t="shared" si="2"/>
        <v>-19265874261</v>
      </c>
      <c r="U70" s="6">
        <f t="shared" si="3"/>
        <v>9.2567653026729077E-3</v>
      </c>
      <c r="Y70" s="6"/>
    </row>
    <row r="71" spans="1:25" ht="21" x14ac:dyDescent="0.25">
      <c r="A71" s="2" t="s">
        <v>90</v>
      </c>
      <c r="C71" s="1">
        <v>0</v>
      </c>
      <c r="E71" s="1">
        <v>25644218649</v>
      </c>
      <c r="G71" s="1">
        <v>0</v>
      </c>
      <c r="I71" s="1">
        <f t="shared" si="0"/>
        <v>25644218649</v>
      </c>
      <c r="K71" s="6">
        <f t="shared" si="1"/>
        <v>14.137832029686637</v>
      </c>
      <c r="M71" s="1">
        <v>0</v>
      </c>
      <c r="O71" s="1">
        <v>25644218649</v>
      </c>
      <c r="Q71" s="1">
        <v>0</v>
      </c>
      <c r="S71" s="1">
        <f t="shared" si="2"/>
        <v>25644218649</v>
      </c>
      <c r="U71" s="6">
        <f t="shared" si="3"/>
        <v>-1.2321398457621788E-2</v>
      </c>
      <c r="Y71" s="6"/>
    </row>
    <row r="72" spans="1:25" ht="21" x14ac:dyDescent="0.25">
      <c r="A72" s="2" t="s">
        <v>39</v>
      </c>
      <c r="C72" s="1">
        <v>0</v>
      </c>
      <c r="E72" s="1">
        <v>0</v>
      </c>
      <c r="G72" s="1">
        <v>0</v>
      </c>
      <c r="I72" s="1">
        <f t="shared" si="0"/>
        <v>0</v>
      </c>
      <c r="K72" s="6">
        <f t="shared" si="1"/>
        <v>0</v>
      </c>
      <c r="M72" s="1">
        <v>0</v>
      </c>
      <c r="O72" s="1">
        <v>-47684886054</v>
      </c>
      <c r="Q72" s="1">
        <v>0</v>
      </c>
      <c r="S72" s="1">
        <f t="shared" si="2"/>
        <v>-47684886054</v>
      </c>
      <c r="U72" s="6">
        <f t="shared" si="3"/>
        <v>2.2911381684874915E-2</v>
      </c>
      <c r="Y72" s="6"/>
    </row>
    <row r="73" spans="1:25" ht="21" x14ac:dyDescent="0.25">
      <c r="A73" s="2" t="s">
        <v>30</v>
      </c>
      <c r="C73" s="1">
        <v>0</v>
      </c>
      <c r="E73" s="1">
        <v>0</v>
      </c>
      <c r="G73" s="1">
        <v>0</v>
      </c>
      <c r="I73" s="1">
        <f t="shared" ref="I73:I87" si="4">C73+E73+G73</f>
        <v>0</v>
      </c>
      <c r="K73" s="6">
        <f t="shared" ref="K73:K87" si="5">I73/$I$88</f>
        <v>0</v>
      </c>
      <c r="M73" s="1">
        <v>0</v>
      </c>
      <c r="O73" s="1">
        <v>-45259086828</v>
      </c>
      <c r="Q73" s="1">
        <v>0</v>
      </c>
      <c r="S73" s="1">
        <f t="shared" ref="S73:S84" si="6">M73+O73+Q73</f>
        <v>-45259086828</v>
      </c>
      <c r="U73" s="6">
        <f t="shared" ref="U73:U87" si="7">S73/$S$88</f>
        <v>2.174584651100827E-2</v>
      </c>
      <c r="Y73" s="6"/>
    </row>
    <row r="74" spans="1:25" ht="21" x14ac:dyDescent="0.25">
      <c r="A74" s="2" t="s">
        <v>40</v>
      </c>
      <c r="C74" s="1">
        <v>0</v>
      </c>
      <c r="E74" s="1">
        <v>0</v>
      </c>
      <c r="G74" s="1">
        <v>0</v>
      </c>
      <c r="I74" s="1">
        <f t="shared" si="4"/>
        <v>0</v>
      </c>
      <c r="K74" s="6">
        <f t="shared" si="5"/>
        <v>0</v>
      </c>
      <c r="M74" s="1">
        <v>0</v>
      </c>
      <c r="O74" s="1">
        <v>-10755664424</v>
      </c>
      <c r="Q74" s="1">
        <v>0</v>
      </c>
      <c r="S74" s="1">
        <f t="shared" si="6"/>
        <v>-10755664424</v>
      </c>
      <c r="U74" s="6">
        <f t="shared" si="7"/>
        <v>5.1678247194222454E-3</v>
      </c>
      <c r="Y74" s="6"/>
    </row>
    <row r="75" spans="1:25" ht="21" x14ac:dyDescent="0.25">
      <c r="A75" s="2" t="s">
        <v>16</v>
      </c>
      <c r="C75" s="1">
        <v>0</v>
      </c>
      <c r="E75" s="1">
        <v>0</v>
      </c>
      <c r="G75" s="1">
        <v>0</v>
      </c>
      <c r="I75" s="1">
        <f t="shared" si="4"/>
        <v>0</v>
      </c>
      <c r="K75" s="6">
        <f t="shared" si="5"/>
        <v>0</v>
      </c>
      <c r="M75" s="1">
        <v>0</v>
      </c>
      <c r="O75" s="1">
        <v>-9296170164</v>
      </c>
      <c r="Q75" s="1">
        <v>0</v>
      </c>
      <c r="S75" s="1">
        <f t="shared" si="6"/>
        <v>-9296170164</v>
      </c>
      <c r="U75" s="6">
        <f t="shared" si="7"/>
        <v>4.4665746415699769E-3</v>
      </c>
      <c r="Y75" s="6"/>
    </row>
    <row r="76" spans="1:25" ht="21" x14ac:dyDescent="0.25">
      <c r="A76" s="2" t="s">
        <v>15</v>
      </c>
      <c r="C76" s="1">
        <v>0</v>
      </c>
      <c r="E76" s="1">
        <v>0</v>
      </c>
      <c r="G76" s="1">
        <v>0</v>
      </c>
      <c r="I76" s="1">
        <f t="shared" si="4"/>
        <v>0</v>
      </c>
      <c r="K76" s="6">
        <f t="shared" si="5"/>
        <v>0</v>
      </c>
      <c r="M76" s="1">
        <v>0</v>
      </c>
      <c r="O76" s="1">
        <v>-1073431017</v>
      </c>
      <c r="Q76" s="1">
        <v>0</v>
      </c>
      <c r="S76" s="1">
        <f t="shared" si="6"/>
        <v>-1073431017</v>
      </c>
      <c r="U76" s="6">
        <f t="shared" si="7"/>
        <v>5.1575645404750687E-4</v>
      </c>
      <c r="Y76" s="6"/>
    </row>
    <row r="77" spans="1:25" ht="21" x14ac:dyDescent="0.25">
      <c r="A77" s="2" t="s">
        <v>51</v>
      </c>
      <c r="C77" s="1">
        <v>0</v>
      </c>
      <c r="E77" s="1">
        <v>-11200323550</v>
      </c>
      <c r="G77" s="1">
        <v>0</v>
      </c>
      <c r="I77" s="1">
        <f t="shared" si="4"/>
        <v>-11200323550</v>
      </c>
      <c r="K77" s="6">
        <f t="shared" si="5"/>
        <v>-6.1748144950487056</v>
      </c>
      <c r="M77" s="1">
        <v>0</v>
      </c>
      <c r="O77" s="1">
        <v>-40255191989</v>
      </c>
      <c r="Q77" s="1">
        <v>0</v>
      </c>
      <c r="S77" s="1">
        <f t="shared" si="6"/>
        <v>-40255191989</v>
      </c>
      <c r="U77" s="6">
        <f t="shared" si="7"/>
        <v>1.9341601601258973E-2</v>
      </c>
      <c r="Y77" s="6"/>
    </row>
    <row r="78" spans="1:25" ht="21" x14ac:dyDescent="0.25">
      <c r="A78" s="2" t="s">
        <v>79</v>
      </c>
      <c r="C78" s="1">
        <v>0</v>
      </c>
      <c r="E78" s="1">
        <v>0</v>
      </c>
      <c r="G78" s="1">
        <v>0</v>
      </c>
      <c r="I78" s="1">
        <f t="shared" si="4"/>
        <v>0</v>
      </c>
      <c r="K78" s="6">
        <f t="shared" si="5"/>
        <v>0</v>
      </c>
      <c r="M78" s="1">
        <v>0</v>
      </c>
      <c r="O78" s="1">
        <v>-1908662065</v>
      </c>
      <c r="Q78" s="1">
        <v>0</v>
      </c>
      <c r="S78" s="1">
        <f t="shared" si="6"/>
        <v>-1908662065</v>
      </c>
      <c r="U78" s="6">
        <f t="shared" si="7"/>
        <v>9.1706384763371536E-4</v>
      </c>
      <c r="Y78" s="6"/>
    </row>
    <row r="79" spans="1:25" ht="21" x14ac:dyDescent="0.25">
      <c r="A79" s="2" t="s">
        <v>28</v>
      </c>
      <c r="C79" s="1">
        <v>0</v>
      </c>
      <c r="E79" s="1">
        <v>-20102131</v>
      </c>
      <c r="G79" s="1">
        <v>0</v>
      </c>
      <c r="I79" s="1">
        <f t="shared" si="4"/>
        <v>-20102131</v>
      </c>
      <c r="K79" s="6">
        <f t="shared" si="5"/>
        <v>-1.1082441442521357E-2</v>
      </c>
      <c r="M79" s="1">
        <v>0</v>
      </c>
      <c r="O79" s="1">
        <v>-57332330074</v>
      </c>
      <c r="Q79" s="1">
        <v>0</v>
      </c>
      <c r="S79" s="1">
        <f t="shared" si="6"/>
        <v>-57332330074</v>
      </c>
      <c r="U79" s="6">
        <f t="shared" si="7"/>
        <v>2.7546734529702414E-2</v>
      </c>
      <c r="Y79" s="6"/>
    </row>
    <row r="80" spans="1:25" ht="21" x14ac:dyDescent="0.25">
      <c r="A80" s="2" t="s">
        <v>85</v>
      </c>
      <c r="C80" s="1">
        <v>0</v>
      </c>
      <c r="E80" s="1">
        <v>0</v>
      </c>
      <c r="G80" s="1">
        <v>0</v>
      </c>
      <c r="I80" s="1">
        <f t="shared" si="4"/>
        <v>0</v>
      </c>
      <c r="K80" s="6">
        <f t="shared" si="5"/>
        <v>0</v>
      </c>
      <c r="M80" s="1">
        <v>0</v>
      </c>
      <c r="O80" s="1">
        <v>-5469863447</v>
      </c>
      <c r="Q80" s="1">
        <v>0</v>
      </c>
      <c r="S80" s="1">
        <f t="shared" si="6"/>
        <v>-5469863447</v>
      </c>
      <c r="U80" s="6">
        <f t="shared" si="7"/>
        <v>2.6281310404400147E-3</v>
      </c>
      <c r="Y80" s="6"/>
    </row>
    <row r="81" spans="1:25" ht="21" x14ac:dyDescent="0.25">
      <c r="A81" s="2" t="s">
        <v>48</v>
      </c>
      <c r="C81" s="1">
        <v>0</v>
      </c>
      <c r="E81" s="1">
        <v>0</v>
      </c>
      <c r="G81" s="1">
        <v>0</v>
      </c>
      <c r="I81" s="1">
        <f t="shared" si="4"/>
        <v>0</v>
      </c>
      <c r="K81" s="6">
        <f t="shared" si="5"/>
        <v>0</v>
      </c>
      <c r="M81" s="1">
        <v>0</v>
      </c>
      <c r="O81" s="1">
        <v>-8439302157</v>
      </c>
      <c r="Q81" s="1">
        <v>0</v>
      </c>
      <c r="S81" s="1">
        <f t="shared" si="6"/>
        <v>-8439302157</v>
      </c>
      <c r="U81" s="6">
        <f t="shared" si="7"/>
        <v>4.0548712364343728E-3</v>
      </c>
      <c r="Y81" s="6"/>
    </row>
    <row r="82" spans="1:25" ht="21" x14ac:dyDescent="0.25">
      <c r="A82" s="2" t="s">
        <v>47</v>
      </c>
      <c r="C82" s="1">
        <v>0</v>
      </c>
      <c r="E82" s="1">
        <v>0</v>
      </c>
      <c r="G82" s="1">
        <v>0</v>
      </c>
      <c r="I82" s="1">
        <f t="shared" si="4"/>
        <v>0</v>
      </c>
      <c r="K82" s="6">
        <f t="shared" si="5"/>
        <v>0</v>
      </c>
      <c r="M82" s="1">
        <v>0</v>
      </c>
      <c r="O82" s="1">
        <v>-865135405</v>
      </c>
      <c r="Q82" s="1">
        <v>0</v>
      </c>
      <c r="S82" s="1">
        <f t="shared" si="6"/>
        <v>-865135405</v>
      </c>
      <c r="U82" s="6">
        <f t="shared" si="7"/>
        <v>4.156756807724644E-4</v>
      </c>
      <c r="Y82" s="6"/>
    </row>
    <row r="83" spans="1:25" ht="21" x14ac:dyDescent="0.25">
      <c r="A83" s="2" t="s">
        <v>26</v>
      </c>
      <c r="C83" s="1">
        <v>0</v>
      </c>
      <c r="E83" s="1">
        <v>0</v>
      </c>
      <c r="G83" s="1">
        <v>0</v>
      </c>
      <c r="I83" s="1">
        <f t="shared" si="4"/>
        <v>0</v>
      </c>
      <c r="K83" s="6">
        <f t="shared" si="5"/>
        <v>0</v>
      </c>
      <c r="M83" s="1">
        <v>0</v>
      </c>
      <c r="O83" s="1">
        <v>-103647276897</v>
      </c>
      <c r="Q83" s="1">
        <v>0</v>
      </c>
      <c r="S83" s="1">
        <f t="shared" si="6"/>
        <v>-103647276897</v>
      </c>
      <c r="U83" s="6">
        <f t="shared" si="7"/>
        <v>4.9799895063100084E-2</v>
      </c>
      <c r="Y83" s="6"/>
    </row>
    <row r="84" spans="1:25" ht="21" x14ac:dyDescent="0.25">
      <c r="A84" s="2" t="s">
        <v>88</v>
      </c>
      <c r="C84" s="1">
        <v>0</v>
      </c>
      <c r="E84" s="1">
        <v>-12900554575</v>
      </c>
      <c r="G84" s="1">
        <v>0</v>
      </c>
      <c r="I84" s="1">
        <f t="shared" si="4"/>
        <v>-12900554575</v>
      </c>
      <c r="K84" s="6">
        <f t="shared" si="5"/>
        <v>-7.1121634145896522</v>
      </c>
      <c r="M84" s="1">
        <v>0</v>
      </c>
      <c r="O84" s="1">
        <v>-12900554575</v>
      </c>
      <c r="Q84" s="1">
        <v>0</v>
      </c>
      <c r="S84" s="1">
        <f t="shared" si="6"/>
        <v>-12900554575</v>
      </c>
      <c r="U84" s="6">
        <f t="shared" si="7"/>
        <v>6.1983901876093662E-3</v>
      </c>
      <c r="Y84" s="6"/>
    </row>
    <row r="85" spans="1:25" s="4" customFormat="1" ht="26.25" x14ac:dyDescent="0.25">
      <c r="A85" s="2" t="s">
        <v>74</v>
      </c>
      <c r="C85" s="1">
        <v>0</v>
      </c>
      <c r="D85" s="1"/>
      <c r="E85" s="1">
        <v>0</v>
      </c>
      <c r="F85" s="1"/>
      <c r="G85" s="1">
        <v>0</v>
      </c>
      <c r="H85" s="1"/>
      <c r="I85" s="1">
        <f t="shared" si="4"/>
        <v>0</v>
      </c>
      <c r="J85" s="1"/>
      <c r="K85" s="6">
        <f t="shared" si="5"/>
        <v>0</v>
      </c>
      <c r="L85" s="1"/>
      <c r="M85" s="1">
        <v>0</v>
      </c>
      <c r="N85" s="1"/>
      <c r="O85" s="1">
        <v>-22569927117</v>
      </c>
      <c r="P85" s="1"/>
      <c r="Q85" s="1">
        <v>0</v>
      </c>
      <c r="R85" s="1"/>
      <c r="S85" s="1">
        <f>M85+O85+Q85</f>
        <v>-22569927117</v>
      </c>
      <c r="T85" s="1"/>
      <c r="U85" s="6">
        <f t="shared" si="7"/>
        <v>1.0844279132633439E-2</v>
      </c>
      <c r="Y85" s="8"/>
    </row>
    <row r="86" spans="1:25" ht="21" x14ac:dyDescent="0.25">
      <c r="A86" s="2" t="s">
        <v>17</v>
      </c>
      <c r="C86" s="1">
        <v>0</v>
      </c>
      <c r="E86" s="1">
        <v>0</v>
      </c>
      <c r="G86" s="1">
        <v>0</v>
      </c>
      <c r="I86" s="1">
        <f t="shared" si="4"/>
        <v>0</v>
      </c>
      <c r="K86" s="6">
        <f t="shared" si="5"/>
        <v>0</v>
      </c>
      <c r="M86" s="1">
        <v>0</v>
      </c>
      <c r="O86" s="1">
        <v>-1426513372</v>
      </c>
      <c r="Q86" s="1">
        <v>0</v>
      </c>
      <c r="S86" s="1">
        <f t="shared" ref="S86:S87" si="8">M86+O86+Q86</f>
        <v>-1426513372</v>
      </c>
      <c r="U86" s="6">
        <f t="shared" si="7"/>
        <v>6.8540359533329201E-4</v>
      </c>
      <c r="Y86" s="6"/>
    </row>
    <row r="87" spans="1:25" ht="21.75" thickBot="1" x14ac:dyDescent="0.3">
      <c r="A87" s="2" t="s">
        <v>60</v>
      </c>
      <c r="C87" s="1">
        <v>0</v>
      </c>
      <c r="E87" s="1">
        <v>0</v>
      </c>
      <c r="G87" s="1">
        <v>0</v>
      </c>
      <c r="I87" s="1">
        <f t="shared" si="4"/>
        <v>0</v>
      </c>
      <c r="K87" s="6">
        <f t="shared" si="5"/>
        <v>0</v>
      </c>
      <c r="M87" s="1">
        <v>0</v>
      </c>
      <c r="O87" s="1">
        <v>-8651118433</v>
      </c>
      <c r="Q87" s="1">
        <v>0</v>
      </c>
      <c r="S87" s="1">
        <f t="shared" si="8"/>
        <v>-8651118433</v>
      </c>
      <c r="U87" s="6">
        <f t="shared" si="7"/>
        <v>4.1566435997154576E-3</v>
      </c>
    </row>
    <row r="88" spans="1:25" s="4" customFormat="1" ht="27" thickBot="1" x14ac:dyDescent="0.3">
      <c r="C88" s="5">
        <f>SUM(C8:C87)</f>
        <v>2935408849</v>
      </c>
      <c r="E88" s="5">
        <f>SUM(E8:E87)</f>
        <v>-1121509342</v>
      </c>
      <c r="G88" s="5">
        <f>SUM(G8:G87)</f>
        <v>-27437</v>
      </c>
      <c r="I88" s="5">
        <f>SUM(I8:I87)</f>
        <v>1813872070</v>
      </c>
      <c r="K88" s="7">
        <f>SUM(K8:K87)</f>
        <v>1.0000000000000018</v>
      </c>
      <c r="M88" s="5">
        <f>SUM(M8:M87)</f>
        <v>57874930849</v>
      </c>
      <c r="O88" s="5">
        <f>SUM(O8:O87)</f>
        <v>-2176752747661</v>
      </c>
      <c r="Q88" s="5">
        <f>SUM(Q8:Q87)</f>
        <v>37602810797</v>
      </c>
      <c r="S88" s="5">
        <f>SUM(S8:S87)</f>
        <v>-2081275006015</v>
      </c>
      <c r="U88" s="7">
        <f>SUM(U8:U87)</f>
        <v>1.0000000000000002</v>
      </c>
    </row>
  </sheetData>
  <mergeCells count="17">
    <mergeCell ref="G7"/>
    <mergeCell ref="I7"/>
    <mergeCell ref="S7"/>
    <mergeCell ref="U7"/>
    <mergeCell ref="M6:U6"/>
    <mergeCell ref="A2:U2"/>
    <mergeCell ref="A3:U3"/>
    <mergeCell ref="A4:U4"/>
    <mergeCell ref="A5:U5"/>
    <mergeCell ref="K7"/>
    <mergeCell ref="C6:K6"/>
    <mergeCell ref="M7"/>
    <mergeCell ref="O7"/>
    <mergeCell ref="Q7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W85"/>
  <sheetViews>
    <sheetView rightToLeft="1" workbookViewId="0">
      <selection activeCell="E23" sqref="E23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22" width="9.140625" style="1"/>
    <col min="23" max="23" width="19.7109375" style="1" bestFit="1" customWidth="1"/>
    <col min="24" max="16384" width="9.140625" style="1"/>
  </cols>
  <sheetData>
    <row r="2" spans="1:23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</row>
    <row r="3" spans="1:23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  <c r="H3" s="18" t="s">
        <v>100</v>
      </c>
      <c r="I3" s="18" t="s">
        <v>100</v>
      </c>
    </row>
    <row r="4" spans="1:23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</row>
    <row r="5" spans="1:23" s="14" customFormat="1" ht="28.5" x14ac:dyDescent="0.4">
      <c r="A5" s="19" t="s">
        <v>136</v>
      </c>
      <c r="B5" s="19"/>
      <c r="C5" s="19"/>
      <c r="D5" s="19"/>
      <c r="E5" s="19"/>
      <c r="F5" s="19"/>
      <c r="G5" s="19"/>
      <c r="H5" s="19"/>
      <c r="I5" s="19"/>
      <c r="J5" s="13"/>
    </row>
    <row r="6" spans="1:23" ht="27" thickBot="1" x14ac:dyDescent="0.3">
      <c r="A6" s="9" t="s">
        <v>122</v>
      </c>
      <c r="C6" s="17" t="s">
        <v>130</v>
      </c>
      <c r="D6" s="17" t="s">
        <v>102</v>
      </c>
      <c r="E6" s="17" t="s">
        <v>102</v>
      </c>
      <c r="G6" s="17" t="s">
        <v>131</v>
      </c>
      <c r="H6" s="17" t="s">
        <v>103</v>
      </c>
      <c r="I6" s="17" t="s">
        <v>103</v>
      </c>
    </row>
    <row r="7" spans="1:23" ht="27" thickBot="1" x14ac:dyDescent="0.3">
      <c r="A7" s="17" t="s">
        <v>123</v>
      </c>
      <c r="C7" s="17" t="s">
        <v>124</v>
      </c>
      <c r="E7" s="17" t="s">
        <v>125</v>
      </c>
      <c r="G7" s="17" t="s">
        <v>124</v>
      </c>
      <c r="I7" s="17" t="s">
        <v>125</v>
      </c>
    </row>
    <row r="8" spans="1:23" ht="21" x14ac:dyDescent="0.25">
      <c r="A8" s="2" t="s">
        <v>97</v>
      </c>
      <c r="C8" s="1">
        <v>31331</v>
      </c>
      <c r="E8" s="11">
        <f>C8/$C$11</f>
        <v>4.4650279211951119E-6</v>
      </c>
      <c r="G8" s="1">
        <v>95887</v>
      </c>
      <c r="I8" s="11">
        <f>G8/$G$11</f>
        <v>3.9507138158041027E-6</v>
      </c>
    </row>
    <row r="9" spans="1:23" ht="21" x14ac:dyDescent="0.25">
      <c r="A9" s="2" t="s">
        <v>98</v>
      </c>
      <c r="C9" s="1">
        <v>7016927464</v>
      </c>
      <c r="E9" s="11">
        <f t="shared" ref="E9:E10" si="0">C9/$C$11</f>
        <v>0.99999288397308772</v>
      </c>
      <c r="G9" s="1">
        <v>24270669407</v>
      </c>
      <c r="I9" s="11">
        <f t="shared" ref="I9:I10" si="1">G9/$G$11</f>
        <v>0.99999446165850303</v>
      </c>
      <c r="W9" s="6">
        <v>0</v>
      </c>
    </row>
    <row r="10" spans="1:23" ht="21.75" thickBot="1" x14ac:dyDescent="0.3">
      <c r="A10" s="2" t="s">
        <v>99</v>
      </c>
      <c r="C10" s="1">
        <v>18602</v>
      </c>
      <c r="E10" s="11">
        <f t="shared" si="0"/>
        <v>2.650998991097363E-6</v>
      </c>
      <c r="G10" s="1">
        <v>38533</v>
      </c>
      <c r="I10" s="11">
        <f t="shared" si="1"/>
        <v>1.5876276811703307E-6</v>
      </c>
      <c r="W10" s="6">
        <v>0</v>
      </c>
    </row>
    <row r="11" spans="1:23" s="4" customFormat="1" ht="27" thickBot="1" x14ac:dyDescent="0.3">
      <c r="A11" s="4" t="s">
        <v>91</v>
      </c>
      <c r="C11" s="5">
        <f>SUM(C8:C10)</f>
        <v>7016977397</v>
      </c>
      <c r="E11" s="7">
        <f>SUM(E8:E10)</f>
        <v>1</v>
      </c>
      <c r="G11" s="5">
        <f>SUM(G8:G10)</f>
        <v>24270803827</v>
      </c>
      <c r="I11" s="7">
        <f>SUM(I8:I10)</f>
        <v>1</v>
      </c>
      <c r="W11" s="8">
        <v>0</v>
      </c>
    </row>
    <row r="12" spans="1:23" ht="19.5" thickTop="1" x14ac:dyDescent="0.25">
      <c r="W12" s="6">
        <v>0</v>
      </c>
    </row>
    <row r="13" spans="1:23" x14ac:dyDescent="0.25">
      <c r="W13" s="6">
        <v>0</v>
      </c>
    </row>
    <row r="14" spans="1:23" x14ac:dyDescent="0.25">
      <c r="W14" s="6">
        <v>0</v>
      </c>
    </row>
    <row r="15" spans="1:23" x14ac:dyDescent="0.25">
      <c r="W15" s="6">
        <v>0</v>
      </c>
    </row>
    <row r="16" spans="1:23" x14ac:dyDescent="0.25">
      <c r="W16" s="6">
        <v>0</v>
      </c>
    </row>
    <row r="17" spans="23:23" x14ac:dyDescent="0.25">
      <c r="W17" s="6">
        <v>0</v>
      </c>
    </row>
    <row r="18" spans="23:23" x14ac:dyDescent="0.25">
      <c r="W18" s="6">
        <v>0</v>
      </c>
    </row>
    <row r="19" spans="23:23" x14ac:dyDescent="0.25">
      <c r="W19" s="6">
        <v>0</v>
      </c>
    </row>
    <row r="20" spans="23:23" x14ac:dyDescent="0.25">
      <c r="W20" s="6">
        <v>0</v>
      </c>
    </row>
    <row r="21" spans="23:23" x14ac:dyDescent="0.25">
      <c r="W21" s="6">
        <v>0</v>
      </c>
    </row>
    <row r="22" spans="23:23" x14ac:dyDescent="0.25">
      <c r="W22" s="6">
        <v>0</v>
      </c>
    </row>
    <row r="23" spans="23:23" x14ac:dyDescent="0.25">
      <c r="W23" s="6">
        <v>0</v>
      </c>
    </row>
    <row r="24" spans="23:23" x14ac:dyDescent="0.25">
      <c r="W24" s="6">
        <v>0</v>
      </c>
    </row>
    <row r="25" spans="23:23" x14ac:dyDescent="0.25">
      <c r="W25" s="6">
        <v>0</v>
      </c>
    </row>
    <row r="26" spans="23:23" x14ac:dyDescent="0.25">
      <c r="W26" s="6">
        <v>0</v>
      </c>
    </row>
    <row r="27" spans="23:23" x14ac:dyDescent="0.25">
      <c r="W27" s="6">
        <v>0</v>
      </c>
    </row>
    <row r="28" spans="23:23" x14ac:dyDescent="0.25">
      <c r="W28" s="6">
        <v>0</v>
      </c>
    </row>
    <row r="29" spans="23:23" x14ac:dyDescent="0.25">
      <c r="W29" s="6">
        <v>0</v>
      </c>
    </row>
    <row r="30" spans="23:23" x14ac:dyDescent="0.25">
      <c r="W30" s="6">
        <v>0</v>
      </c>
    </row>
    <row r="31" spans="23:23" x14ac:dyDescent="0.25">
      <c r="W31" s="6">
        <v>0</v>
      </c>
    </row>
    <row r="32" spans="23:23" x14ac:dyDescent="0.25">
      <c r="W32" s="6">
        <v>0</v>
      </c>
    </row>
    <row r="33" spans="23:23" x14ac:dyDescent="0.25">
      <c r="W33" s="6">
        <v>0</v>
      </c>
    </row>
    <row r="34" spans="23:23" x14ac:dyDescent="0.25">
      <c r="W34" s="6">
        <v>0</v>
      </c>
    </row>
    <row r="35" spans="23:23" x14ac:dyDescent="0.25">
      <c r="W35" s="6">
        <v>0</v>
      </c>
    </row>
    <row r="36" spans="23:23" x14ac:dyDescent="0.25">
      <c r="W36" s="6">
        <v>0</v>
      </c>
    </row>
    <row r="37" spans="23:23" x14ac:dyDescent="0.25">
      <c r="W37" s="6">
        <v>0</v>
      </c>
    </row>
    <row r="38" spans="23:23" x14ac:dyDescent="0.25">
      <c r="W38" s="6">
        <v>0</v>
      </c>
    </row>
    <row r="39" spans="23:23" x14ac:dyDescent="0.25">
      <c r="W39" s="6">
        <v>0</v>
      </c>
    </row>
    <row r="40" spans="23:23" x14ac:dyDescent="0.25">
      <c r="W40" s="6">
        <v>0</v>
      </c>
    </row>
    <row r="41" spans="23:23" x14ac:dyDescent="0.25">
      <c r="W41" s="6">
        <v>0</v>
      </c>
    </row>
    <row r="42" spans="23:23" x14ac:dyDescent="0.25">
      <c r="W42" s="6">
        <v>0</v>
      </c>
    </row>
    <row r="43" spans="23:23" x14ac:dyDescent="0.25">
      <c r="W43" s="6">
        <v>0</v>
      </c>
    </row>
    <row r="44" spans="23:23" x14ac:dyDescent="0.25">
      <c r="W44" s="6">
        <v>0</v>
      </c>
    </row>
    <row r="45" spans="23:23" x14ac:dyDescent="0.25">
      <c r="W45" s="6">
        <v>0</v>
      </c>
    </row>
    <row r="46" spans="23:23" x14ac:dyDescent="0.25">
      <c r="W46" s="6">
        <v>0</v>
      </c>
    </row>
    <row r="47" spans="23:23" x14ac:dyDescent="0.25">
      <c r="W47" s="6">
        <v>0</v>
      </c>
    </row>
    <row r="48" spans="23:23" x14ac:dyDescent="0.25">
      <c r="W48" s="6">
        <v>0</v>
      </c>
    </row>
    <row r="49" spans="23:23" x14ac:dyDescent="0.25">
      <c r="W49" s="6">
        <v>0</v>
      </c>
    </row>
    <row r="50" spans="23:23" x14ac:dyDescent="0.25">
      <c r="W50" s="6">
        <v>0</v>
      </c>
    </row>
    <row r="51" spans="23:23" x14ac:dyDescent="0.25">
      <c r="W51" s="6">
        <v>0</v>
      </c>
    </row>
    <row r="52" spans="23:23" x14ac:dyDescent="0.25">
      <c r="W52" s="6">
        <v>0</v>
      </c>
    </row>
    <row r="53" spans="23:23" x14ac:dyDescent="0.25">
      <c r="W53" s="6">
        <v>0</v>
      </c>
    </row>
    <row r="54" spans="23:23" x14ac:dyDescent="0.25">
      <c r="W54" s="6">
        <v>0</v>
      </c>
    </row>
    <row r="55" spans="23:23" x14ac:dyDescent="0.25">
      <c r="W55" s="6">
        <v>0</v>
      </c>
    </row>
    <row r="56" spans="23:23" x14ac:dyDescent="0.25">
      <c r="W56" s="6">
        <v>0</v>
      </c>
    </row>
    <row r="57" spans="23:23" x14ac:dyDescent="0.25">
      <c r="W57" s="6">
        <v>0</v>
      </c>
    </row>
    <row r="58" spans="23:23" x14ac:dyDescent="0.25">
      <c r="W58" s="6">
        <v>0</v>
      </c>
    </row>
    <row r="59" spans="23:23" x14ac:dyDescent="0.25">
      <c r="W59" s="6">
        <v>0</v>
      </c>
    </row>
    <row r="60" spans="23:23" x14ac:dyDescent="0.25">
      <c r="W60" s="6">
        <v>0</v>
      </c>
    </row>
    <row r="61" spans="23:23" x14ac:dyDescent="0.25">
      <c r="W61" s="6">
        <v>0</v>
      </c>
    </row>
    <row r="62" spans="23:23" x14ac:dyDescent="0.25">
      <c r="W62" s="6">
        <v>0</v>
      </c>
    </row>
    <row r="63" spans="23:23" x14ac:dyDescent="0.25">
      <c r="W63" s="6">
        <v>0</v>
      </c>
    </row>
    <row r="64" spans="23:23" x14ac:dyDescent="0.25">
      <c r="W64" s="6">
        <v>0</v>
      </c>
    </row>
    <row r="65" spans="23:23" x14ac:dyDescent="0.25">
      <c r="W65" s="6">
        <v>0</v>
      </c>
    </row>
    <row r="66" spans="23:23" x14ac:dyDescent="0.25">
      <c r="W66" s="6">
        <v>0</v>
      </c>
    </row>
    <row r="67" spans="23:23" x14ac:dyDescent="0.25">
      <c r="W67" s="6">
        <v>0</v>
      </c>
    </row>
    <row r="68" spans="23:23" x14ac:dyDescent="0.25">
      <c r="W68" s="6">
        <v>0</v>
      </c>
    </row>
    <row r="69" spans="23:23" x14ac:dyDescent="0.25">
      <c r="W69" s="6">
        <v>0</v>
      </c>
    </row>
    <row r="70" spans="23:23" x14ac:dyDescent="0.25">
      <c r="W70" s="6">
        <v>0</v>
      </c>
    </row>
    <row r="71" spans="23:23" x14ac:dyDescent="0.25">
      <c r="W71" s="6">
        <v>0</v>
      </c>
    </row>
    <row r="72" spans="23:23" x14ac:dyDescent="0.25">
      <c r="W72" s="6">
        <v>0</v>
      </c>
    </row>
    <row r="73" spans="23:23" x14ac:dyDescent="0.25">
      <c r="W73" s="6">
        <v>0</v>
      </c>
    </row>
    <row r="74" spans="23:23" x14ac:dyDescent="0.25">
      <c r="W74" s="6">
        <v>0</v>
      </c>
    </row>
    <row r="75" spans="23:23" x14ac:dyDescent="0.25">
      <c r="W75" s="6">
        <v>0</v>
      </c>
    </row>
    <row r="76" spans="23:23" x14ac:dyDescent="0.25">
      <c r="W76" s="6">
        <v>0</v>
      </c>
    </row>
    <row r="77" spans="23:23" x14ac:dyDescent="0.25">
      <c r="W77" s="6">
        <v>0</v>
      </c>
    </row>
    <row r="78" spans="23:23" x14ac:dyDescent="0.25">
      <c r="W78" s="6">
        <v>0</v>
      </c>
    </row>
    <row r="79" spans="23:23" x14ac:dyDescent="0.25">
      <c r="W79" s="6">
        <v>0</v>
      </c>
    </row>
    <row r="80" spans="23:23" x14ac:dyDescent="0.25">
      <c r="W80" s="6">
        <v>0</v>
      </c>
    </row>
    <row r="81" spans="3:23" x14ac:dyDescent="0.25">
      <c r="W81" s="6">
        <v>0</v>
      </c>
    </row>
    <row r="82" spans="3:23" x14ac:dyDescent="0.25">
      <c r="W82" s="6">
        <v>0</v>
      </c>
    </row>
    <row r="83" spans="3:23" x14ac:dyDescent="0.25">
      <c r="W83" s="6">
        <v>0</v>
      </c>
    </row>
    <row r="84" spans="3:23" x14ac:dyDescent="0.25">
      <c r="W84" s="6">
        <v>0</v>
      </c>
    </row>
    <row r="85" spans="3:23" s="4" customFormat="1" ht="26.25" x14ac:dyDescent="0.25">
      <c r="C85" s="4">
        <f>SUM(C9:C84)</f>
        <v>14033923463</v>
      </c>
      <c r="E85" s="4">
        <f>SUM(E9:E84)</f>
        <v>1.9999955349720788</v>
      </c>
      <c r="I85" s="4">
        <f>SUM(I9:I84)</f>
        <v>1.9999960492861844</v>
      </c>
      <c r="M85" s="4">
        <f>SUM(M9:M84)</f>
        <v>0</v>
      </c>
      <c r="S85" s="4">
        <f>SUM(S9:S84)</f>
        <v>0</v>
      </c>
      <c r="U85" s="4">
        <f>SUM(U9:U84)</f>
        <v>0</v>
      </c>
      <c r="W85" s="8">
        <f>SUM(W9:W84)</f>
        <v>0</v>
      </c>
    </row>
  </sheetData>
  <mergeCells count="11">
    <mergeCell ref="G7"/>
    <mergeCell ref="I7"/>
    <mergeCell ref="G6:I6"/>
    <mergeCell ref="A2:I2"/>
    <mergeCell ref="A3:I3"/>
    <mergeCell ref="A4:I4"/>
    <mergeCell ref="A5:I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Y82"/>
  <sheetViews>
    <sheetView rightToLeft="1" workbookViewId="0">
      <selection activeCell="L10" sqref="L10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43" style="1" bestFit="1" customWidth="1"/>
    <col min="6" max="6" width="1" style="1" customWidth="1"/>
    <col min="7" max="7" width="9.140625" style="1" customWidth="1"/>
    <col min="8" max="24" width="9.140625" style="1"/>
    <col min="25" max="25" width="19.7109375" style="1" bestFit="1" customWidth="1"/>
    <col min="26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25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5" spans="1:25" customFormat="1" ht="28.5" x14ac:dyDescent="0.25">
      <c r="A5" s="19" t="s">
        <v>138</v>
      </c>
      <c r="B5" s="19"/>
      <c r="C5" s="19"/>
      <c r="D5" s="19"/>
      <c r="E5" s="19"/>
    </row>
    <row r="6" spans="1:25" ht="27" thickBot="1" x14ac:dyDescent="0.3">
      <c r="A6" s="17" t="s">
        <v>126</v>
      </c>
      <c r="C6" s="9" t="s">
        <v>130</v>
      </c>
      <c r="E6" s="9" t="s">
        <v>131</v>
      </c>
    </row>
    <row r="7" spans="1:25" ht="27" thickBot="1" x14ac:dyDescent="0.3">
      <c r="A7" s="17" t="s">
        <v>126</v>
      </c>
      <c r="C7" s="17" t="s">
        <v>94</v>
      </c>
      <c r="E7" s="17" t="s">
        <v>94</v>
      </c>
    </row>
    <row r="8" spans="1:25" ht="21.75" thickBot="1" x14ac:dyDescent="0.3">
      <c r="A8" s="2" t="s">
        <v>142</v>
      </c>
      <c r="C8" s="1">
        <v>0</v>
      </c>
      <c r="E8" s="1">
        <v>7483998317</v>
      </c>
    </row>
    <row r="9" spans="1:25" s="2" customFormat="1" ht="21.75" thickBot="1" x14ac:dyDescent="0.3">
      <c r="A9" s="2" t="s">
        <v>91</v>
      </c>
      <c r="C9" s="3">
        <f>SUM(C8:C8)</f>
        <v>0</v>
      </c>
      <c r="E9" s="3">
        <f>SUM(E8:E8)</f>
        <v>7483998317</v>
      </c>
      <c r="Y9" s="10"/>
    </row>
    <row r="10" spans="1:25" x14ac:dyDescent="0.25">
      <c r="Y10" s="6"/>
    </row>
    <row r="11" spans="1:25" x14ac:dyDescent="0.25">
      <c r="Y11" s="6"/>
    </row>
    <row r="12" spans="1:25" x14ac:dyDescent="0.25">
      <c r="Y12" s="6"/>
    </row>
    <row r="13" spans="1:25" x14ac:dyDescent="0.25">
      <c r="Y13" s="6"/>
    </row>
    <row r="14" spans="1:25" x14ac:dyDescent="0.25">
      <c r="Y14" s="6"/>
    </row>
    <row r="15" spans="1:25" x14ac:dyDescent="0.25">
      <c r="Y15" s="6"/>
    </row>
    <row r="16" spans="1:25" x14ac:dyDescent="0.25">
      <c r="Y16" s="6"/>
    </row>
    <row r="17" spans="25:25" x14ac:dyDescent="0.25">
      <c r="Y17" s="6"/>
    </row>
    <row r="18" spans="25:25" x14ac:dyDescent="0.25">
      <c r="Y18" s="6"/>
    </row>
    <row r="19" spans="25:25" x14ac:dyDescent="0.25">
      <c r="Y19" s="6"/>
    </row>
    <row r="20" spans="25:25" x14ac:dyDescent="0.25">
      <c r="Y20" s="6"/>
    </row>
    <row r="21" spans="25:25" x14ac:dyDescent="0.25">
      <c r="Y21" s="6"/>
    </row>
    <row r="22" spans="25:25" x14ac:dyDescent="0.25">
      <c r="Y22" s="6"/>
    </row>
    <row r="23" spans="25:25" x14ac:dyDescent="0.25">
      <c r="Y23" s="6"/>
    </row>
    <row r="24" spans="25:25" x14ac:dyDescent="0.25">
      <c r="Y24" s="6"/>
    </row>
    <row r="25" spans="25:25" x14ac:dyDescent="0.25">
      <c r="Y25" s="6"/>
    </row>
    <row r="26" spans="25:25" x14ac:dyDescent="0.25">
      <c r="Y26" s="6"/>
    </row>
    <row r="27" spans="25:25" x14ac:dyDescent="0.25">
      <c r="Y27" s="6"/>
    </row>
    <row r="28" spans="25:25" x14ac:dyDescent="0.25">
      <c r="Y28" s="6"/>
    </row>
    <row r="29" spans="25:25" x14ac:dyDescent="0.25">
      <c r="Y29" s="6"/>
    </row>
    <row r="30" spans="25:25" x14ac:dyDescent="0.25">
      <c r="Y30" s="6"/>
    </row>
    <row r="31" spans="25:25" x14ac:dyDescent="0.25">
      <c r="Y31" s="6"/>
    </row>
    <row r="32" spans="25:25" x14ac:dyDescent="0.25">
      <c r="Y32" s="6"/>
    </row>
    <row r="33" spans="25:25" x14ac:dyDescent="0.25">
      <c r="Y33" s="6"/>
    </row>
    <row r="34" spans="25:25" x14ac:dyDescent="0.25">
      <c r="Y34" s="6"/>
    </row>
    <row r="35" spans="25:25" x14ac:dyDescent="0.25">
      <c r="Y35" s="6"/>
    </row>
    <row r="36" spans="25:25" x14ac:dyDescent="0.25">
      <c r="Y36" s="6"/>
    </row>
    <row r="37" spans="25:25" x14ac:dyDescent="0.25">
      <c r="Y37" s="6"/>
    </row>
    <row r="38" spans="25:25" x14ac:dyDescent="0.25">
      <c r="Y38" s="6"/>
    </row>
    <row r="39" spans="25:25" x14ac:dyDescent="0.25">
      <c r="Y39" s="6"/>
    </row>
    <row r="40" spans="25:25" x14ac:dyDescent="0.25">
      <c r="Y40" s="6"/>
    </row>
    <row r="41" spans="25:25" x14ac:dyDescent="0.25">
      <c r="Y41" s="6"/>
    </row>
    <row r="42" spans="25:25" x14ac:dyDescent="0.25">
      <c r="Y42" s="6"/>
    </row>
    <row r="43" spans="25:25" x14ac:dyDescent="0.25">
      <c r="Y43" s="6"/>
    </row>
    <row r="44" spans="25:25" x14ac:dyDescent="0.25">
      <c r="Y44" s="6"/>
    </row>
    <row r="45" spans="25:25" x14ac:dyDescent="0.25">
      <c r="Y45" s="6"/>
    </row>
    <row r="46" spans="25:25" x14ac:dyDescent="0.25">
      <c r="Y46" s="6"/>
    </row>
    <row r="47" spans="25:25" x14ac:dyDescent="0.25">
      <c r="Y47" s="6"/>
    </row>
    <row r="48" spans="25:25" x14ac:dyDescent="0.25">
      <c r="Y48" s="6"/>
    </row>
    <row r="49" spans="25:25" x14ac:dyDescent="0.25">
      <c r="Y49" s="6"/>
    </row>
    <row r="50" spans="25:25" x14ac:dyDescent="0.25">
      <c r="Y50" s="6"/>
    </row>
    <row r="51" spans="25:25" x14ac:dyDescent="0.25">
      <c r="Y51" s="6"/>
    </row>
    <row r="52" spans="25:25" x14ac:dyDescent="0.25">
      <c r="Y52" s="6"/>
    </row>
    <row r="53" spans="25:25" x14ac:dyDescent="0.25">
      <c r="Y53" s="6"/>
    </row>
    <row r="54" spans="25:25" x14ac:dyDescent="0.25">
      <c r="Y54" s="6"/>
    </row>
    <row r="55" spans="25:25" x14ac:dyDescent="0.25">
      <c r="Y55" s="6"/>
    </row>
    <row r="56" spans="25:25" x14ac:dyDescent="0.25">
      <c r="Y56" s="6"/>
    </row>
    <row r="57" spans="25:25" x14ac:dyDescent="0.25">
      <c r="Y57" s="6"/>
    </row>
    <row r="58" spans="25:25" x14ac:dyDescent="0.25">
      <c r="Y58" s="6"/>
    </row>
    <row r="59" spans="25:25" x14ac:dyDescent="0.25">
      <c r="Y59" s="6"/>
    </row>
    <row r="60" spans="25:25" x14ac:dyDescent="0.25">
      <c r="Y60" s="6"/>
    </row>
    <row r="61" spans="25:25" x14ac:dyDescent="0.25">
      <c r="Y61" s="6"/>
    </row>
    <row r="62" spans="25:25" x14ac:dyDescent="0.25">
      <c r="Y62" s="6"/>
    </row>
    <row r="63" spans="25:25" x14ac:dyDescent="0.25">
      <c r="Y63" s="6"/>
    </row>
    <row r="64" spans="25:25" x14ac:dyDescent="0.25">
      <c r="Y64" s="6"/>
    </row>
    <row r="65" spans="25:25" x14ac:dyDescent="0.25">
      <c r="Y65" s="6"/>
    </row>
    <row r="66" spans="25:25" x14ac:dyDescent="0.25">
      <c r="Y66" s="6"/>
    </row>
    <row r="67" spans="25:25" x14ac:dyDescent="0.25">
      <c r="Y67" s="6"/>
    </row>
    <row r="68" spans="25:25" x14ac:dyDescent="0.25">
      <c r="Y68" s="6"/>
    </row>
    <row r="69" spans="25:25" x14ac:dyDescent="0.25">
      <c r="Y69" s="6"/>
    </row>
    <row r="70" spans="25:25" x14ac:dyDescent="0.25">
      <c r="Y70" s="6"/>
    </row>
    <row r="71" spans="25:25" x14ac:dyDescent="0.25">
      <c r="Y71" s="6"/>
    </row>
    <row r="72" spans="25:25" x14ac:dyDescent="0.25">
      <c r="Y72" s="6"/>
    </row>
    <row r="73" spans="25:25" x14ac:dyDescent="0.25">
      <c r="Y73" s="6"/>
    </row>
    <row r="74" spans="25:25" x14ac:dyDescent="0.25">
      <c r="Y74" s="6"/>
    </row>
    <row r="75" spans="25:25" x14ac:dyDescent="0.25">
      <c r="Y75" s="6"/>
    </row>
    <row r="76" spans="25:25" x14ac:dyDescent="0.25">
      <c r="Y76" s="6"/>
    </row>
    <row r="77" spans="25:25" x14ac:dyDescent="0.25">
      <c r="Y77" s="6"/>
    </row>
    <row r="78" spans="25:25" x14ac:dyDescent="0.25">
      <c r="Y78" s="6"/>
    </row>
    <row r="79" spans="25:25" x14ac:dyDescent="0.25">
      <c r="Y79" s="6"/>
    </row>
    <row r="80" spans="25:25" x14ac:dyDescent="0.25">
      <c r="Y80" s="6"/>
    </row>
    <row r="81" spans="25:25" x14ac:dyDescent="0.25">
      <c r="Y81" s="6"/>
    </row>
    <row r="82" spans="25:25" s="4" customFormat="1" ht="26.25" x14ac:dyDescent="0.25">
      <c r="Y82" s="8"/>
    </row>
  </sheetData>
  <mergeCells count="7">
    <mergeCell ref="A2:E2"/>
    <mergeCell ref="A3:E3"/>
    <mergeCell ref="A4:E4"/>
    <mergeCell ref="A5:E5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85"/>
  <sheetViews>
    <sheetView rightToLeft="1" workbookViewId="0">
      <selection activeCell="K18" sqref="K18"/>
    </sheetView>
  </sheetViews>
  <sheetFormatPr defaultRowHeight="18.75" x14ac:dyDescent="0.25"/>
  <cols>
    <col min="1" max="1" width="30.140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9.140625" style="1" customWidth="1"/>
    <col min="16" max="18" width="9.140625" style="1"/>
    <col min="19" max="19" width="19.85546875" style="1" bestFit="1" customWidth="1"/>
    <col min="20" max="16384" width="9.140625" style="1"/>
  </cols>
  <sheetData>
    <row r="2" spans="1:22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22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  <c r="H3" s="18" t="s">
        <v>100</v>
      </c>
      <c r="I3" s="18" t="s">
        <v>100</v>
      </c>
      <c r="J3" s="18" t="s">
        <v>100</v>
      </c>
      <c r="K3" s="18" t="s">
        <v>100</v>
      </c>
      <c r="L3" s="18" t="s">
        <v>100</v>
      </c>
      <c r="M3" s="18" t="s">
        <v>100</v>
      </c>
    </row>
    <row r="4" spans="1:22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5" spans="1:22" s="15" customFormat="1" ht="28.5" x14ac:dyDescent="0.25">
      <c r="A5" s="19" t="s">
        <v>118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3"/>
      <c r="U5" s="13"/>
      <c r="V5" s="13"/>
    </row>
    <row r="6" spans="1:22" ht="27" thickBot="1" x14ac:dyDescent="0.3">
      <c r="A6" s="17" t="s">
        <v>3</v>
      </c>
      <c r="C6" s="17" t="s">
        <v>130</v>
      </c>
      <c r="D6" s="17" t="s">
        <v>102</v>
      </c>
      <c r="E6" s="17" t="s">
        <v>102</v>
      </c>
      <c r="F6" s="17" t="s">
        <v>102</v>
      </c>
      <c r="G6" s="17" t="s">
        <v>102</v>
      </c>
      <c r="I6" s="17" t="s">
        <v>131</v>
      </c>
      <c r="J6" s="17" t="s">
        <v>103</v>
      </c>
      <c r="K6" s="17" t="s">
        <v>103</v>
      </c>
      <c r="L6" s="17" t="s">
        <v>103</v>
      </c>
      <c r="M6" s="17" t="s">
        <v>103</v>
      </c>
    </row>
    <row r="7" spans="1:22" ht="27" thickBot="1" x14ac:dyDescent="0.3">
      <c r="A7" s="17" t="s">
        <v>3</v>
      </c>
      <c r="C7" s="17" t="s">
        <v>108</v>
      </c>
      <c r="E7" s="17" t="s">
        <v>106</v>
      </c>
      <c r="G7" s="17" t="s">
        <v>109</v>
      </c>
      <c r="I7" s="17" t="s">
        <v>108</v>
      </c>
      <c r="K7" s="17" t="s">
        <v>106</v>
      </c>
      <c r="M7" s="17" t="s">
        <v>109</v>
      </c>
    </row>
    <row r="8" spans="1:22" ht="21" x14ac:dyDescent="0.25">
      <c r="A8" s="2" t="s">
        <v>53</v>
      </c>
      <c r="C8" s="1">
        <v>0</v>
      </c>
      <c r="E8" s="1">
        <v>0</v>
      </c>
      <c r="G8" s="1">
        <f>C8-E8</f>
        <v>0</v>
      </c>
      <c r="I8" s="1">
        <v>54939522000</v>
      </c>
      <c r="K8" s="1">
        <v>0</v>
      </c>
      <c r="M8" s="1">
        <f>I8-K8</f>
        <v>54939522000</v>
      </c>
    </row>
    <row r="9" spans="1:22" ht="21" x14ac:dyDescent="0.25">
      <c r="A9" s="2" t="s">
        <v>73</v>
      </c>
      <c r="C9" s="1">
        <v>360061000</v>
      </c>
      <c r="E9" s="1">
        <v>47150845</v>
      </c>
      <c r="G9" s="1">
        <f t="shared" ref="G9:G11" si="0">C9-E9</f>
        <v>312910155</v>
      </c>
      <c r="I9" s="1">
        <v>360061000</v>
      </c>
      <c r="K9" s="1">
        <v>47150845</v>
      </c>
      <c r="M9" s="1">
        <f t="shared" ref="M9:M11" si="1">I9-K9</f>
        <v>312910155</v>
      </c>
      <c r="S9" s="6"/>
    </row>
    <row r="10" spans="1:22" ht="21" x14ac:dyDescent="0.25">
      <c r="A10" s="2" t="s">
        <v>78</v>
      </c>
      <c r="C10" s="1">
        <v>1995047600</v>
      </c>
      <c r="E10" s="1">
        <v>149186069</v>
      </c>
      <c r="G10" s="1">
        <f t="shared" si="0"/>
        <v>1845861531</v>
      </c>
      <c r="I10" s="1">
        <v>1995047600</v>
      </c>
      <c r="K10" s="1">
        <v>149186069</v>
      </c>
      <c r="M10" s="1">
        <f t="shared" si="1"/>
        <v>1845861531</v>
      </c>
      <c r="S10" s="6"/>
    </row>
    <row r="11" spans="1:22" ht="21.75" thickBot="1" x14ac:dyDescent="0.3">
      <c r="A11" s="2" t="s">
        <v>41</v>
      </c>
      <c r="C11" s="1">
        <v>900048000</v>
      </c>
      <c r="E11" s="1">
        <v>123410837</v>
      </c>
      <c r="G11" s="1">
        <f t="shared" si="0"/>
        <v>776637163</v>
      </c>
      <c r="I11" s="1">
        <v>900048000</v>
      </c>
      <c r="K11" s="1">
        <v>123410837</v>
      </c>
      <c r="M11" s="1">
        <f t="shared" si="1"/>
        <v>776637163</v>
      </c>
      <c r="S11" s="6"/>
    </row>
    <row r="12" spans="1:22" s="4" customFormat="1" ht="27" thickBot="1" x14ac:dyDescent="0.3">
      <c r="A12" s="4" t="s">
        <v>91</v>
      </c>
      <c r="C12" s="5">
        <f>SUM(C8:C11)</f>
        <v>3255156600</v>
      </c>
      <c r="E12" s="5">
        <f>SUM(E8:E11)</f>
        <v>319747751</v>
      </c>
      <c r="G12" s="5">
        <f>SUM(G8:G11)</f>
        <v>2935408849</v>
      </c>
      <c r="I12" s="5">
        <f>SUM(I8:I11)</f>
        <v>58194678600</v>
      </c>
      <c r="K12" s="5">
        <f>SUM(K8:K11)</f>
        <v>319747751</v>
      </c>
      <c r="M12" s="5">
        <f>SUM(M8:M11)</f>
        <v>57874930849</v>
      </c>
      <c r="S12" s="8"/>
    </row>
    <row r="13" spans="1:22" ht="19.5" thickTop="1" x14ac:dyDescent="0.25">
      <c r="S13" s="6"/>
    </row>
    <row r="14" spans="1:22" x14ac:dyDescent="0.25">
      <c r="S14" s="6"/>
    </row>
    <row r="15" spans="1:22" x14ac:dyDescent="0.25">
      <c r="S15" s="6"/>
    </row>
    <row r="16" spans="1:22" x14ac:dyDescent="0.25">
      <c r="S16" s="6"/>
    </row>
    <row r="17" spans="19:19" x14ac:dyDescent="0.25">
      <c r="S17" s="6"/>
    </row>
    <row r="18" spans="19:19" x14ac:dyDescent="0.25">
      <c r="S18" s="6"/>
    </row>
    <row r="19" spans="19:19" x14ac:dyDescent="0.25">
      <c r="S19" s="6"/>
    </row>
    <row r="20" spans="19:19" x14ac:dyDescent="0.25">
      <c r="S20" s="6"/>
    </row>
    <row r="21" spans="19:19" x14ac:dyDescent="0.25">
      <c r="S21" s="6"/>
    </row>
    <row r="22" spans="19:19" x14ac:dyDescent="0.25">
      <c r="S22" s="6"/>
    </row>
    <row r="23" spans="19:19" x14ac:dyDescent="0.25">
      <c r="S23" s="6"/>
    </row>
    <row r="24" spans="19:19" x14ac:dyDescent="0.25">
      <c r="S24" s="6"/>
    </row>
    <row r="25" spans="19:19" x14ac:dyDescent="0.25">
      <c r="S25" s="6"/>
    </row>
    <row r="26" spans="19:19" x14ac:dyDescent="0.25">
      <c r="S26" s="6"/>
    </row>
    <row r="27" spans="19:19" x14ac:dyDescent="0.25">
      <c r="S27" s="6"/>
    </row>
    <row r="28" spans="19:19" x14ac:dyDescent="0.25">
      <c r="S28" s="6"/>
    </row>
    <row r="29" spans="19:19" x14ac:dyDescent="0.25">
      <c r="S29" s="6"/>
    </row>
    <row r="30" spans="19:19" x14ac:dyDescent="0.25">
      <c r="S30" s="6"/>
    </row>
    <row r="31" spans="19:19" x14ac:dyDescent="0.25">
      <c r="S31" s="6"/>
    </row>
    <row r="32" spans="19:19" x14ac:dyDescent="0.25">
      <c r="S32" s="6"/>
    </row>
    <row r="33" spans="19:19" x14ac:dyDescent="0.25">
      <c r="S33" s="6"/>
    </row>
    <row r="34" spans="19:19" x14ac:dyDescent="0.25">
      <c r="S34" s="6"/>
    </row>
    <row r="35" spans="19:19" x14ac:dyDescent="0.25">
      <c r="S35" s="6"/>
    </row>
    <row r="36" spans="19:19" x14ac:dyDescent="0.25">
      <c r="S36" s="6"/>
    </row>
    <row r="37" spans="19:19" x14ac:dyDescent="0.25">
      <c r="S37" s="6"/>
    </row>
    <row r="38" spans="19:19" x14ac:dyDescent="0.25">
      <c r="S38" s="6"/>
    </row>
    <row r="39" spans="19:19" x14ac:dyDescent="0.25">
      <c r="S39" s="6"/>
    </row>
    <row r="40" spans="19:19" x14ac:dyDescent="0.25">
      <c r="S40" s="6"/>
    </row>
    <row r="41" spans="19:19" x14ac:dyDescent="0.25">
      <c r="S41" s="6"/>
    </row>
    <row r="42" spans="19:19" x14ac:dyDescent="0.25">
      <c r="S42" s="6"/>
    </row>
    <row r="43" spans="19:19" x14ac:dyDescent="0.25">
      <c r="S43" s="6"/>
    </row>
    <row r="44" spans="19:19" x14ac:dyDescent="0.25">
      <c r="S44" s="6"/>
    </row>
    <row r="45" spans="19:19" x14ac:dyDescent="0.25">
      <c r="S45" s="6"/>
    </row>
    <row r="46" spans="19:19" x14ac:dyDescent="0.25">
      <c r="S46" s="6"/>
    </row>
    <row r="47" spans="19:19" x14ac:dyDescent="0.25">
      <c r="S47" s="6"/>
    </row>
    <row r="48" spans="19:19" x14ac:dyDescent="0.25">
      <c r="S48" s="6"/>
    </row>
    <row r="49" spans="19:19" x14ac:dyDescent="0.25">
      <c r="S49" s="6"/>
    </row>
    <row r="50" spans="19:19" x14ac:dyDescent="0.25">
      <c r="S50" s="6"/>
    </row>
    <row r="51" spans="19:19" x14ac:dyDescent="0.25">
      <c r="S51" s="6"/>
    </row>
    <row r="52" spans="19:19" x14ac:dyDescent="0.25">
      <c r="S52" s="6"/>
    </row>
    <row r="53" spans="19:19" x14ac:dyDescent="0.25">
      <c r="S53" s="6"/>
    </row>
    <row r="54" spans="19:19" x14ac:dyDescent="0.25">
      <c r="S54" s="6"/>
    </row>
    <row r="55" spans="19:19" x14ac:dyDescent="0.25">
      <c r="S55" s="6"/>
    </row>
    <row r="56" spans="19:19" x14ac:dyDescent="0.25">
      <c r="S56" s="6"/>
    </row>
    <row r="57" spans="19:19" x14ac:dyDescent="0.25">
      <c r="S57" s="6"/>
    </row>
    <row r="58" spans="19:19" x14ac:dyDescent="0.25">
      <c r="S58" s="6"/>
    </row>
    <row r="59" spans="19:19" x14ac:dyDescent="0.25">
      <c r="S59" s="6"/>
    </row>
    <row r="60" spans="19:19" x14ac:dyDescent="0.25">
      <c r="S60" s="6"/>
    </row>
    <row r="61" spans="19:19" x14ac:dyDescent="0.25">
      <c r="S61" s="6"/>
    </row>
    <row r="62" spans="19:19" x14ac:dyDescent="0.25">
      <c r="S62" s="6"/>
    </row>
    <row r="63" spans="19:19" x14ac:dyDescent="0.25">
      <c r="S63" s="6"/>
    </row>
    <row r="64" spans="19:19" x14ac:dyDescent="0.25">
      <c r="S64" s="6"/>
    </row>
    <row r="65" spans="19:19" x14ac:dyDescent="0.25">
      <c r="S65" s="6"/>
    </row>
    <row r="66" spans="19:19" x14ac:dyDescent="0.25">
      <c r="S66" s="6"/>
    </row>
    <row r="67" spans="19:19" x14ac:dyDescent="0.25">
      <c r="S67" s="6"/>
    </row>
    <row r="68" spans="19:19" x14ac:dyDescent="0.25">
      <c r="S68" s="6"/>
    </row>
    <row r="69" spans="19:19" x14ac:dyDescent="0.25">
      <c r="S69" s="6"/>
    </row>
    <row r="70" spans="19:19" x14ac:dyDescent="0.25">
      <c r="S70" s="6"/>
    </row>
    <row r="71" spans="19:19" x14ac:dyDescent="0.25">
      <c r="S71" s="6"/>
    </row>
    <row r="72" spans="19:19" x14ac:dyDescent="0.25">
      <c r="S72" s="6"/>
    </row>
    <row r="73" spans="19:19" x14ac:dyDescent="0.25">
      <c r="S73" s="6"/>
    </row>
    <row r="74" spans="19:19" x14ac:dyDescent="0.25">
      <c r="S74" s="6"/>
    </row>
    <row r="75" spans="19:19" x14ac:dyDescent="0.25">
      <c r="S75" s="6"/>
    </row>
    <row r="76" spans="19:19" x14ac:dyDescent="0.25">
      <c r="S76" s="6"/>
    </row>
    <row r="77" spans="19:19" x14ac:dyDescent="0.25">
      <c r="S77" s="6"/>
    </row>
    <row r="78" spans="19:19" x14ac:dyDescent="0.25">
      <c r="S78" s="6"/>
    </row>
    <row r="79" spans="19:19" x14ac:dyDescent="0.25">
      <c r="S79" s="6"/>
    </row>
    <row r="80" spans="19:19" x14ac:dyDescent="0.25">
      <c r="S80" s="6"/>
    </row>
    <row r="81" spans="19:19" x14ac:dyDescent="0.25">
      <c r="S81" s="6"/>
    </row>
    <row r="82" spans="19:19" x14ac:dyDescent="0.25">
      <c r="S82" s="6"/>
    </row>
    <row r="83" spans="19:19" x14ac:dyDescent="0.25">
      <c r="S83" s="6"/>
    </row>
    <row r="84" spans="19:19" x14ac:dyDescent="0.25">
      <c r="S84" s="6"/>
    </row>
    <row r="85" spans="19:19" s="4" customFormat="1" ht="26.25" x14ac:dyDescent="0.25">
      <c r="S85" s="8"/>
    </row>
  </sheetData>
  <mergeCells count="13">
    <mergeCell ref="K7"/>
    <mergeCell ref="M7"/>
    <mergeCell ref="I6:M6"/>
    <mergeCell ref="A2:M2"/>
    <mergeCell ref="A3:M3"/>
    <mergeCell ref="A4:M4"/>
    <mergeCell ref="A5:S5"/>
    <mergeCell ref="C7"/>
    <mergeCell ref="E7"/>
    <mergeCell ref="G7"/>
    <mergeCell ref="C6:G6"/>
    <mergeCell ref="I7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5"/>
  <sheetViews>
    <sheetView rightToLeft="1" workbookViewId="0">
      <selection activeCell="G16" sqref="G16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" style="1" customWidth="1"/>
    <col min="4" max="4" width="1" style="1" customWidth="1"/>
    <col min="5" max="5" width="13.85546875" style="1" bestFit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8" width="9.140625" style="1"/>
    <col min="19" max="19" width="19.7109375" style="1" bestFit="1" customWidth="1"/>
    <col min="20" max="16384" width="9.140625" style="1"/>
  </cols>
  <sheetData>
    <row r="2" spans="1:19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19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  <c r="H3" s="18" t="s">
        <v>100</v>
      </c>
      <c r="I3" s="18" t="s">
        <v>100</v>
      </c>
      <c r="J3" s="18" t="s">
        <v>100</v>
      </c>
      <c r="K3" s="18" t="s">
        <v>100</v>
      </c>
      <c r="L3" s="18" t="s">
        <v>100</v>
      </c>
      <c r="M3" s="18" t="s">
        <v>100</v>
      </c>
    </row>
    <row r="4" spans="1:19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5" spans="1:19" s="16" customFormat="1" ht="28.5" x14ac:dyDescent="0.3">
      <c r="A5" s="19" t="s">
        <v>139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9" ht="27" thickBot="1" x14ac:dyDescent="0.3">
      <c r="A6" s="9" t="s">
        <v>101</v>
      </c>
      <c r="C6" s="17" t="s">
        <v>130</v>
      </c>
      <c r="D6" s="17" t="s">
        <v>102</v>
      </c>
      <c r="E6" s="17" t="s">
        <v>102</v>
      </c>
      <c r="F6" s="17" t="s">
        <v>102</v>
      </c>
      <c r="G6" s="17" t="s">
        <v>102</v>
      </c>
      <c r="I6" s="17" t="s">
        <v>131</v>
      </c>
      <c r="J6" s="17" t="s">
        <v>103</v>
      </c>
      <c r="K6" s="17" t="s">
        <v>103</v>
      </c>
      <c r="L6" s="17" t="s">
        <v>103</v>
      </c>
      <c r="M6" s="17" t="s">
        <v>103</v>
      </c>
    </row>
    <row r="7" spans="1:19" ht="27" thickBot="1" x14ac:dyDescent="0.3">
      <c r="A7" s="17" t="s">
        <v>104</v>
      </c>
      <c r="C7" s="17" t="s">
        <v>105</v>
      </c>
      <c r="E7" s="17" t="s">
        <v>106</v>
      </c>
      <c r="G7" s="17" t="s">
        <v>107</v>
      </c>
      <c r="I7" s="17" t="s">
        <v>105</v>
      </c>
      <c r="K7" s="17" t="s">
        <v>106</v>
      </c>
      <c r="M7" s="17" t="s">
        <v>107</v>
      </c>
    </row>
    <row r="8" spans="1:19" ht="21" x14ac:dyDescent="0.25">
      <c r="A8" s="2" t="s">
        <v>97</v>
      </c>
      <c r="C8" s="1">
        <v>31331</v>
      </c>
      <c r="E8" s="1">
        <v>0</v>
      </c>
      <c r="G8" s="1">
        <f>C8-E8</f>
        <v>31331</v>
      </c>
      <c r="I8" s="1">
        <v>95887</v>
      </c>
      <c r="K8" s="1">
        <v>0</v>
      </c>
      <c r="M8" s="1">
        <f>I8-K8</f>
        <v>95887</v>
      </c>
    </row>
    <row r="9" spans="1:19" ht="21" x14ac:dyDescent="0.25">
      <c r="A9" s="2" t="s">
        <v>98</v>
      </c>
      <c r="C9" s="1">
        <v>7016927464</v>
      </c>
      <c r="E9" s="1">
        <v>0</v>
      </c>
      <c r="G9" s="1">
        <f t="shared" ref="G9:G10" si="0">C9-E9</f>
        <v>7016927464</v>
      </c>
      <c r="I9" s="1">
        <v>24270669407</v>
      </c>
      <c r="K9" s="1">
        <v>0</v>
      </c>
      <c r="M9" s="1">
        <f t="shared" ref="M9:M10" si="1">I9-K9</f>
        <v>24270669407</v>
      </c>
      <c r="S9" s="6"/>
    </row>
    <row r="10" spans="1:19" ht="21.75" thickBot="1" x14ac:dyDescent="0.3">
      <c r="A10" s="2" t="s">
        <v>99</v>
      </c>
      <c r="C10" s="1">
        <v>18602</v>
      </c>
      <c r="E10" s="1">
        <v>0</v>
      </c>
      <c r="G10" s="1">
        <f t="shared" si="0"/>
        <v>18602</v>
      </c>
      <c r="I10" s="1">
        <v>38533</v>
      </c>
      <c r="K10" s="1">
        <v>0</v>
      </c>
      <c r="M10" s="1">
        <f t="shared" si="1"/>
        <v>38533</v>
      </c>
      <c r="S10" s="6"/>
    </row>
    <row r="11" spans="1:19" s="4" customFormat="1" ht="27" thickBot="1" x14ac:dyDescent="0.3">
      <c r="A11" s="4" t="s">
        <v>91</v>
      </c>
      <c r="C11" s="5">
        <f>SUM(C8:C10)</f>
        <v>7016977397</v>
      </c>
      <c r="E11" s="5">
        <f>SUM(E8:E10)</f>
        <v>0</v>
      </c>
      <c r="G11" s="5">
        <f>SUM(G8:G10)</f>
        <v>7016977397</v>
      </c>
      <c r="I11" s="5">
        <f>SUM(I8:I10)</f>
        <v>24270803827</v>
      </c>
      <c r="K11" s="5">
        <f>SUM(K8:K10)</f>
        <v>0</v>
      </c>
      <c r="M11" s="5">
        <f>SUM(M8:M10)</f>
        <v>24270803827</v>
      </c>
      <c r="S11" s="8"/>
    </row>
    <row r="12" spans="1:19" ht="19.5" thickTop="1" x14ac:dyDescent="0.25">
      <c r="S12" s="6"/>
    </row>
    <row r="13" spans="1:19" x14ac:dyDescent="0.25">
      <c r="S13" s="6"/>
    </row>
    <row r="14" spans="1:19" x14ac:dyDescent="0.25">
      <c r="S14" s="6"/>
    </row>
    <row r="15" spans="1:19" x14ac:dyDescent="0.25">
      <c r="S15" s="6"/>
    </row>
    <row r="16" spans="1:19" x14ac:dyDescent="0.25">
      <c r="S16" s="6"/>
    </row>
    <row r="17" spans="19:19" x14ac:dyDescent="0.25">
      <c r="S17" s="6"/>
    </row>
    <row r="18" spans="19:19" x14ac:dyDescent="0.25">
      <c r="S18" s="6"/>
    </row>
    <row r="19" spans="19:19" x14ac:dyDescent="0.25">
      <c r="S19" s="6"/>
    </row>
    <row r="20" spans="19:19" x14ac:dyDescent="0.25">
      <c r="S20" s="6"/>
    </row>
    <row r="21" spans="19:19" x14ac:dyDescent="0.25">
      <c r="S21" s="6"/>
    </row>
    <row r="22" spans="19:19" x14ac:dyDescent="0.25">
      <c r="S22" s="6"/>
    </row>
    <row r="23" spans="19:19" x14ac:dyDescent="0.25">
      <c r="S23" s="6"/>
    </row>
    <row r="24" spans="19:19" x14ac:dyDescent="0.25">
      <c r="S24" s="6"/>
    </row>
    <row r="25" spans="19:19" x14ac:dyDescent="0.25">
      <c r="S25" s="6"/>
    </row>
    <row r="26" spans="19:19" x14ac:dyDescent="0.25">
      <c r="S26" s="6"/>
    </row>
    <row r="27" spans="19:19" x14ac:dyDescent="0.25">
      <c r="S27" s="6"/>
    </row>
    <row r="28" spans="19:19" x14ac:dyDescent="0.25">
      <c r="S28" s="6"/>
    </row>
    <row r="29" spans="19:19" x14ac:dyDescent="0.25">
      <c r="S29" s="6"/>
    </row>
    <row r="30" spans="19:19" x14ac:dyDescent="0.25">
      <c r="S30" s="6"/>
    </row>
    <row r="31" spans="19:19" x14ac:dyDescent="0.25">
      <c r="S31" s="6"/>
    </row>
    <row r="32" spans="19:19" x14ac:dyDescent="0.25">
      <c r="S32" s="6"/>
    </row>
    <row r="33" spans="19:19" x14ac:dyDescent="0.25">
      <c r="S33" s="6"/>
    </row>
    <row r="34" spans="19:19" x14ac:dyDescent="0.25">
      <c r="S34" s="6"/>
    </row>
    <row r="35" spans="19:19" x14ac:dyDescent="0.25">
      <c r="S35" s="6"/>
    </row>
    <row r="36" spans="19:19" x14ac:dyDescent="0.25">
      <c r="S36" s="6"/>
    </row>
    <row r="37" spans="19:19" x14ac:dyDescent="0.25">
      <c r="S37" s="6"/>
    </row>
    <row r="38" spans="19:19" x14ac:dyDescent="0.25">
      <c r="S38" s="6"/>
    </row>
    <row r="39" spans="19:19" x14ac:dyDescent="0.25">
      <c r="S39" s="6"/>
    </row>
    <row r="40" spans="19:19" x14ac:dyDescent="0.25">
      <c r="S40" s="6"/>
    </row>
    <row r="41" spans="19:19" x14ac:dyDescent="0.25">
      <c r="S41" s="6"/>
    </row>
    <row r="42" spans="19:19" x14ac:dyDescent="0.25">
      <c r="S42" s="6"/>
    </row>
    <row r="43" spans="19:19" x14ac:dyDescent="0.25">
      <c r="S43" s="6"/>
    </row>
    <row r="44" spans="19:19" x14ac:dyDescent="0.25">
      <c r="S44" s="6"/>
    </row>
    <row r="45" spans="19:19" x14ac:dyDescent="0.25">
      <c r="S45" s="6"/>
    </row>
    <row r="46" spans="19:19" x14ac:dyDescent="0.25">
      <c r="S46" s="6"/>
    </row>
    <row r="47" spans="19:19" x14ac:dyDescent="0.25">
      <c r="S47" s="6"/>
    </row>
    <row r="48" spans="19:19" x14ac:dyDescent="0.25">
      <c r="S48" s="6"/>
    </row>
    <row r="49" spans="19:19" x14ac:dyDescent="0.25">
      <c r="S49" s="6"/>
    </row>
    <row r="50" spans="19:19" x14ac:dyDescent="0.25">
      <c r="S50" s="6"/>
    </row>
    <row r="51" spans="19:19" x14ac:dyDescent="0.25">
      <c r="S51" s="6"/>
    </row>
    <row r="52" spans="19:19" x14ac:dyDescent="0.25">
      <c r="S52" s="6"/>
    </row>
    <row r="53" spans="19:19" x14ac:dyDescent="0.25">
      <c r="S53" s="6"/>
    </row>
    <row r="54" spans="19:19" x14ac:dyDescent="0.25">
      <c r="S54" s="6"/>
    </row>
    <row r="55" spans="19:19" x14ac:dyDescent="0.25">
      <c r="S55" s="6"/>
    </row>
    <row r="56" spans="19:19" x14ac:dyDescent="0.25">
      <c r="S56" s="6"/>
    </row>
    <row r="57" spans="19:19" x14ac:dyDescent="0.25">
      <c r="S57" s="6"/>
    </row>
    <row r="58" spans="19:19" x14ac:dyDescent="0.25">
      <c r="S58" s="6"/>
    </row>
    <row r="59" spans="19:19" x14ac:dyDescent="0.25">
      <c r="S59" s="6"/>
    </row>
    <row r="60" spans="19:19" x14ac:dyDescent="0.25">
      <c r="S60" s="6"/>
    </row>
    <row r="61" spans="19:19" x14ac:dyDescent="0.25">
      <c r="S61" s="6"/>
    </row>
    <row r="62" spans="19:19" x14ac:dyDescent="0.25">
      <c r="S62" s="6"/>
    </row>
    <row r="63" spans="19:19" x14ac:dyDescent="0.25">
      <c r="S63" s="6"/>
    </row>
    <row r="64" spans="19:19" x14ac:dyDescent="0.25">
      <c r="S64" s="6"/>
    </row>
    <row r="65" spans="19:19" x14ac:dyDescent="0.25">
      <c r="S65" s="6"/>
    </row>
    <row r="66" spans="19:19" x14ac:dyDescent="0.25">
      <c r="S66" s="6"/>
    </row>
    <row r="67" spans="19:19" x14ac:dyDescent="0.25">
      <c r="S67" s="6"/>
    </row>
    <row r="68" spans="19:19" x14ac:dyDescent="0.25">
      <c r="S68" s="6"/>
    </row>
    <row r="69" spans="19:19" x14ac:dyDescent="0.25">
      <c r="S69" s="6"/>
    </row>
    <row r="70" spans="19:19" x14ac:dyDescent="0.25">
      <c r="S70" s="6"/>
    </row>
    <row r="71" spans="19:19" x14ac:dyDescent="0.25">
      <c r="S71" s="6"/>
    </row>
    <row r="72" spans="19:19" x14ac:dyDescent="0.25">
      <c r="S72" s="6"/>
    </row>
    <row r="73" spans="19:19" x14ac:dyDescent="0.25">
      <c r="S73" s="6"/>
    </row>
    <row r="74" spans="19:19" x14ac:dyDescent="0.25">
      <c r="S74" s="6"/>
    </row>
    <row r="75" spans="19:19" x14ac:dyDescent="0.25">
      <c r="S75" s="6"/>
    </row>
    <row r="76" spans="19:19" x14ac:dyDescent="0.25">
      <c r="S76" s="6"/>
    </row>
    <row r="77" spans="19:19" x14ac:dyDescent="0.25">
      <c r="S77" s="6"/>
    </row>
    <row r="78" spans="19:19" x14ac:dyDescent="0.25">
      <c r="S78" s="6"/>
    </row>
    <row r="79" spans="19:19" x14ac:dyDescent="0.25">
      <c r="S79" s="6"/>
    </row>
    <row r="80" spans="19:19" x14ac:dyDescent="0.25">
      <c r="S80" s="6"/>
    </row>
    <row r="81" spans="19:19" x14ac:dyDescent="0.25">
      <c r="S81" s="6"/>
    </row>
    <row r="82" spans="19:19" x14ac:dyDescent="0.25">
      <c r="S82" s="6"/>
    </row>
    <row r="83" spans="19:19" x14ac:dyDescent="0.25">
      <c r="S83" s="6"/>
    </row>
    <row r="84" spans="19:19" x14ac:dyDescent="0.25">
      <c r="S84" s="6"/>
    </row>
    <row r="85" spans="19:19" s="4" customFormat="1" ht="26.25" x14ac:dyDescent="0.25">
      <c r="S85" s="8"/>
    </row>
  </sheetData>
  <mergeCells count="13">
    <mergeCell ref="K7"/>
    <mergeCell ref="M7"/>
    <mergeCell ref="I6:M6"/>
    <mergeCell ref="A2:M2"/>
    <mergeCell ref="A3:M3"/>
    <mergeCell ref="A4:M4"/>
    <mergeCell ref="A5:M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85"/>
  <sheetViews>
    <sheetView rightToLeft="1" topLeftCell="A25" workbookViewId="0">
      <selection activeCell="K43" sqref="K43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1" style="1" customWidth="1"/>
    <col min="4" max="4" width="1" style="1" customWidth="1"/>
    <col min="5" max="5" width="13.42578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8" style="1" customWidth="1"/>
    <col min="10" max="10" width="1" style="1" customWidth="1"/>
    <col min="11" max="11" width="11.8554687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4" width="9.140625" style="1"/>
    <col min="25" max="25" width="19.7109375" style="1" bestFit="1" customWidth="1"/>
    <col min="26" max="16384" width="9.140625" style="1"/>
  </cols>
  <sheetData>
    <row r="2" spans="1:25" ht="26.25" x14ac:dyDescent="0.2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25" ht="26.25" x14ac:dyDescent="0.25">
      <c r="A3" s="18" t="s">
        <v>100</v>
      </c>
      <c r="B3" s="18" t="s">
        <v>100</v>
      </c>
      <c r="C3" s="18" t="s">
        <v>100</v>
      </c>
      <c r="D3" s="18" t="s">
        <v>100</v>
      </c>
      <c r="E3" s="18" t="s">
        <v>100</v>
      </c>
      <c r="F3" s="18" t="s">
        <v>100</v>
      </c>
      <c r="G3" s="18" t="s">
        <v>100</v>
      </c>
      <c r="H3" s="18" t="s">
        <v>100</v>
      </c>
      <c r="I3" s="18" t="s">
        <v>100</v>
      </c>
      <c r="J3" s="18" t="s">
        <v>100</v>
      </c>
      <c r="K3" s="18" t="s">
        <v>100</v>
      </c>
      <c r="L3" s="18" t="s">
        <v>100</v>
      </c>
      <c r="M3" s="18" t="s">
        <v>100</v>
      </c>
      <c r="N3" s="18" t="s">
        <v>100</v>
      </c>
      <c r="O3" s="18" t="s">
        <v>100</v>
      </c>
      <c r="P3" s="18" t="s">
        <v>100</v>
      </c>
      <c r="Q3" s="18" t="s">
        <v>100</v>
      </c>
    </row>
    <row r="4" spans="1:25" ht="26.25" x14ac:dyDescent="0.2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5" spans="1:25" s="16" customFormat="1" ht="28.5" x14ac:dyDescent="0.3">
      <c r="A5" s="19" t="s">
        <v>140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25" ht="27" thickBot="1" x14ac:dyDescent="0.3">
      <c r="A6" s="17" t="s">
        <v>3</v>
      </c>
      <c r="C6" s="17" t="s">
        <v>130</v>
      </c>
      <c r="D6" s="17" t="s">
        <v>102</v>
      </c>
      <c r="E6" s="17" t="s">
        <v>102</v>
      </c>
      <c r="F6" s="17" t="s">
        <v>102</v>
      </c>
      <c r="G6" s="17" t="s">
        <v>102</v>
      </c>
      <c r="H6" s="17" t="s">
        <v>102</v>
      </c>
      <c r="I6" s="17" t="s">
        <v>102</v>
      </c>
      <c r="K6" s="17" t="s">
        <v>131</v>
      </c>
      <c r="L6" s="17" t="s">
        <v>103</v>
      </c>
      <c r="M6" s="17" t="s">
        <v>103</v>
      </c>
      <c r="N6" s="17" t="s">
        <v>103</v>
      </c>
      <c r="O6" s="17" t="s">
        <v>103</v>
      </c>
      <c r="P6" s="17" t="s">
        <v>103</v>
      </c>
      <c r="Q6" s="17" t="s">
        <v>103</v>
      </c>
    </row>
    <row r="7" spans="1:25" ht="27" thickBot="1" x14ac:dyDescent="0.3">
      <c r="A7" s="17" t="s">
        <v>3</v>
      </c>
      <c r="C7" s="17" t="s">
        <v>7</v>
      </c>
      <c r="E7" s="17" t="s">
        <v>110</v>
      </c>
      <c r="G7" s="17" t="s">
        <v>111</v>
      </c>
      <c r="I7" s="17" t="s">
        <v>113</v>
      </c>
      <c r="K7" s="17" t="s">
        <v>7</v>
      </c>
      <c r="M7" s="17" t="s">
        <v>110</v>
      </c>
      <c r="O7" s="17" t="s">
        <v>111</v>
      </c>
      <c r="Q7" s="17" t="s">
        <v>113</v>
      </c>
    </row>
    <row r="8" spans="1:25" ht="21" x14ac:dyDescent="0.25">
      <c r="A8" s="2" t="s">
        <v>38</v>
      </c>
      <c r="C8" s="1">
        <v>1</v>
      </c>
      <c r="E8" s="1">
        <v>1</v>
      </c>
      <c r="G8" s="1">
        <v>2301</v>
      </c>
      <c r="I8" s="1">
        <f>E8-G8</f>
        <v>-2300</v>
      </c>
      <c r="K8" s="1">
        <v>1</v>
      </c>
      <c r="M8" s="1">
        <v>1</v>
      </c>
      <c r="O8" s="1">
        <v>2301</v>
      </c>
      <c r="Q8" s="1">
        <f>M8-O8</f>
        <v>-2300</v>
      </c>
    </row>
    <row r="9" spans="1:25" ht="21" x14ac:dyDescent="0.25">
      <c r="A9" s="2" t="s">
        <v>42</v>
      </c>
      <c r="C9" s="1">
        <v>1</v>
      </c>
      <c r="E9" s="1">
        <v>1</v>
      </c>
      <c r="G9" s="1">
        <v>1771</v>
      </c>
      <c r="I9" s="1">
        <f t="shared" ref="I9:I27" si="0">E9-G9</f>
        <v>-1770</v>
      </c>
      <c r="K9" s="1">
        <v>1</v>
      </c>
      <c r="M9" s="1">
        <v>1</v>
      </c>
      <c r="O9" s="1">
        <v>1771</v>
      </c>
      <c r="Q9" s="1">
        <f t="shared" ref="Q9:Q27" si="1">M9-O9</f>
        <v>-1770</v>
      </c>
      <c r="Y9" s="6"/>
    </row>
    <row r="10" spans="1:25" ht="21" x14ac:dyDescent="0.25">
      <c r="A10" s="2" t="s">
        <v>23</v>
      </c>
      <c r="C10" s="1">
        <v>2</v>
      </c>
      <c r="E10" s="1">
        <v>2</v>
      </c>
      <c r="G10" s="1">
        <v>2141</v>
      </c>
      <c r="I10" s="1">
        <f t="shared" si="0"/>
        <v>-2139</v>
      </c>
      <c r="K10" s="1">
        <v>50000002</v>
      </c>
      <c r="M10" s="1">
        <v>73556528463</v>
      </c>
      <c r="O10" s="1">
        <v>54103343993</v>
      </c>
      <c r="Q10" s="1">
        <f t="shared" si="1"/>
        <v>19453184470</v>
      </c>
      <c r="Y10" s="6"/>
    </row>
    <row r="11" spans="1:25" ht="21" x14ac:dyDescent="0.25">
      <c r="A11" s="2" t="s">
        <v>66</v>
      </c>
      <c r="C11" s="1">
        <v>1</v>
      </c>
      <c r="E11" s="1">
        <v>1</v>
      </c>
      <c r="G11" s="1">
        <v>3052</v>
      </c>
      <c r="I11" s="1">
        <f t="shared" si="0"/>
        <v>-3051</v>
      </c>
      <c r="K11" s="1">
        <v>1</v>
      </c>
      <c r="M11" s="1">
        <v>1</v>
      </c>
      <c r="O11" s="1">
        <v>3052</v>
      </c>
      <c r="Q11" s="1">
        <f t="shared" si="1"/>
        <v>-3051</v>
      </c>
      <c r="Y11" s="6"/>
    </row>
    <row r="12" spans="1:25" ht="21" x14ac:dyDescent="0.25">
      <c r="A12" s="2" t="s">
        <v>31</v>
      </c>
      <c r="C12" s="1">
        <v>1</v>
      </c>
      <c r="E12" s="1">
        <v>1</v>
      </c>
      <c r="G12" s="1">
        <v>15444</v>
      </c>
      <c r="I12" s="1">
        <f t="shared" si="0"/>
        <v>-15443</v>
      </c>
      <c r="K12" s="1">
        <v>1</v>
      </c>
      <c r="M12" s="1">
        <v>1</v>
      </c>
      <c r="O12" s="1">
        <v>15444</v>
      </c>
      <c r="Q12" s="1">
        <f t="shared" si="1"/>
        <v>-15443</v>
      </c>
      <c r="Y12" s="6"/>
    </row>
    <row r="13" spans="1:25" ht="21" x14ac:dyDescent="0.25">
      <c r="A13" s="2" t="s">
        <v>20</v>
      </c>
      <c r="C13" s="1">
        <v>1</v>
      </c>
      <c r="E13" s="1">
        <v>1</v>
      </c>
      <c r="G13" s="1">
        <v>495</v>
      </c>
      <c r="I13" s="1">
        <f t="shared" si="0"/>
        <v>-494</v>
      </c>
      <c r="K13" s="1">
        <v>1</v>
      </c>
      <c r="M13" s="1">
        <v>1</v>
      </c>
      <c r="O13" s="1">
        <v>495</v>
      </c>
      <c r="Q13" s="1">
        <f t="shared" si="1"/>
        <v>-494</v>
      </c>
      <c r="Y13" s="6"/>
    </row>
    <row r="14" spans="1:25" ht="21" x14ac:dyDescent="0.25">
      <c r="A14" s="2" t="s">
        <v>80</v>
      </c>
      <c r="C14" s="1">
        <v>1</v>
      </c>
      <c r="E14" s="1">
        <v>1</v>
      </c>
      <c r="G14" s="1">
        <v>2241</v>
      </c>
      <c r="I14" s="1">
        <f t="shared" si="0"/>
        <v>-2240</v>
      </c>
      <c r="K14" s="1">
        <v>1</v>
      </c>
      <c r="M14" s="1">
        <v>1</v>
      </c>
      <c r="O14" s="1">
        <v>2241</v>
      </c>
      <c r="Q14" s="1">
        <f t="shared" si="1"/>
        <v>-2240</v>
      </c>
      <c r="Y14" s="6"/>
    </row>
    <row r="15" spans="1:25" ht="21" x14ac:dyDescent="0.25">
      <c r="A15" s="2" t="s">
        <v>69</v>
      </c>
      <c r="C15" s="1">
        <v>0</v>
      </c>
      <c r="E15" s="1">
        <v>0</v>
      </c>
      <c r="G15" s="1">
        <v>0</v>
      </c>
      <c r="I15" s="1">
        <f t="shared" si="0"/>
        <v>0</v>
      </c>
      <c r="K15" s="1">
        <v>400000</v>
      </c>
      <c r="M15" s="1">
        <v>1536033966</v>
      </c>
      <c r="O15" s="1">
        <v>1758302438</v>
      </c>
      <c r="Q15" s="1">
        <f t="shared" si="1"/>
        <v>-222268472</v>
      </c>
      <c r="Y15" s="6"/>
    </row>
    <row r="16" spans="1:25" ht="21" x14ac:dyDescent="0.25">
      <c r="A16" s="2" t="s">
        <v>72</v>
      </c>
      <c r="C16" s="1">
        <v>0</v>
      </c>
      <c r="E16" s="1">
        <v>0</v>
      </c>
      <c r="G16" s="1">
        <v>0</v>
      </c>
      <c r="I16" s="1">
        <f t="shared" si="0"/>
        <v>0</v>
      </c>
      <c r="K16" s="1">
        <v>2592321</v>
      </c>
      <c r="M16" s="1">
        <v>73057833385</v>
      </c>
      <c r="O16" s="1">
        <v>65927596721</v>
      </c>
      <c r="Q16" s="1">
        <f t="shared" si="1"/>
        <v>7130236664</v>
      </c>
      <c r="Y16" s="6"/>
    </row>
    <row r="17" spans="1:25" ht="21" x14ac:dyDescent="0.25">
      <c r="A17" s="2" t="s">
        <v>76</v>
      </c>
      <c r="C17" s="1">
        <v>0</v>
      </c>
      <c r="E17" s="1">
        <v>0</v>
      </c>
      <c r="G17" s="1">
        <v>0</v>
      </c>
      <c r="I17" s="1">
        <f t="shared" si="0"/>
        <v>0</v>
      </c>
      <c r="K17" s="1">
        <v>1256502</v>
      </c>
      <c r="M17" s="1">
        <v>9501650929</v>
      </c>
      <c r="O17" s="1">
        <v>9151433011</v>
      </c>
      <c r="Q17" s="1">
        <f t="shared" si="1"/>
        <v>350217918</v>
      </c>
      <c r="Y17" s="6"/>
    </row>
    <row r="18" spans="1:25" ht="21" x14ac:dyDescent="0.25">
      <c r="A18" s="2" t="s">
        <v>53</v>
      </c>
      <c r="C18" s="1">
        <v>0</v>
      </c>
      <c r="E18" s="1">
        <v>0</v>
      </c>
      <c r="G18" s="1">
        <v>0</v>
      </c>
      <c r="I18" s="1">
        <f t="shared" si="0"/>
        <v>0</v>
      </c>
      <c r="K18" s="1">
        <v>4208074</v>
      </c>
      <c r="M18" s="1">
        <v>65366752136</v>
      </c>
      <c r="O18" s="1">
        <v>68729480353</v>
      </c>
      <c r="Q18" s="1">
        <f t="shared" si="1"/>
        <v>-3362728217</v>
      </c>
      <c r="Y18" s="6"/>
    </row>
    <row r="19" spans="1:25" ht="21" x14ac:dyDescent="0.25">
      <c r="A19" s="2" t="s">
        <v>83</v>
      </c>
      <c r="C19" s="1">
        <v>0</v>
      </c>
      <c r="E19" s="1">
        <v>0</v>
      </c>
      <c r="G19" s="1">
        <v>0</v>
      </c>
      <c r="I19" s="1">
        <f t="shared" si="0"/>
        <v>0</v>
      </c>
      <c r="K19" s="1">
        <v>257500</v>
      </c>
      <c r="M19" s="1">
        <v>4663048846</v>
      </c>
      <c r="O19" s="1">
        <v>4829130018</v>
      </c>
      <c r="Q19" s="1">
        <f t="shared" si="1"/>
        <v>-166081172</v>
      </c>
      <c r="Y19" s="6"/>
    </row>
    <row r="20" spans="1:25" ht="21" x14ac:dyDescent="0.25">
      <c r="A20" s="2" t="s">
        <v>50</v>
      </c>
      <c r="C20" s="1">
        <v>0</v>
      </c>
      <c r="E20" s="1">
        <v>0</v>
      </c>
      <c r="G20" s="1">
        <v>0</v>
      </c>
      <c r="I20" s="1">
        <f t="shared" si="0"/>
        <v>0</v>
      </c>
      <c r="K20" s="1">
        <v>100000</v>
      </c>
      <c r="M20" s="1">
        <v>4147688612</v>
      </c>
      <c r="O20" s="1">
        <v>4330266275</v>
      </c>
      <c r="Q20" s="1">
        <f t="shared" si="1"/>
        <v>-182577663</v>
      </c>
      <c r="Y20" s="6"/>
    </row>
    <row r="21" spans="1:25" ht="21" x14ac:dyDescent="0.25">
      <c r="A21" s="2" t="s">
        <v>59</v>
      </c>
      <c r="C21" s="1">
        <v>0</v>
      </c>
      <c r="E21" s="1">
        <v>0</v>
      </c>
      <c r="G21" s="1">
        <v>0</v>
      </c>
      <c r="I21" s="1">
        <f t="shared" si="0"/>
        <v>0</v>
      </c>
      <c r="K21" s="1">
        <v>1000000</v>
      </c>
      <c r="M21" s="1">
        <v>13421745707</v>
      </c>
      <c r="O21" s="1">
        <v>9029920365</v>
      </c>
      <c r="Q21" s="1">
        <f t="shared" si="1"/>
        <v>4391825342</v>
      </c>
      <c r="Y21" s="6"/>
    </row>
    <row r="22" spans="1:25" ht="21" x14ac:dyDescent="0.25">
      <c r="A22" s="2" t="s">
        <v>114</v>
      </c>
      <c r="C22" s="1">
        <v>0</v>
      </c>
      <c r="E22" s="1">
        <v>0</v>
      </c>
      <c r="G22" s="1">
        <v>0</v>
      </c>
      <c r="I22" s="1">
        <f t="shared" si="0"/>
        <v>0</v>
      </c>
      <c r="K22" s="1">
        <v>750000</v>
      </c>
      <c r="M22" s="1">
        <v>3711594729</v>
      </c>
      <c r="O22" s="1">
        <v>3660732097</v>
      </c>
      <c r="Q22" s="1">
        <f t="shared" si="1"/>
        <v>50862632</v>
      </c>
      <c r="Y22" s="6"/>
    </row>
    <row r="23" spans="1:25" ht="21" x14ac:dyDescent="0.25">
      <c r="A23" s="2" t="s">
        <v>115</v>
      </c>
      <c r="C23" s="1">
        <v>0</v>
      </c>
      <c r="E23" s="1">
        <v>0</v>
      </c>
      <c r="G23" s="1">
        <v>0</v>
      </c>
      <c r="I23" s="1">
        <f t="shared" si="0"/>
        <v>0</v>
      </c>
      <c r="K23" s="1">
        <v>7230915</v>
      </c>
      <c r="M23" s="1">
        <v>109613300735</v>
      </c>
      <c r="O23" s="1">
        <v>102961537388</v>
      </c>
      <c r="Q23" s="1">
        <f t="shared" si="1"/>
        <v>6651763347</v>
      </c>
      <c r="Y23" s="6"/>
    </row>
    <row r="24" spans="1:25" ht="21" x14ac:dyDescent="0.25">
      <c r="A24" s="2" t="s">
        <v>116</v>
      </c>
      <c r="C24" s="1">
        <v>0</v>
      </c>
      <c r="E24" s="1">
        <v>0</v>
      </c>
      <c r="G24" s="1">
        <v>0</v>
      </c>
      <c r="I24" s="1">
        <f t="shared" si="0"/>
        <v>0</v>
      </c>
      <c r="K24" s="1">
        <v>14829378</v>
      </c>
      <c r="M24" s="1">
        <v>50123297640</v>
      </c>
      <c r="O24" s="1">
        <v>44879978069</v>
      </c>
      <c r="Q24" s="1">
        <f t="shared" si="1"/>
        <v>5243319571</v>
      </c>
      <c r="Y24" s="6"/>
    </row>
    <row r="25" spans="1:25" ht="21" x14ac:dyDescent="0.25">
      <c r="A25" s="2" t="s">
        <v>34</v>
      </c>
      <c r="C25" s="1">
        <v>0</v>
      </c>
      <c r="E25" s="1">
        <v>0</v>
      </c>
      <c r="G25" s="1">
        <v>0</v>
      </c>
      <c r="I25" s="1">
        <f t="shared" si="0"/>
        <v>0</v>
      </c>
      <c r="K25" s="1">
        <v>706936</v>
      </c>
      <c r="M25" s="1">
        <v>48296304880</v>
      </c>
      <c r="O25" s="1">
        <v>48338393122</v>
      </c>
      <c r="Q25" s="1">
        <f t="shared" si="1"/>
        <v>-42088242</v>
      </c>
      <c r="Y25" s="6"/>
    </row>
    <row r="26" spans="1:25" ht="21" x14ac:dyDescent="0.25">
      <c r="A26" s="2" t="s">
        <v>117</v>
      </c>
      <c r="C26" s="1">
        <v>0</v>
      </c>
      <c r="E26" s="1">
        <v>0</v>
      </c>
      <c r="G26" s="1">
        <v>0</v>
      </c>
      <c r="I26" s="1">
        <f t="shared" si="0"/>
        <v>0</v>
      </c>
      <c r="K26" s="1">
        <v>1220590</v>
      </c>
      <c r="M26" s="1">
        <v>6145670650</v>
      </c>
      <c r="O26" s="1">
        <v>7957287294</v>
      </c>
      <c r="Q26" s="1">
        <f t="shared" si="1"/>
        <v>-1811616644</v>
      </c>
      <c r="Y26" s="6"/>
    </row>
    <row r="27" spans="1:25" ht="21" x14ac:dyDescent="0.25">
      <c r="A27" s="2" t="s">
        <v>58</v>
      </c>
      <c r="C27" s="1">
        <v>0</v>
      </c>
      <c r="E27" s="1">
        <v>0</v>
      </c>
      <c r="G27" s="1">
        <v>0</v>
      </c>
      <c r="I27" s="1">
        <f t="shared" si="0"/>
        <v>0</v>
      </c>
      <c r="K27" s="1">
        <v>1411200</v>
      </c>
      <c r="M27" s="1">
        <v>4573113583</v>
      </c>
      <c r="O27" s="1">
        <v>4454327022</v>
      </c>
      <c r="Q27" s="1">
        <f t="shared" si="1"/>
        <v>118786561</v>
      </c>
      <c r="Y27" s="6"/>
    </row>
    <row r="28" spans="1:25" s="4" customFormat="1" ht="27" thickBot="1" x14ac:dyDescent="0.3">
      <c r="A28" s="4" t="s">
        <v>91</v>
      </c>
      <c r="C28" s="4" t="s">
        <v>91</v>
      </c>
      <c r="E28" s="5">
        <f>SUM(E8:E27)</f>
        <v>8</v>
      </c>
      <c r="G28" s="5">
        <f>SUM(G8:G27)</f>
        <v>27445</v>
      </c>
      <c r="I28" s="5">
        <f>SUM(I8:I27)</f>
        <v>-27437</v>
      </c>
      <c r="K28" s="4" t="s">
        <v>91</v>
      </c>
      <c r="M28" s="5">
        <f>SUM(M8:M27)</f>
        <v>467714564267</v>
      </c>
      <c r="O28" s="5">
        <f>SUM(O8:O27)</f>
        <v>430111753470</v>
      </c>
      <c r="Q28" s="5">
        <f>SUM(Q8:Q27)</f>
        <v>37602810797</v>
      </c>
      <c r="Y28" s="8"/>
    </row>
    <row r="29" spans="1:25" ht="19.5" thickTop="1" x14ac:dyDescent="0.25">
      <c r="Y29" s="6"/>
    </row>
    <row r="30" spans="1:25" x14ac:dyDescent="0.25">
      <c r="Y30" s="6"/>
    </row>
    <row r="31" spans="1:25" x14ac:dyDescent="0.25">
      <c r="Y31" s="6"/>
    </row>
    <row r="32" spans="1:25" x14ac:dyDescent="0.25">
      <c r="Y32" s="6"/>
    </row>
    <row r="33" spans="25:25" x14ac:dyDescent="0.25">
      <c r="Y33" s="6"/>
    </row>
    <row r="34" spans="25:25" x14ac:dyDescent="0.25">
      <c r="Y34" s="6"/>
    </row>
    <row r="35" spans="25:25" x14ac:dyDescent="0.25">
      <c r="Y35" s="6"/>
    </row>
    <row r="36" spans="25:25" x14ac:dyDescent="0.25">
      <c r="Y36" s="6"/>
    </row>
    <row r="37" spans="25:25" x14ac:dyDescent="0.25">
      <c r="Y37" s="6"/>
    </row>
    <row r="38" spans="25:25" x14ac:dyDescent="0.25">
      <c r="Y38" s="6"/>
    </row>
    <row r="39" spans="25:25" x14ac:dyDescent="0.25">
      <c r="Y39" s="6"/>
    </row>
    <row r="40" spans="25:25" x14ac:dyDescent="0.25">
      <c r="Y40" s="6"/>
    </row>
    <row r="41" spans="25:25" x14ac:dyDescent="0.25">
      <c r="Y41" s="6"/>
    </row>
    <row r="42" spans="25:25" x14ac:dyDescent="0.25">
      <c r="Y42" s="6"/>
    </row>
    <row r="43" spans="25:25" x14ac:dyDescent="0.25">
      <c r="Y43" s="6"/>
    </row>
    <row r="44" spans="25:25" x14ac:dyDescent="0.25">
      <c r="Y44" s="6"/>
    </row>
    <row r="45" spans="25:25" x14ac:dyDescent="0.25">
      <c r="Y45" s="6"/>
    </row>
    <row r="46" spans="25:25" x14ac:dyDescent="0.25">
      <c r="Y46" s="6"/>
    </row>
    <row r="47" spans="25:25" x14ac:dyDescent="0.25">
      <c r="Y47" s="6"/>
    </row>
    <row r="48" spans="25:25" x14ac:dyDescent="0.25">
      <c r="Y48" s="6"/>
    </row>
    <row r="49" spans="25:25" x14ac:dyDescent="0.25">
      <c r="Y49" s="6"/>
    </row>
    <row r="50" spans="25:25" x14ac:dyDescent="0.25">
      <c r="Y50" s="6"/>
    </row>
    <row r="51" spans="25:25" x14ac:dyDescent="0.25">
      <c r="Y51" s="6"/>
    </row>
    <row r="52" spans="25:25" x14ac:dyDescent="0.25">
      <c r="Y52" s="6"/>
    </row>
    <row r="53" spans="25:25" x14ac:dyDescent="0.25">
      <c r="Y53" s="6"/>
    </row>
    <row r="54" spans="25:25" x14ac:dyDescent="0.25">
      <c r="Y54" s="6"/>
    </row>
    <row r="55" spans="25:25" x14ac:dyDescent="0.25">
      <c r="Y55" s="6"/>
    </row>
    <row r="56" spans="25:25" x14ac:dyDescent="0.25">
      <c r="Y56" s="6"/>
    </row>
    <row r="57" spans="25:25" x14ac:dyDescent="0.25">
      <c r="Y57" s="6"/>
    </row>
    <row r="58" spans="25:25" x14ac:dyDescent="0.25">
      <c r="Y58" s="6"/>
    </row>
    <row r="59" spans="25:25" x14ac:dyDescent="0.25">
      <c r="Y59" s="6"/>
    </row>
    <row r="60" spans="25:25" x14ac:dyDescent="0.25">
      <c r="Y60" s="6"/>
    </row>
    <row r="61" spans="25:25" x14ac:dyDescent="0.25">
      <c r="Y61" s="6"/>
    </row>
    <row r="62" spans="25:25" x14ac:dyDescent="0.25">
      <c r="Y62" s="6"/>
    </row>
    <row r="63" spans="25:25" x14ac:dyDescent="0.25">
      <c r="Y63" s="6"/>
    </row>
    <row r="64" spans="25:25" x14ac:dyDescent="0.25">
      <c r="Y64" s="6"/>
    </row>
    <row r="65" spans="25:25" x14ac:dyDescent="0.25">
      <c r="Y65" s="6"/>
    </row>
    <row r="66" spans="25:25" x14ac:dyDescent="0.25">
      <c r="Y66" s="6"/>
    </row>
    <row r="67" spans="25:25" x14ac:dyDescent="0.25">
      <c r="Y67" s="6"/>
    </row>
    <row r="68" spans="25:25" x14ac:dyDescent="0.25">
      <c r="Y68" s="6"/>
    </row>
    <row r="69" spans="25:25" x14ac:dyDescent="0.25">
      <c r="Y69" s="6"/>
    </row>
    <row r="70" spans="25:25" x14ac:dyDescent="0.25">
      <c r="Y70" s="6"/>
    </row>
    <row r="71" spans="25:25" x14ac:dyDescent="0.25">
      <c r="Y71" s="6"/>
    </row>
    <row r="72" spans="25:25" x14ac:dyDescent="0.25">
      <c r="Y72" s="6"/>
    </row>
    <row r="73" spans="25:25" x14ac:dyDescent="0.25">
      <c r="Y73" s="6"/>
    </row>
    <row r="74" spans="25:25" x14ac:dyDescent="0.25">
      <c r="Y74" s="6"/>
    </row>
    <row r="75" spans="25:25" x14ac:dyDescent="0.25">
      <c r="Y75" s="6"/>
    </row>
    <row r="76" spans="25:25" x14ac:dyDescent="0.25">
      <c r="Y76" s="6"/>
    </row>
    <row r="77" spans="25:25" x14ac:dyDescent="0.25">
      <c r="Y77" s="6"/>
    </row>
    <row r="78" spans="25:25" x14ac:dyDescent="0.25">
      <c r="Y78" s="6"/>
    </row>
    <row r="79" spans="25:25" x14ac:dyDescent="0.25">
      <c r="Y79" s="6"/>
    </row>
    <row r="80" spans="25:25" x14ac:dyDescent="0.25">
      <c r="Y80" s="6"/>
    </row>
    <row r="81" spans="25:25" x14ac:dyDescent="0.25">
      <c r="Y81" s="6"/>
    </row>
    <row r="82" spans="25:25" x14ac:dyDescent="0.25">
      <c r="Y82" s="6"/>
    </row>
    <row r="83" spans="25:25" x14ac:dyDescent="0.25">
      <c r="Y83" s="6"/>
    </row>
    <row r="84" spans="25:25" x14ac:dyDescent="0.25">
      <c r="Y84" s="6"/>
    </row>
    <row r="85" spans="25:25" s="4" customFormat="1" ht="26.25" x14ac:dyDescent="0.25">
      <c r="Y85" s="8"/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2026-04-25T08:00:30Z</dcterms:modified>
</cp:coreProperties>
</file>