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L:\Portfolio Operation\Accounting\Mahmoudi\آرام\پرتفوی\041130\"/>
    </mc:Choice>
  </mc:AlternateContent>
  <xr:revisionPtr revIDLastSave="0" documentId="13_ncr:1_{E1AAC67E-0263-4576-9AD8-B40C65F06309}" xr6:coauthVersionLast="47" xr6:coauthVersionMax="47" xr10:uidLastSave="{00000000-0000-0000-0000-000000000000}"/>
  <bookViews>
    <workbookView xWindow="28680" yWindow="-120" windowWidth="29040" windowHeight="15720" tabRatio="927" activeTab="8" xr2:uid="{00000000-000D-0000-FFFF-FFFF00000000}"/>
  </bookViews>
  <sheets>
    <sheet name="سهام" sheetId="1" r:id="rId1"/>
    <sheet name="سپرده" sheetId="6" r:id="rId2"/>
    <sheet name="درآمدها" sheetId="15" r:id="rId3"/>
    <sheet name="درآمد سرمایه‌گذاری در سهام" sheetId="11" r:id="rId4"/>
    <sheet name="درآمد سپرده بانکی" sheetId="13" r:id="rId5"/>
    <sheet name="سایر درآمدها" sheetId="14" r:id="rId6"/>
    <sheet name="سود سپرده بانکی" sheetId="7" r:id="rId7"/>
    <sheet name="درآمد ناشی از فروش" sheetId="10" r:id="rId8"/>
    <sheet name="درآمد ناشی از تغییر قیمت اوراق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5" l="1"/>
  <c r="G9" i="15" s="1"/>
  <c r="I10" i="15"/>
  <c r="U70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" i="11"/>
  <c r="S9" i="11"/>
  <c r="U9" i="11" s="1"/>
  <c r="S10" i="11"/>
  <c r="U10" i="11" s="1"/>
  <c r="S11" i="11"/>
  <c r="S12" i="11"/>
  <c r="U12" i="11" s="1"/>
  <c r="S13" i="11"/>
  <c r="U13" i="11" s="1"/>
  <c r="S14" i="11"/>
  <c r="U14" i="11" s="1"/>
  <c r="S15" i="11"/>
  <c r="S16" i="11"/>
  <c r="S17" i="11"/>
  <c r="U17" i="11" s="1"/>
  <c r="S18" i="11"/>
  <c r="U18" i="11" s="1"/>
  <c r="S19" i="11"/>
  <c r="U19" i="11" s="1"/>
  <c r="S20" i="11"/>
  <c r="U20" i="11" s="1"/>
  <c r="S21" i="11"/>
  <c r="U21" i="11" s="1"/>
  <c r="S22" i="11"/>
  <c r="U22" i="11" s="1"/>
  <c r="S23" i="11"/>
  <c r="S24" i="11"/>
  <c r="U24" i="11" s="1"/>
  <c r="S25" i="11"/>
  <c r="U25" i="11" s="1"/>
  <c r="S26" i="11"/>
  <c r="U26" i="11" s="1"/>
  <c r="S27" i="11"/>
  <c r="S28" i="11"/>
  <c r="S29" i="11"/>
  <c r="U29" i="11" s="1"/>
  <c r="S30" i="11"/>
  <c r="U30" i="11" s="1"/>
  <c r="S31" i="11"/>
  <c r="U31" i="11" s="1"/>
  <c r="S32" i="11"/>
  <c r="U32" i="11" s="1"/>
  <c r="S33" i="11"/>
  <c r="U33" i="11" s="1"/>
  <c r="S34" i="11"/>
  <c r="U34" i="11" s="1"/>
  <c r="S35" i="11"/>
  <c r="S36" i="11"/>
  <c r="U36" i="11" s="1"/>
  <c r="S37" i="11"/>
  <c r="U37" i="11" s="1"/>
  <c r="S38" i="11"/>
  <c r="U38" i="11" s="1"/>
  <c r="S39" i="11"/>
  <c r="S40" i="11"/>
  <c r="S41" i="11"/>
  <c r="U41" i="11" s="1"/>
  <c r="S42" i="11"/>
  <c r="U42" i="11" s="1"/>
  <c r="S43" i="11"/>
  <c r="U43" i="11" s="1"/>
  <c r="S44" i="11"/>
  <c r="U44" i="11" s="1"/>
  <c r="S45" i="11"/>
  <c r="U45" i="11" s="1"/>
  <c r="S46" i="11"/>
  <c r="U46" i="11" s="1"/>
  <c r="S47" i="11"/>
  <c r="S48" i="11"/>
  <c r="U48" i="11" s="1"/>
  <c r="S49" i="11"/>
  <c r="U49" i="11" s="1"/>
  <c r="S50" i="11"/>
  <c r="U50" i="11" s="1"/>
  <c r="S51" i="11"/>
  <c r="S52" i="11"/>
  <c r="S53" i="11"/>
  <c r="U53" i="11" s="1"/>
  <c r="S54" i="11"/>
  <c r="U54" i="11" s="1"/>
  <c r="S55" i="11"/>
  <c r="U55" i="11" s="1"/>
  <c r="S56" i="11"/>
  <c r="U56" i="11" s="1"/>
  <c r="S57" i="11"/>
  <c r="U57" i="11" s="1"/>
  <c r="S58" i="11"/>
  <c r="U58" i="11" s="1"/>
  <c r="S59" i="11"/>
  <c r="S60" i="11"/>
  <c r="U60" i="11" s="1"/>
  <c r="S61" i="11"/>
  <c r="U61" i="11" s="1"/>
  <c r="S62" i="11"/>
  <c r="U62" i="11" s="1"/>
  <c r="S63" i="11"/>
  <c r="S64" i="11"/>
  <c r="S65" i="11"/>
  <c r="U65" i="11" s="1"/>
  <c r="S66" i="11"/>
  <c r="U66" i="11" s="1"/>
  <c r="S67" i="11"/>
  <c r="U67" i="11" s="1"/>
  <c r="S68" i="11"/>
  <c r="U68" i="11" s="1"/>
  <c r="S69" i="11"/>
  <c r="U69" i="11" s="1"/>
  <c r="S70" i="11"/>
  <c r="S71" i="11"/>
  <c r="S72" i="11"/>
  <c r="U72" i="11" s="1"/>
  <c r="S73" i="11"/>
  <c r="U73" i="11" s="1"/>
  <c r="S74" i="11"/>
  <c r="U74" i="11" s="1"/>
  <c r="S75" i="11"/>
  <c r="S76" i="11"/>
  <c r="S77" i="11"/>
  <c r="U77" i="11" s="1"/>
  <c r="S78" i="11"/>
  <c r="U78" i="11" s="1"/>
  <c r="S79" i="11"/>
  <c r="U79" i="11" s="1"/>
  <c r="S80" i="11"/>
  <c r="U80" i="11" s="1"/>
  <c r="S81" i="11"/>
  <c r="U81" i="11" s="1"/>
  <c r="S82" i="11"/>
  <c r="U82" i="11" s="1"/>
  <c r="S83" i="11"/>
  <c r="S84" i="11"/>
  <c r="U84" i="11" s="1"/>
  <c r="S8" i="11"/>
  <c r="S85" i="11" s="1"/>
  <c r="U16" i="11" s="1"/>
  <c r="K11" i="6"/>
  <c r="I9" i="6"/>
  <c r="I10" i="6"/>
  <c r="I8" i="6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10" i="1"/>
  <c r="E9" i="14"/>
  <c r="C9" i="14"/>
  <c r="G11" i="13"/>
  <c r="I10" i="13" s="1"/>
  <c r="C11" i="13"/>
  <c r="E10" i="13" s="1"/>
  <c r="Q85" i="11"/>
  <c r="O85" i="11"/>
  <c r="M85" i="11"/>
  <c r="G85" i="11"/>
  <c r="E85" i="11"/>
  <c r="C85" i="11"/>
  <c r="Q21" i="10"/>
  <c r="O21" i="10"/>
  <c r="M21" i="10"/>
  <c r="I21" i="10"/>
  <c r="G21" i="10"/>
  <c r="E21" i="10"/>
  <c r="Q82" i="9"/>
  <c r="O82" i="9"/>
  <c r="M82" i="9"/>
  <c r="I82" i="9"/>
  <c r="G82" i="9"/>
  <c r="E82" i="9"/>
  <c r="M10" i="7"/>
  <c r="K10" i="7"/>
  <c r="I10" i="7"/>
  <c r="G10" i="7"/>
  <c r="E10" i="7"/>
  <c r="C10" i="7"/>
  <c r="I11" i="6"/>
  <c r="G11" i="6"/>
  <c r="E11" i="6"/>
  <c r="C11" i="6"/>
  <c r="W87" i="1"/>
  <c r="U87" i="1"/>
  <c r="O87" i="1"/>
  <c r="K87" i="1"/>
  <c r="G87" i="1"/>
  <c r="E87" i="1"/>
  <c r="U75" i="11" l="1"/>
  <c r="U15" i="11"/>
  <c r="U63" i="11"/>
  <c r="U51" i="11"/>
  <c r="U27" i="11"/>
  <c r="U8" i="11"/>
  <c r="U39" i="11"/>
  <c r="U83" i="11"/>
  <c r="U71" i="11"/>
  <c r="U59" i="11"/>
  <c r="U47" i="11"/>
  <c r="U35" i="11"/>
  <c r="U23" i="11"/>
  <c r="U11" i="11"/>
  <c r="U76" i="11"/>
  <c r="U64" i="11"/>
  <c r="U52" i="11"/>
  <c r="U40" i="11"/>
  <c r="U28" i="11"/>
  <c r="K74" i="11"/>
  <c r="K35" i="11"/>
  <c r="K27" i="11"/>
  <c r="K83" i="11"/>
  <c r="K68" i="11"/>
  <c r="K43" i="11"/>
  <c r="K19" i="11"/>
  <c r="K66" i="11"/>
  <c r="K53" i="11"/>
  <c r="K29" i="11"/>
  <c r="K52" i="11"/>
  <c r="K75" i="11"/>
  <c r="I85" i="11"/>
  <c r="G8" i="15"/>
  <c r="G7" i="15"/>
  <c r="E9" i="13"/>
  <c r="E11" i="13" s="1"/>
  <c r="I9" i="13"/>
  <c r="I11" i="13" s="1"/>
  <c r="U85" i="11" l="1"/>
  <c r="K24" i="11"/>
  <c r="K36" i="11"/>
  <c r="K48" i="11"/>
  <c r="K60" i="11"/>
  <c r="K72" i="11"/>
  <c r="K84" i="11"/>
  <c r="K69" i="11"/>
  <c r="K34" i="11"/>
  <c r="K57" i="11"/>
  <c r="K22" i="11"/>
  <c r="K82" i="11"/>
  <c r="K46" i="11"/>
  <c r="K21" i="11"/>
  <c r="K45" i="11"/>
  <c r="K81" i="11"/>
  <c r="K58" i="11"/>
  <c r="K9" i="11"/>
  <c r="K33" i="11"/>
  <c r="K70" i="11"/>
  <c r="K41" i="11"/>
  <c r="K31" i="11"/>
  <c r="K12" i="11"/>
  <c r="K47" i="11"/>
  <c r="K25" i="11"/>
  <c r="K38" i="11"/>
  <c r="K67" i="11"/>
  <c r="K13" i="11"/>
  <c r="K77" i="11"/>
  <c r="K8" i="11"/>
  <c r="K73" i="11"/>
  <c r="K71" i="11"/>
  <c r="K65" i="11"/>
  <c r="K49" i="11"/>
  <c r="K15" i="11"/>
  <c r="K20" i="11"/>
  <c r="K37" i="11"/>
  <c r="K16" i="11"/>
  <c r="K30" i="11"/>
  <c r="K32" i="11"/>
  <c r="K61" i="11"/>
  <c r="K28" i="11"/>
  <c r="K42" i="11"/>
  <c r="K44" i="11"/>
  <c r="K14" i="11"/>
  <c r="K26" i="11"/>
  <c r="K40" i="11"/>
  <c r="K54" i="11"/>
  <c r="K56" i="11"/>
  <c r="K50" i="11"/>
  <c r="K62" i="11"/>
  <c r="K64" i="11"/>
  <c r="K78" i="11"/>
  <c r="K80" i="11"/>
  <c r="K63" i="11"/>
  <c r="K39" i="11"/>
  <c r="K76" i="11"/>
  <c r="K55" i="11"/>
  <c r="K23" i="11"/>
  <c r="K10" i="11"/>
  <c r="K51" i="11"/>
  <c r="K17" i="11"/>
  <c r="K18" i="11"/>
  <c r="K59" i="11"/>
  <c r="K11" i="11"/>
  <c r="K79" i="11"/>
  <c r="G10" i="15"/>
  <c r="K85" i="11" l="1"/>
</calcChain>
</file>

<file path=xl/sharedStrings.xml><?xml version="1.0" encoding="utf-8"?>
<sst xmlns="http://schemas.openxmlformats.org/spreadsheetml/2006/main" count="844" uniqueCount="142">
  <si>
    <t>صندوق سرمایه‌گذاری شاخصی آرام مفید</t>
  </si>
  <si>
    <t>صورت وضعیت پورتفوی</t>
  </si>
  <si>
    <t>برای ماه منتهی به 1404/11/30</t>
  </si>
  <si>
    <t>نام شرکت</t>
  </si>
  <si>
    <t>1404/10/30</t>
  </si>
  <si>
    <t>تغییرات طی دوره</t>
  </si>
  <si>
    <t>1404/11/30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</si>
  <si>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</si>
  <si>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</si>
  <si>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</si>
  <si>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</si>
  <si>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</si>
  <si>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</si>
  <si>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</si>
  <si>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</si>
  <si>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آریان کیمیا تک</t>
  </si>
  <si>
    <t>آلومینیوم‌ایران‌</t>
  </si>
  <si>
    <t>انتقال داده های آسیاتک</t>
  </si>
  <si>
    <t>ایران‌ خودرو</t>
  </si>
  <si>
    <t>بانک اقتصادنوین</t>
  </si>
  <si>
    <t>بانک تجارت</t>
  </si>
  <si>
    <t>بانک سینا</t>
  </si>
  <si>
    <t>بانک صادرات ایران</t>
  </si>
  <si>
    <t>بانک ملت</t>
  </si>
  <si>
    <t>بین المللی توسعه ص. معادن غدیر</t>
  </si>
  <si>
    <t>پالایش نفت اصفهان</t>
  </si>
  <si>
    <t>پالایش نفت بندرعباس</t>
  </si>
  <si>
    <t>پالایش نفت تبریز</t>
  </si>
  <si>
    <t>پالایش نفت تهران</t>
  </si>
  <si>
    <t>پتروشیمی بوعلی سینا</t>
  </si>
  <si>
    <t>پتروشیمی پارس</t>
  </si>
  <si>
    <t>پتروشیمی پردیس</t>
  </si>
  <si>
    <t>پتروشیمی جم</t>
  </si>
  <si>
    <t>پتروشیمی جم پیلن</t>
  </si>
  <si>
    <t>پتروشیمی شیراز</t>
  </si>
  <si>
    <t>پتروشیمی نوری</t>
  </si>
  <si>
    <t>پخش البرز</t>
  </si>
  <si>
    <t>پست بانک ایران</t>
  </si>
  <si>
    <t>تراکتورسازی‌ایران‌</t>
  </si>
  <si>
    <t>توسعه معادن وفلزات</t>
  </si>
  <si>
    <t>توسعه معدنی و صنعتی صبانور</t>
  </si>
  <si>
    <t>توسعه نیشکر و  صنایع جانبی</t>
  </si>
  <si>
    <t>تولیدی چدن سازان</t>
  </si>
  <si>
    <t>ح. پخش البرز</t>
  </si>
  <si>
    <t>ح.گروه مدیریت سرمایه گذار امید</t>
  </si>
  <si>
    <t>داروسازی‌ سینا</t>
  </si>
  <si>
    <t>رادیاتور ایران‌</t>
  </si>
  <si>
    <t>زغال سنگ پروده طبس</t>
  </si>
  <si>
    <t>س. نفت و گاز و پتروشیمی تأمین</t>
  </si>
  <si>
    <t>س. و توسعه صنایع لاستیک</t>
  </si>
  <si>
    <t>سایپا</t>
  </si>
  <si>
    <t>سپید ماکیان</t>
  </si>
  <si>
    <t>سرمایه گذاری تامین اجتماعی</t>
  </si>
  <si>
    <t>سرمایه گذاری دارویی تامین</t>
  </si>
  <si>
    <t>سرمایه گذاری صدرتامین</t>
  </si>
  <si>
    <t>سرمایه گذاری مهر</t>
  </si>
  <si>
    <t>سرمایه‌گذاری‌صندوق‌بازنشستگی‌</t>
  </si>
  <si>
    <t>سرمایه‌گذاری‌غدیر(هلدینگ‌</t>
  </si>
  <si>
    <t>سیمان آبیک</t>
  </si>
  <si>
    <t>سیمان فارس و خوزستان</t>
  </si>
  <si>
    <t>سیمان‌ تهران‌</t>
  </si>
  <si>
    <t>شرکت ارتباطات سیار ایران</t>
  </si>
  <si>
    <t>صنایع الکترونیک مادیران</t>
  </si>
  <si>
    <t>صنایع پتروشیمی خلیج فارس</t>
  </si>
  <si>
    <t>صنایع فروآلیاژ ایران</t>
  </si>
  <si>
    <t>فجر انرژی خلیج فارس</t>
  </si>
  <si>
    <t>فروسیلیسیم خمین</t>
  </si>
  <si>
    <t>فولاد  خوزستان</t>
  </si>
  <si>
    <t>فولاد آلیاژی ایران</t>
  </si>
  <si>
    <t>فولاد خراسان</t>
  </si>
  <si>
    <t>فولاد مبارکه اصفهان</t>
  </si>
  <si>
    <t>قطعات‌ اتومبیل‌ ایران‌</t>
  </si>
  <si>
    <t>گروه دارویی سبحان</t>
  </si>
  <si>
    <t>گروه مالی صبا تامین</t>
  </si>
  <si>
    <t>گروه مپنا (سهامی عام)</t>
  </si>
  <si>
    <t>گروه مدیریت سرمایه گذاری امید</t>
  </si>
  <si>
    <t>گسترش نفت و گاز پارسیان</t>
  </si>
  <si>
    <t>گلتاش‌</t>
  </si>
  <si>
    <t>لابراتوارداروسازی‌  دکترعبیدی‌</t>
  </si>
  <si>
    <t>مبین انرژی خلیج فارس</t>
  </si>
  <si>
    <t>مجتمع کاشی و سنگ پرسپولیس یزد</t>
  </si>
  <si>
    <t>مخابرات ایران</t>
  </si>
  <si>
    <t>مدیریت صنعت شوینده ت.ص.بهشهر</t>
  </si>
  <si>
    <t>مدیریت نیروگاهی ایرانیان مپنا</t>
  </si>
  <si>
    <t>معدنی و صنعتی گل گهر</t>
  </si>
  <si>
    <t>معدنی وصنعتی چادرملو</t>
  </si>
  <si>
    <t>ملی  صنایع  مس  ایران</t>
  </si>
  <si>
    <t>نیان باتری خاوران</t>
  </si>
  <si>
    <t>کارخانجات‌داروپخش‌</t>
  </si>
  <si>
    <t>کاشی‌ وسرامیک‌ حافظ‌</t>
  </si>
  <si>
    <t>کشتیرانی جمهوری اسلامی ایران</t>
  </si>
  <si>
    <t>کویر تایر</t>
  </si>
  <si>
    <t/>
  </si>
  <si>
    <t>درصد به کل دارایی‌ها</t>
  </si>
  <si>
    <t>سپرده</t>
  </si>
  <si>
    <t>مبلغ</t>
  </si>
  <si>
    <t>افزایش</t>
  </si>
  <si>
    <t>کاهش</t>
  </si>
  <si>
    <t>بانک پاسارگاد هفت تیر</t>
  </si>
  <si>
    <t xml:space="preserve">بانک خاورمیانه ظفر </t>
  </si>
  <si>
    <t>بانک ملت مستقل مرکزی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</si>
  <si>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</si>
  <si>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</si>
  <si>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</si>
  <si>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</si>
  <si>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</si>
  <si>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</si>
  <si>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</si>
  <si>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</si>
  <si>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</si>
  <si>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</si>
  <si>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</si>
  <si>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</si>
  <si>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</si>
  <si>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</si>
  <si>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</si>
  <si>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</si>
  <si>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</si>
  <si>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</si>
  <si>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</si>
  <si>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</si>
  <si>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</si>
  <si>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1404/11/01</t>
  </si>
  <si>
    <t>1- سرمایه گذاری ها</t>
  </si>
  <si>
    <t>1-1-سرمایه‌گذاری در سهام و حق تقدم سهام</t>
  </si>
  <si>
    <t>2-1- سرمایه‌گذاری در  سپرده‌ بانکی</t>
  </si>
  <si>
    <t>درآمدها</t>
  </si>
  <si>
    <t>درآمد حاصل از سرمایه گذاری در سهام و حق تقدم سهام</t>
  </si>
  <si>
    <t>1-2</t>
  </si>
  <si>
    <t>درآمد حاصل از سرمایه گذاری در سپرده بانکی و گواهی سپرده</t>
  </si>
  <si>
    <t>2-2</t>
  </si>
  <si>
    <t>3-2</t>
  </si>
  <si>
    <t>یادداشت</t>
  </si>
  <si>
    <t>1-2-درآمد حاصل از سرمایه­گذاری در سهام و حق تقدم سهام:</t>
  </si>
  <si>
    <t xml:space="preserve">2-2-درآمد حاصل از سرمایه­گذاری در سپرده بانکی و گواهی سپرده:							</t>
  </si>
  <si>
    <t xml:space="preserve">3-2-سایر درآمدها:				</t>
  </si>
  <si>
    <t>سایر درآمدهای تنزیل سود سهام</t>
  </si>
  <si>
    <t>سود سپرده بانکی</t>
  </si>
  <si>
    <t>سود(زیان) حاصل از فروش اوراق بهادار</t>
  </si>
  <si>
    <t>درآمد ناشی از تغییر قیمت اوراق بهادار</t>
  </si>
  <si>
    <t xml:space="preserve">ارزش دفتری برابر است با میانگین موزون خالص ارزش فروش هر سهم/ورقه در ابتدای دوره با خرید طی دوره ضربدر تعداد در پایان دوره																</t>
  </si>
  <si>
    <t>ارزش دفتری برابر است با میانگین موزون خالص ارزش فروش هر سهم/ورقه در ابتدای دوره با خرید طی دوره ضربدر تعداد در پایان دوره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</si>
</sst>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8" x14ac:knownFonts="1">
    <font>
      <sz val="11"/>
      <name val="Calibri"/>
    </font>
    <font>
      <sz val="11"/>
      <name val="Calibri"/>
    </font>
    <font>
      <sz val="12"/>
      <name val="B Nazanin"/>
      <charset val="178"/>
    </font>
    <font>
      <b/>
      <sz val="12"/>
      <color rgb="FF000000"/>
      <name val="B Nazanin"/>
      <charset val="178"/>
    </font>
    <font>
      <b/>
      <sz val="12"/>
      <name val="B Nazanin"/>
      <charset val="178"/>
    </font>
    <font>
      <b/>
      <sz val="12"/>
      <color rgb="FF0062AC"/>
      <name val="B Titr"/>
      <charset val="178"/>
    </font>
    <font>
      <sz val="12"/>
      <color theme="1"/>
      <name val="B Nazanin"/>
      <charset val="178"/>
    </font>
    <font>
      <b/>
      <sz val="11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 readingOrder="2"/>
    </xf>
    <xf numFmtId="0" fontId="7" fillId="0" borderId="0" xfId="0" applyFont="1" applyAlignment="1">
      <alignment horizontal="center" vertical="center" readingOrder="2"/>
    </xf>
    <xf numFmtId="49" fontId="2" fillId="0" borderId="0" xfId="0" applyNumberFormat="1" applyFont="1" applyAlignment="1">
      <alignment horizontal="center"/>
    </xf>
    <xf numFmtId="0" fontId="2" fillId="0" borderId="3" xfId="0" applyFont="1" applyBorder="1" applyAlignment="1">
      <alignment horizontal="center"/>
    </xf>
    <xf numFmtId="164" fontId="6" fillId="0" borderId="2" xfId="0" applyNumberFormat="1" applyFont="1" applyBorder="1" applyAlignment="1">
      <alignment horizontal="center" vertical="center" readingOrder="2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87"/>
  <sheetViews>
    <sheetView rightToLeft="1" topLeftCell="I1" zoomScale="112" zoomScaleNormal="112" workbookViewId="0">
      <selection activeCell="S27" sqref="S27"/>
    </sheetView>
  </sheetViews>
  <sheetFormatPr defaultRowHeight="18.75" x14ac:dyDescent="0.45"/>
  <cols>
    <col min="1" max="1" width="32" style="1" customWidth="1"/>
    <col min="2" max="2" width="1" style="1" customWidth="1"/>
    <col min="3" max="3" width="19" style="1" customWidth="1"/>
    <col min="4" max="4" width="1" style="1" customWidth="1"/>
    <col min="5" max="5" width="22" style="1" customWidth="1"/>
    <col min="6" max="6" width="1" style="1" customWidth="1"/>
    <col min="7" max="7" width="23" style="1" customWidth="1"/>
    <col min="8" max="8" width="1" style="1" customWidth="1"/>
    <col min="9" max="9" width="18" style="1" customWidth="1"/>
    <col min="10" max="10" width="1" style="1" customWidth="1"/>
    <col min="11" max="11" width="22" style="1" customWidth="1"/>
    <col min="12" max="12" width="1" style="1" customWidth="1"/>
    <col min="13" max="13" width="19" style="1" customWidth="1"/>
    <col min="14" max="14" width="1" style="1" customWidth="1"/>
    <col min="15" max="15" width="22" style="1" customWidth="1"/>
    <col min="16" max="16" width="1" style="1" customWidth="1"/>
    <col min="17" max="17" width="19" style="1" customWidth="1"/>
    <col min="18" max="18" width="1" style="1" customWidth="1"/>
    <col min="19" max="19" width="16" style="1" customWidth="1"/>
    <col min="20" max="20" width="1" style="1" customWidth="1"/>
    <col min="21" max="21" width="22" style="1" customWidth="1"/>
    <col min="22" max="22" width="1" style="1" customWidth="1"/>
    <col min="23" max="23" width="23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28" width="9.140625" style="1"/>
    <col min="29" max="29" width="18.85546875" style="1" bestFit="1" customWidth="1"/>
    <col min="30" max="16384" width="9.140625" style="1"/>
  </cols>
  <sheetData>
    <row r="2" spans="1:25" ht="21" x14ac:dyDescent="0.45">
      <c r="A2" s="15" t="s">
        <v>0</v>
      </c>
      <c r="B2" s="15" t="s">
        <v>0</v>
      </c>
      <c r="C2" s="15" t="s">
        <v>0</v>
      </c>
      <c r="D2" s="15" t="s">
        <v>0</v>
      </c>
      <c r="E2" s="15" t="s">
        <v>0</v>
      </c>
      <c r="F2" s="15" t="s">
        <v>0</v>
      </c>
      <c r="G2" s="15" t="s">
        <v>0</v>
      </c>
      <c r="H2" s="15" t="s">
        <v>0</v>
      </c>
      <c r="I2" s="15" t="s">
        <v>0</v>
      </c>
      <c r="J2" s="15" t="s">
        <v>0</v>
      </c>
      <c r="K2" s="15" t="s">
        <v>0</v>
      </c>
      <c r="L2" s="15" t="s">
        <v>0</v>
      </c>
      <c r="M2" s="15" t="s">
        <v>0</v>
      </c>
      <c r="N2" s="15" t="s">
        <v>0</v>
      </c>
      <c r="O2" s="15" t="s">
        <v>0</v>
      </c>
      <c r="P2" s="15" t="s">
        <v>0</v>
      </c>
      <c r="Q2" s="15" t="s">
        <v>0</v>
      </c>
      <c r="R2" s="15" t="s">
        <v>0</v>
      </c>
      <c r="S2" s="15" t="s">
        <v>0</v>
      </c>
      <c r="T2" s="15" t="s">
        <v>0</v>
      </c>
      <c r="U2" s="15" t="s">
        <v>0</v>
      </c>
      <c r="V2" s="15" t="s">
        <v>0</v>
      </c>
      <c r="W2" s="15" t="s">
        <v>0</v>
      </c>
      <c r="X2" s="15" t="s">
        <v>0</v>
      </c>
      <c r="Y2" s="15" t="s">
        <v>0</v>
      </c>
    </row>
    <row r="3" spans="1:25" ht="21" x14ac:dyDescent="0.45">
      <c r="A3" s="15" t="s">
        <v>1</v>
      </c>
      <c r="B3" s="15" t="s">
        <v>1</v>
      </c>
      <c r="C3" s="15" t="s">
        <v>1</v>
      </c>
      <c r="D3" s="15" t="s">
        <v>1</v>
      </c>
      <c r="E3" s="15" t="s">
        <v>1</v>
      </c>
      <c r="F3" s="15" t="s">
        <v>1</v>
      </c>
      <c r="G3" s="15" t="s">
        <v>1</v>
      </c>
      <c r="H3" s="15" t="s">
        <v>1</v>
      </c>
      <c r="I3" s="15" t="s">
        <v>1</v>
      </c>
      <c r="J3" s="15" t="s">
        <v>1</v>
      </c>
      <c r="K3" s="15" t="s">
        <v>1</v>
      </c>
      <c r="L3" s="15" t="s">
        <v>1</v>
      </c>
      <c r="M3" s="15" t="s">
        <v>1</v>
      </c>
      <c r="N3" s="15" t="s">
        <v>1</v>
      </c>
      <c r="O3" s="15" t="s">
        <v>1</v>
      </c>
      <c r="P3" s="15" t="s">
        <v>1</v>
      </c>
      <c r="Q3" s="15" t="s">
        <v>1</v>
      </c>
      <c r="R3" s="15" t="s">
        <v>1</v>
      </c>
      <c r="S3" s="15" t="s">
        <v>1</v>
      </c>
      <c r="T3" s="15" t="s">
        <v>1</v>
      </c>
      <c r="U3" s="15" t="s">
        <v>1</v>
      </c>
      <c r="V3" s="15" t="s">
        <v>1</v>
      </c>
      <c r="W3" s="15" t="s">
        <v>1</v>
      </c>
      <c r="X3" s="15" t="s">
        <v>1</v>
      </c>
      <c r="Y3" s="15" t="s">
        <v>1</v>
      </c>
    </row>
    <row r="4" spans="1:25" ht="21" x14ac:dyDescent="0.45">
      <c r="A4" s="15" t="s">
        <v>2</v>
      </c>
      <c r="B4" s="15" t="s">
        <v>2</v>
      </c>
      <c r="C4" s="15" t="s">
        <v>2</v>
      </c>
      <c r="D4" s="15" t="s">
        <v>2</v>
      </c>
      <c r="E4" s="15" t="s">
        <v>2</v>
      </c>
      <c r="F4" s="15" t="s">
        <v>2</v>
      </c>
      <c r="G4" s="15" t="s">
        <v>2</v>
      </c>
      <c r="H4" s="15" t="s">
        <v>2</v>
      </c>
      <c r="I4" s="15" t="s">
        <v>2</v>
      </c>
      <c r="J4" s="15" t="s">
        <v>2</v>
      </c>
      <c r="K4" s="15" t="s">
        <v>2</v>
      </c>
      <c r="L4" s="15" t="s">
        <v>2</v>
      </c>
      <c r="M4" s="15" t="s">
        <v>2</v>
      </c>
      <c r="N4" s="15" t="s">
        <v>2</v>
      </c>
      <c r="O4" s="15" t="s">
        <v>2</v>
      </c>
      <c r="P4" s="15" t="s">
        <v>2</v>
      </c>
      <c r="Q4" s="15" t="s">
        <v>2</v>
      </c>
      <c r="R4" s="15" t="s">
        <v>2</v>
      </c>
      <c r="S4" s="15" t="s">
        <v>2</v>
      </c>
      <c r="T4" s="15" t="s">
        <v>2</v>
      </c>
      <c r="U4" s="15" t="s">
        <v>2</v>
      </c>
      <c r="V4" s="15" t="s">
        <v>2</v>
      </c>
      <c r="W4" s="15" t="s">
        <v>2</v>
      </c>
      <c r="X4" s="15" t="s">
        <v>2</v>
      </c>
      <c r="Y4" s="15" t="s">
        <v>2</v>
      </c>
    </row>
    <row r="5" spans="1:25" ht="25.5" x14ac:dyDescent="0.45">
      <c r="A5" s="16" t="s">
        <v>123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8"/>
      <c r="Y5" s="8"/>
    </row>
    <row r="6" spans="1:25" ht="25.5" x14ac:dyDescent="0.45">
      <c r="A6" s="16" t="s">
        <v>124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spans="1:25" ht="21" x14ac:dyDescent="0.45">
      <c r="A7" s="14" t="s">
        <v>3</v>
      </c>
      <c r="C7" s="14" t="s">
        <v>122</v>
      </c>
      <c r="D7" s="14" t="s">
        <v>4</v>
      </c>
      <c r="E7" s="14" t="s">
        <v>4</v>
      </c>
      <c r="F7" s="14" t="s">
        <v>4</v>
      </c>
      <c r="G7" s="14" t="s">
        <v>4</v>
      </c>
      <c r="I7" s="14" t="s">
        <v>5</v>
      </c>
      <c r="J7" s="14" t="s">
        <v>5</v>
      </c>
      <c r="K7" s="14" t="s">
        <v>5</v>
      </c>
      <c r="L7" s="14" t="s">
        <v>5</v>
      </c>
      <c r="M7" s="14" t="s">
        <v>5</v>
      </c>
      <c r="N7" s="14" t="s">
        <v>5</v>
      </c>
      <c r="O7" s="14" t="s">
        <v>5</v>
      </c>
      <c r="Q7" s="14" t="s">
        <v>6</v>
      </c>
      <c r="R7" s="14" t="s">
        <v>6</v>
      </c>
      <c r="S7" s="14" t="s">
        <v>6</v>
      </c>
      <c r="T7" s="14" t="s">
        <v>6</v>
      </c>
      <c r="U7" s="14" t="s">
        <v>6</v>
      </c>
      <c r="V7" s="14" t="s">
        <v>6</v>
      </c>
      <c r="W7" s="14" t="s">
        <v>6</v>
      </c>
      <c r="X7" s="14" t="s">
        <v>6</v>
      </c>
      <c r="Y7" s="14" t="s">
        <v>6</v>
      </c>
    </row>
    <row r="8" spans="1:25" ht="21" x14ac:dyDescent="0.45">
      <c r="A8" s="14" t="s">
        <v>3</v>
      </c>
      <c r="C8" s="14" t="s">
        <v>7</v>
      </c>
      <c r="E8" s="14" t="s">
        <v>8</v>
      </c>
      <c r="G8" s="14" t="s">
        <v>9</v>
      </c>
      <c r="I8" s="14" t="s">
        <v>10</v>
      </c>
      <c r="J8" s="14" t="s">
        <v>10</v>
      </c>
      <c r="K8" s="14" t="s">
        <v>10</v>
      </c>
      <c r="M8" s="14" t="s">
        <v>11</v>
      </c>
      <c r="N8" s="14" t="s">
        <v>11</v>
      </c>
      <c r="O8" s="14" t="s">
        <v>11</v>
      </c>
      <c r="Q8" s="14" t="s">
        <v>7</v>
      </c>
      <c r="S8" s="14" t="s">
        <v>12</v>
      </c>
      <c r="U8" s="14" t="s">
        <v>8</v>
      </c>
      <c r="W8" s="14" t="s">
        <v>9</v>
      </c>
      <c r="Y8" s="14" t="s">
        <v>13</v>
      </c>
    </row>
    <row r="9" spans="1:25" ht="21.75" thickBot="1" x14ac:dyDescent="0.5">
      <c r="A9" s="14" t="s">
        <v>3</v>
      </c>
      <c r="C9" s="14" t="s">
        <v>7</v>
      </c>
      <c r="E9" s="14" t="s">
        <v>8</v>
      </c>
      <c r="G9" s="14" t="s">
        <v>9</v>
      </c>
      <c r="I9" s="14" t="s">
        <v>7</v>
      </c>
      <c r="K9" s="14" t="s">
        <v>8</v>
      </c>
      <c r="M9" s="14" t="s">
        <v>7</v>
      </c>
      <c r="O9" s="14" t="s">
        <v>14</v>
      </c>
      <c r="Q9" s="14" t="s">
        <v>7</v>
      </c>
      <c r="S9" s="14" t="s">
        <v>12</v>
      </c>
      <c r="U9" s="14" t="s">
        <v>8</v>
      </c>
      <c r="W9" s="14" t="s">
        <v>9</v>
      </c>
      <c r="Y9" s="14" t="s">
        <v>13</v>
      </c>
    </row>
    <row r="10" spans="1:25" ht="21" x14ac:dyDescent="0.55000000000000004">
      <c r="A10" s="2" t="s">
        <v>15</v>
      </c>
      <c r="C10" s="3">
        <v>6761208</v>
      </c>
      <c r="E10" s="3">
        <v>52270213907</v>
      </c>
      <c r="G10" s="3">
        <v>73932561361</v>
      </c>
      <c r="I10" s="3">
        <v>3380604</v>
      </c>
      <c r="K10" s="3">
        <v>0</v>
      </c>
      <c r="M10" s="3">
        <v>0</v>
      </c>
      <c r="O10" s="3">
        <v>0</v>
      </c>
      <c r="Q10" s="3">
        <f>C10+I10+M10</f>
        <v>10141812</v>
      </c>
      <c r="S10" s="3">
        <v>7160</v>
      </c>
      <c r="U10" s="3">
        <v>52270213907</v>
      </c>
      <c r="W10" s="3">
        <v>72054057080</v>
      </c>
      <c r="Y10" s="5">
        <v>6.8829128783895015E-3</v>
      </c>
    </row>
    <row r="11" spans="1:25" ht="21" x14ac:dyDescent="0.55000000000000004">
      <c r="A11" s="2" t="s">
        <v>16</v>
      </c>
      <c r="C11" s="3">
        <v>7555314</v>
      </c>
      <c r="E11" s="3">
        <v>42456565578</v>
      </c>
      <c r="G11" s="3">
        <v>51053966789</v>
      </c>
      <c r="I11" s="3">
        <v>0</v>
      </c>
      <c r="K11" s="3">
        <v>0</v>
      </c>
      <c r="M11" s="3">
        <v>0</v>
      </c>
      <c r="O11" s="3">
        <v>0</v>
      </c>
      <c r="Q11" s="3">
        <f t="shared" ref="Q11:Q74" si="0">C11+I11+M11</f>
        <v>7555314</v>
      </c>
      <c r="S11" s="3">
        <v>5920</v>
      </c>
      <c r="U11" s="3">
        <v>42456565578</v>
      </c>
      <c r="W11" s="3">
        <v>44381715623</v>
      </c>
      <c r="Y11" s="5">
        <v>4.2395320181264004E-3</v>
      </c>
    </row>
    <row r="12" spans="1:25" ht="21" x14ac:dyDescent="0.55000000000000004">
      <c r="A12" s="2" t="s">
        <v>17</v>
      </c>
      <c r="C12" s="3">
        <v>4744641</v>
      </c>
      <c r="E12" s="3">
        <v>11765188274</v>
      </c>
      <c r="G12" s="3">
        <v>11845239751</v>
      </c>
      <c r="I12" s="3">
        <v>0</v>
      </c>
      <c r="K12" s="3">
        <v>0</v>
      </c>
      <c r="M12" s="3">
        <v>0</v>
      </c>
      <c r="O12" s="3">
        <v>0</v>
      </c>
      <c r="Q12" s="3">
        <f t="shared" si="0"/>
        <v>4744641</v>
      </c>
      <c r="S12" s="3">
        <v>2273</v>
      </c>
      <c r="U12" s="3">
        <v>11765188274</v>
      </c>
      <c r="W12" s="3">
        <v>10701204275</v>
      </c>
      <c r="Y12" s="5">
        <v>1.0222249752973144E-3</v>
      </c>
    </row>
    <row r="13" spans="1:25" ht="21" x14ac:dyDescent="0.55000000000000004">
      <c r="A13" s="2" t="s">
        <v>18</v>
      </c>
      <c r="C13" s="3">
        <v>298080289</v>
      </c>
      <c r="E13" s="3">
        <v>106377481087</v>
      </c>
      <c r="G13" s="3">
        <v>181014990560</v>
      </c>
      <c r="I13" s="3">
        <v>0</v>
      </c>
      <c r="K13" s="3">
        <v>0</v>
      </c>
      <c r="M13" s="3">
        <v>0</v>
      </c>
      <c r="O13" s="3">
        <v>0</v>
      </c>
      <c r="Q13" s="3">
        <f t="shared" si="0"/>
        <v>298080289</v>
      </c>
      <c r="S13" s="3">
        <v>502</v>
      </c>
      <c r="U13" s="3">
        <v>106377481087</v>
      </c>
      <c r="W13" s="3">
        <v>148479616440</v>
      </c>
      <c r="Y13" s="5">
        <v>1.4183410422518425E-2</v>
      </c>
    </row>
    <row r="14" spans="1:25" ht="21" x14ac:dyDescent="0.55000000000000004">
      <c r="A14" s="2" t="s">
        <v>19</v>
      </c>
      <c r="C14" s="3">
        <v>52819649</v>
      </c>
      <c r="E14" s="3">
        <v>59802748199</v>
      </c>
      <c r="G14" s="3">
        <v>117086962855</v>
      </c>
      <c r="I14" s="3">
        <v>0</v>
      </c>
      <c r="K14" s="3">
        <v>0</v>
      </c>
      <c r="M14" s="9">
        <v>0</v>
      </c>
      <c r="O14" s="3">
        <v>0</v>
      </c>
      <c r="Q14" s="3">
        <f t="shared" si="0"/>
        <v>52819649</v>
      </c>
      <c r="S14" s="3">
        <v>1962</v>
      </c>
      <c r="U14" s="3">
        <v>59802748199</v>
      </c>
      <c r="W14" s="3">
        <v>102831074808</v>
      </c>
      <c r="Y14" s="5">
        <v>9.8228657452111012E-3</v>
      </c>
    </row>
    <row r="15" spans="1:25" ht="21" x14ac:dyDescent="0.55000000000000004">
      <c r="A15" s="2" t="s">
        <v>20</v>
      </c>
      <c r="C15" s="3">
        <v>103997796</v>
      </c>
      <c r="E15" s="3">
        <v>47935938248</v>
      </c>
      <c r="G15" s="3">
        <v>55311926668</v>
      </c>
      <c r="I15" s="3">
        <v>0</v>
      </c>
      <c r="K15" s="3">
        <v>0</v>
      </c>
      <c r="M15" s="9">
        <v>0</v>
      </c>
      <c r="O15" s="3">
        <v>0</v>
      </c>
      <c r="Q15" s="3">
        <f t="shared" si="0"/>
        <v>103997796</v>
      </c>
      <c r="S15" s="3">
        <v>407</v>
      </c>
      <c r="U15" s="3">
        <v>47935938248</v>
      </c>
      <c r="W15" s="3">
        <v>41999914466</v>
      </c>
      <c r="Y15" s="5">
        <v>4.0120121459410393E-3</v>
      </c>
    </row>
    <row r="16" spans="1:25" ht="21" x14ac:dyDescent="0.55000000000000004">
      <c r="A16" s="2" t="s">
        <v>21</v>
      </c>
      <c r="C16" s="3">
        <v>13147564</v>
      </c>
      <c r="E16" s="3">
        <v>41837907257</v>
      </c>
      <c r="G16" s="3">
        <v>42660201990</v>
      </c>
      <c r="I16" s="3">
        <v>0</v>
      </c>
      <c r="K16" s="3">
        <v>0</v>
      </c>
      <c r="M16" s="9">
        <v>0</v>
      </c>
      <c r="O16" s="3">
        <v>0</v>
      </c>
      <c r="Q16" s="3">
        <f t="shared" si="0"/>
        <v>13147564</v>
      </c>
      <c r="S16" s="3">
        <v>2756</v>
      </c>
      <c r="U16" s="3">
        <v>41837907257</v>
      </c>
      <c r="W16" s="3">
        <v>35954592258</v>
      </c>
      <c r="Y16" s="5">
        <v>3.4345370145510154E-3</v>
      </c>
    </row>
    <row r="17" spans="1:25" ht="21" x14ac:dyDescent="0.55000000000000004">
      <c r="A17" s="2" t="s">
        <v>22</v>
      </c>
      <c r="C17" s="3">
        <v>175245003</v>
      </c>
      <c r="E17" s="3">
        <v>102719137764</v>
      </c>
      <c r="G17" s="3">
        <v>117028211692</v>
      </c>
      <c r="I17" s="3">
        <v>0</v>
      </c>
      <c r="K17" s="3">
        <v>0</v>
      </c>
      <c r="M17" s="9">
        <v>0</v>
      </c>
      <c r="O17" s="3">
        <v>0</v>
      </c>
      <c r="Q17" s="3">
        <f t="shared" si="0"/>
        <v>175245003</v>
      </c>
      <c r="S17" s="3">
        <v>504</v>
      </c>
      <c r="U17" s="3">
        <v>102719137764</v>
      </c>
      <c r="W17" s="3">
        <v>87640741000</v>
      </c>
      <c r="Y17" s="5">
        <v>8.3718198439645553E-3</v>
      </c>
    </row>
    <row r="18" spans="1:25" ht="21" x14ac:dyDescent="0.55000000000000004">
      <c r="A18" s="2" t="s">
        <v>23</v>
      </c>
      <c r="C18" s="3">
        <v>342431239</v>
      </c>
      <c r="E18" s="3">
        <v>286323717393</v>
      </c>
      <c r="G18" s="3">
        <v>499482840918</v>
      </c>
      <c r="I18" s="3">
        <v>0</v>
      </c>
      <c r="K18" s="3">
        <v>0</v>
      </c>
      <c r="M18" s="9">
        <v>-50000000</v>
      </c>
      <c r="O18" s="3">
        <v>73556528461</v>
      </c>
      <c r="Q18" s="3">
        <f t="shared" si="0"/>
        <v>292431239</v>
      </c>
      <c r="S18" s="3">
        <v>1257</v>
      </c>
      <c r="U18" s="3">
        <v>244516241222</v>
      </c>
      <c r="W18" s="3">
        <v>364744627122</v>
      </c>
      <c r="Y18" s="5">
        <v>3.4841972722702244E-2</v>
      </c>
    </row>
    <row r="19" spans="1:25" ht="21" x14ac:dyDescent="0.55000000000000004">
      <c r="A19" s="2" t="s">
        <v>24</v>
      </c>
      <c r="C19" s="3">
        <v>7583253</v>
      </c>
      <c r="E19" s="3">
        <v>40467315855</v>
      </c>
      <c r="G19" s="3">
        <v>26554434989</v>
      </c>
      <c r="I19" s="3">
        <v>0</v>
      </c>
      <c r="K19" s="3">
        <v>0</v>
      </c>
      <c r="M19" s="9">
        <v>0</v>
      </c>
      <c r="O19" s="3">
        <v>0</v>
      </c>
      <c r="Q19" s="3">
        <f t="shared" si="0"/>
        <v>7583253</v>
      </c>
      <c r="S19" s="3">
        <v>2830</v>
      </c>
      <c r="U19" s="3">
        <v>40467315855</v>
      </c>
      <c r="W19" s="3">
        <v>21294715506</v>
      </c>
      <c r="Y19" s="5">
        <v>2.034162648678547E-3</v>
      </c>
    </row>
    <row r="20" spans="1:25" ht="21" x14ac:dyDescent="0.55000000000000004">
      <c r="A20" s="2" t="s">
        <v>25</v>
      </c>
      <c r="C20" s="3">
        <v>60661193</v>
      </c>
      <c r="E20" s="3">
        <v>192361671223</v>
      </c>
      <c r="G20" s="3">
        <v>483344024284</v>
      </c>
      <c r="I20" s="3">
        <v>0</v>
      </c>
      <c r="K20" s="3">
        <v>0</v>
      </c>
      <c r="M20" s="9">
        <v>0</v>
      </c>
      <c r="O20" s="3">
        <v>0</v>
      </c>
      <c r="Q20" s="3">
        <f t="shared" si="0"/>
        <v>60661193</v>
      </c>
      <c r="S20" s="3">
        <v>6330</v>
      </c>
      <c r="U20" s="3">
        <v>192361671223</v>
      </c>
      <c r="W20" s="3">
        <v>381017144921</v>
      </c>
      <c r="Y20" s="5">
        <v>3.6396393484855939E-2</v>
      </c>
    </row>
    <row r="21" spans="1:25" ht="21" x14ac:dyDescent="0.55000000000000004">
      <c r="A21" s="2" t="s">
        <v>26</v>
      </c>
      <c r="C21" s="3">
        <v>48810613</v>
      </c>
      <c r="E21" s="3">
        <v>151582170901</v>
      </c>
      <c r="G21" s="3">
        <v>439774427211</v>
      </c>
      <c r="I21" s="3">
        <v>0</v>
      </c>
      <c r="K21" s="3">
        <v>0</v>
      </c>
      <c r="M21" s="9">
        <v>0</v>
      </c>
      <c r="O21" s="3">
        <v>0</v>
      </c>
      <c r="Q21" s="3">
        <f t="shared" si="0"/>
        <v>48810613</v>
      </c>
      <c r="S21" s="3">
        <v>7540</v>
      </c>
      <c r="U21" s="3">
        <v>151582170901</v>
      </c>
      <c r="W21" s="3">
        <v>365187134490</v>
      </c>
      <c r="Y21" s="5">
        <v>3.4884242926288528E-2</v>
      </c>
    </row>
    <row r="22" spans="1:25" ht="21" x14ac:dyDescent="0.55000000000000004">
      <c r="A22" s="2" t="s">
        <v>27</v>
      </c>
      <c r="C22" s="3">
        <v>2007323</v>
      </c>
      <c r="E22" s="3">
        <v>32610618857</v>
      </c>
      <c r="G22" s="3">
        <v>74593149426</v>
      </c>
      <c r="I22" s="3">
        <v>0</v>
      </c>
      <c r="K22" s="3">
        <v>0</v>
      </c>
      <c r="M22" s="9">
        <v>0</v>
      </c>
      <c r="O22" s="3">
        <v>0</v>
      </c>
      <c r="Q22" s="3">
        <f t="shared" si="0"/>
        <v>2007323</v>
      </c>
      <c r="S22" s="3">
        <v>27280</v>
      </c>
      <c r="U22" s="3">
        <v>32610618857</v>
      </c>
      <c r="W22" s="3">
        <v>54336478407</v>
      </c>
      <c r="Y22" s="5">
        <v>5.1904536975431797E-3</v>
      </c>
    </row>
    <row r="23" spans="1:25" ht="21" x14ac:dyDescent="0.55000000000000004">
      <c r="A23" s="2" t="s">
        <v>28</v>
      </c>
      <c r="C23" s="3">
        <v>54643995</v>
      </c>
      <c r="E23" s="3">
        <v>146668521348</v>
      </c>
      <c r="G23" s="3">
        <v>260101000419</v>
      </c>
      <c r="I23" s="3">
        <v>0</v>
      </c>
      <c r="K23" s="3">
        <v>0</v>
      </c>
      <c r="M23" s="9">
        <v>0</v>
      </c>
      <c r="O23" s="3">
        <v>0</v>
      </c>
      <c r="Q23" s="3">
        <f t="shared" si="0"/>
        <v>54643995</v>
      </c>
      <c r="S23" s="3">
        <v>3916</v>
      </c>
      <c r="U23" s="3">
        <v>146668521348</v>
      </c>
      <c r="W23" s="3">
        <v>212331773533</v>
      </c>
      <c r="Y23" s="5">
        <v>2.0282842601339456E-2</v>
      </c>
    </row>
    <row r="24" spans="1:25" ht="21" x14ac:dyDescent="0.55000000000000004">
      <c r="A24" s="2" t="s">
        <v>29</v>
      </c>
      <c r="C24" s="3">
        <v>989224</v>
      </c>
      <c r="E24" s="3">
        <v>42330320612</v>
      </c>
      <c r="G24" s="3">
        <v>54094724919</v>
      </c>
      <c r="I24" s="3">
        <v>0</v>
      </c>
      <c r="K24" s="3">
        <v>0</v>
      </c>
      <c r="M24" s="9">
        <v>0</v>
      </c>
      <c r="O24" s="3">
        <v>0</v>
      </c>
      <c r="Q24" s="3">
        <f t="shared" si="0"/>
        <v>989224</v>
      </c>
      <c r="S24" s="3">
        <v>37420</v>
      </c>
      <c r="U24" s="3">
        <v>42330320612</v>
      </c>
      <c r="W24" s="3">
        <v>36730622509</v>
      </c>
      <c r="Y24" s="5">
        <v>3.5086667558187051E-3</v>
      </c>
    </row>
    <row r="25" spans="1:25" ht="21" x14ac:dyDescent="0.55000000000000004">
      <c r="A25" s="2" t="s">
        <v>30</v>
      </c>
      <c r="C25" s="3">
        <v>36489332</v>
      </c>
      <c r="E25" s="3">
        <v>110243825121</v>
      </c>
      <c r="G25" s="3">
        <v>144467005160</v>
      </c>
      <c r="I25" s="3">
        <v>0</v>
      </c>
      <c r="K25" s="3">
        <v>0</v>
      </c>
      <c r="M25" s="9">
        <v>0</v>
      </c>
      <c r="O25" s="3">
        <v>0</v>
      </c>
      <c r="Q25" s="3">
        <f t="shared" si="0"/>
        <v>36489332</v>
      </c>
      <c r="S25" s="3">
        <v>2820</v>
      </c>
      <c r="U25" s="3">
        <v>110243825121</v>
      </c>
      <c r="W25" s="3">
        <v>102104499887</v>
      </c>
      <c r="Y25" s="5">
        <v>9.7534601893891262E-3</v>
      </c>
    </row>
    <row r="26" spans="1:25" ht="21" x14ac:dyDescent="0.55000000000000004">
      <c r="A26" s="2" t="s">
        <v>31</v>
      </c>
      <c r="C26" s="3">
        <v>976748</v>
      </c>
      <c r="E26" s="3">
        <v>200683962337</v>
      </c>
      <c r="G26" s="3">
        <v>587265985362</v>
      </c>
      <c r="I26" s="3">
        <v>0</v>
      </c>
      <c r="K26" s="3">
        <v>0</v>
      </c>
      <c r="M26" s="9">
        <v>0</v>
      </c>
      <c r="O26" s="3">
        <v>0</v>
      </c>
      <c r="Q26" s="3">
        <f t="shared" si="0"/>
        <v>976748</v>
      </c>
      <c r="S26" s="3">
        <v>525730</v>
      </c>
      <c r="U26" s="3">
        <v>200683962337</v>
      </c>
      <c r="W26" s="3">
        <v>509536326778</v>
      </c>
      <c r="Y26" s="5">
        <v>4.8673097500862857E-2</v>
      </c>
    </row>
    <row r="27" spans="1:25" ht="21" x14ac:dyDescent="0.55000000000000004">
      <c r="A27" s="2" t="s">
        <v>32</v>
      </c>
      <c r="C27" s="3">
        <v>2687392</v>
      </c>
      <c r="E27" s="3">
        <v>133316782407</v>
      </c>
      <c r="G27" s="3">
        <v>161437081559</v>
      </c>
      <c r="I27" s="3">
        <v>0</v>
      </c>
      <c r="K27" s="3">
        <v>0</v>
      </c>
      <c r="M27" s="9">
        <v>0</v>
      </c>
      <c r="O27" s="3">
        <v>0</v>
      </c>
      <c r="Q27" s="3">
        <f t="shared" si="0"/>
        <v>2687392</v>
      </c>
      <c r="S27" s="3">
        <v>46820</v>
      </c>
      <c r="U27" s="3">
        <v>133316782407</v>
      </c>
      <c r="W27" s="3">
        <v>124851076290</v>
      </c>
      <c r="Y27" s="5">
        <v>1.192631082415146E-2</v>
      </c>
    </row>
    <row r="28" spans="1:25" ht="21" x14ac:dyDescent="0.55000000000000004">
      <c r="A28" s="2" t="s">
        <v>33</v>
      </c>
      <c r="C28" s="3">
        <v>256243</v>
      </c>
      <c r="E28" s="3">
        <v>46914600634</v>
      </c>
      <c r="G28" s="3">
        <v>58635415538</v>
      </c>
      <c r="I28" s="3">
        <v>0</v>
      </c>
      <c r="K28" s="3">
        <v>0</v>
      </c>
      <c r="M28" s="9">
        <v>0</v>
      </c>
      <c r="O28" s="3">
        <v>0</v>
      </c>
      <c r="Q28" s="3">
        <f t="shared" si="0"/>
        <v>256243</v>
      </c>
      <c r="S28" s="3">
        <v>199490</v>
      </c>
      <c r="U28" s="3">
        <v>46914600634</v>
      </c>
      <c r="W28" s="3">
        <v>50722774579</v>
      </c>
      <c r="Y28" s="5">
        <v>4.8452571933572889E-3</v>
      </c>
    </row>
    <row r="29" spans="1:25" ht="21" x14ac:dyDescent="0.55000000000000004">
      <c r="A29" s="2" t="s">
        <v>34</v>
      </c>
      <c r="C29" s="3">
        <v>4073022</v>
      </c>
      <c r="E29" s="3">
        <v>131408575544</v>
      </c>
      <c r="G29" s="3">
        <v>278502351877</v>
      </c>
      <c r="I29" s="3">
        <v>0</v>
      </c>
      <c r="K29" s="3">
        <v>0</v>
      </c>
      <c r="M29" s="9">
        <v>-706936</v>
      </c>
      <c r="O29" s="3">
        <v>48296304880</v>
      </c>
      <c r="Q29" s="3">
        <f t="shared" si="0"/>
        <v>3366086</v>
      </c>
      <c r="S29" s="3">
        <v>60340</v>
      </c>
      <c r="U29" s="3">
        <v>108600583649</v>
      </c>
      <c r="W29" s="3">
        <v>201539591806</v>
      </c>
      <c r="Y29" s="5">
        <v>1.9251927069238121E-2</v>
      </c>
    </row>
    <row r="30" spans="1:25" ht="21" x14ac:dyDescent="0.55000000000000004">
      <c r="A30" s="2" t="s">
        <v>35</v>
      </c>
      <c r="C30" s="3">
        <v>5798944</v>
      </c>
      <c r="E30" s="3">
        <v>148980646964</v>
      </c>
      <c r="G30" s="3">
        <v>349217431305</v>
      </c>
      <c r="I30" s="3">
        <v>0</v>
      </c>
      <c r="K30" s="3">
        <v>0</v>
      </c>
      <c r="M30" s="9">
        <v>0</v>
      </c>
      <c r="O30" s="3">
        <v>0</v>
      </c>
      <c r="Q30" s="3">
        <f t="shared" si="0"/>
        <v>5798944</v>
      </c>
      <c r="S30" s="3">
        <v>46140</v>
      </c>
      <c r="U30" s="3">
        <v>148980646964</v>
      </c>
      <c r="W30" s="3">
        <v>265495012035</v>
      </c>
      <c r="Y30" s="5">
        <v>2.5361223386144369E-2</v>
      </c>
    </row>
    <row r="31" spans="1:25" ht="21" x14ac:dyDescent="0.55000000000000004">
      <c r="A31" s="2" t="s">
        <v>36</v>
      </c>
      <c r="C31" s="3">
        <v>4799638</v>
      </c>
      <c r="E31" s="3">
        <v>28967498605</v>
      </c>
      <c r="G31" s="3">
        <v>36052403563</v>
      </c>
      <c r="I31" s="3">
        <v>0</v>
      </c>
      <c r="K31" s="3">
        <v>0</v>
      </c>
      <c r="M31" s="9">
        <v>0</v>
      </c>
      <c r="O31" s="3">
        <v>0</v>
      </c>
      <c r="Q31" s="3">
        <f t="shared" si="0"/>
        <v>4799638</v>
      </c>
      <c r="S31" s="3">
        <v>5810</v>
      </c>
      <c r="U31" s="3">
        <v>28967498605</v>
      </c>
      <c r="W31" s="3">
        <v>27670338798</v>
      </c>
      <c r="Y31" s="5">
        <v>2.6431895576775047E-3</v>
      </c>
    </row>
    <row r="32" spans="1:25" ht="21" x14ac:dyDescent="0.55000000000000004">
      <c r="A32" s="2" t="s">
        <v>37</v>
      </c>
      <c r="C32" s="3">
        <v>10418826</v>
      </c>
      <c r="E32" s="3">
        <v>61436352018</v>
      </c>
      <c r="G32" s="3">
        <v>77123632024</v>
      </c>
      <c r="I32" s="3">
        <v>0</v>
      </c>
      <c r="K32" s="3">
        <v>0</v>
      </c>
      <c r="M32" s="9">
        <v>0</v>
      </c>
      <c r="O32" s="3">
        <v>0</v>
      </c>
      <c r="Q32" s="3">
        <f t="shared" si="0"/>
        <v>10418826</v>
      </c>
      <c r="S32" s="3">
        <v>7030</v>
      </c>
      <c r="U32" s="3">
        <v>61436352018</v>
      </c>
      <c r="W32" s="3">
        <v>72678167979</v>
      </c>
      <c r="Y32" s="5">
        <v>6.9425306309263352E-3</v>
      </c>
    </row>
    <row r="33" spans="1:25" ht="21" x14ac:dyDescent="0.55000000000000004">
      <c r="A33" s="2" t="s">
        <v>38</v>
      </c>
      <c r="C33" s="3">
        <v>22625881</v>
      </c>
      <c r="E33" s="3">
        <v>59437496680</v>
      </c>
      <c r="G33" s="3">
        <v>81160303328</v>
      </c>
      <c r="I33" s="3">
        <v>0</v>
      </c>
      <c r="K33" s="3">
        <v>0</v>
      </c>
      <c r="M33" s="9">
        <v>0</v>
      </c>
      <c r="O33" s="3">
        <v>0</v>
      </c>
      <c r="Q33" s="3">
        <f t="shared" si="0"/>
        <v>22625881</v>
      </c>
      <c r="S33" s="3">
        <v>2841</v>
      </c>
      <c r="U33" s="3">
        <v>59437496680</v>
      </c>
      <c r="W33" s="3">
        <v>63783242532</v>
      </c>
      <c r="Y33" s="5">
        <v>6.0928491640868448E-3</v>
      </c>
    </row>
    <row r="34" spans="1:25" ht="21" x14ac:dyDescent="0.55000000000000004">
      <c r="A34" s="2" t="s">
        <v>39</v>
      </c>
      <c r="C34" s="3">
        <v>51015246</v>
      </c>
      <c r="E34" s="3">
        <v>127592684123</v>
      </c>
      <c r="G34" s="3">
        <v>151407106362</v>
      </c>
      <c r="I34" s="3">
        <v>0</v>
      </c>
      <c r="K34" s="3">
        <v>0</v>
      </c>
      <c r="M34" s="9">
        <v>0</v>
      </c>
      <c r="O34" s="3">
        <v>0</v>
      </c>
      <c r="Q34" s="3">
        <f t="shared" si="0"/>
        <v>51015246</v>
      </c>
      <c r="S34" s="3">
        <v>2151</v>
      </c>
      <c r="U34" s="3">
        <v>127592684123</v>
      </c>
      <c r="W34" s="3">
        <v>108885551917</v>
      </c>
      <c r="Y34" s="5">
        <v>1.0401215392048926E-2</v>
      </c>
    </row>
    <row r="35" spans="1:25" ht="21" x14ac:dyDescent="0.55000000000000004">
      <c r="A35" s="2" t="s">
        <v>40</v>
      </c>
      <c r="C35" s="3">
        <v>15663950</v>
      </c>
      <c r="E35" s="3">
        <v>73281921062</v>
      </c>
      <c r="G35" s="3">
        <v>56451695365</v>
      </c>
      <c r="I35" s="3">
        <v>0</v>
      </c>
      <c r="K35" s="3">
        <v>0</v>
      </c>
      <c r="M35" s="9">
        <v>0</v>
      </c>
      <c r="O35" s="3">
        <v>0</v>
      </c>
      <c r="Q35" s="3">
        <f t="shared" si="0"/>
        <v>15663950</v>
      </c>
      <c r="S35" s="3">
        <v>3057</v>
      </c>
      <c r="U35" s="3">
        <v>73281921062</v>
      </c>
      <c r="W35" s="3">
        <v>47514546456</v>
      </c>
      <c r="Y35" s="5">
        <v>4.5387934693217231E-3</v>
      </c>
    </row>
    <row r="36" spans="1:25" ht="21" x14ac:dyDescent="0.55000000000000004">
      <c r="A36" s="2" t="s">
        <v>41</v>
      </c>
      <c r="C36" s="3">
        <v>225012</v>
      </c>
      <c r="E36" s="3">
        <v>9571918431</v>
      </c>
      <c r="G36" s="3">
        <v>15026249832</v>
      </c>
      <c r="I36" s="3">
        <v>0</v>
      </c>
      <c r="K36" s="3">
        <v>0</v>
      </c>
      <c r="M36" s="9">
        <v>0</v>
      </c>
      <c r="O36" s="3">
        <v>0</v>
      </c>
      <c r="Q36" s="3">
        <f t="shared" si="0"/>
        <v>225012</v>
      </c>
      <c r="S36" s="3">
        <v>57600</v>
      </c>
      <c r="U36" s="3">
        <v>9571918431</v>
      </c>
      <c r="W36" s="3">
        <v>12860505057</v>
      </c>
      <c r="Y36" s="5">
        <v>1.2284906564128562E-3</v>
      </c>
    </row>
    <row r="37" spans="1:25" ht="21" x14ac:dyDescent="0.55000000000000004">
      <c r="A37" s="2" t="s">
        <v>42</v>
      </c>
      <c r="C37" s="3">
        <v>38657528</v>
      </c>
      <c r="E37" s="3">
        <v>75630918690</v>
      </c>
      <c r="G37" s="3">
        <v>80553281148</v>
      </c>
      <c r="I37" s="3">
        <v>0</v>
      </c>
      <c r="K37" s="3">
        <v>0</v>
      </c>
      <c r="M37" s="9">
        <v>0</v>
      </c>
      <c r="O37" s="3">
        <v>0</v>
      </c>
      <c r="Q37" s="3">
        <f t="shared" si="0"/>
        <v>38657528</v>
      </c>
      <c r="S37" s="3">
        <v>1801</v>
      </c>
      <c r="U37" s="3">
        <v>75630918690</v>
      </c>
      <c r="W37" s="3">
        <v>69084028261</v>
      </c>
      <c r="Y37" s="5">
        <v>6.5992029745212668E-3</v>
      </c>
    </row>
    <row r="38" spans="1:25" ht="21" x14ac:dyDescent="0.55000000000000004">
      <c r="A38" s="2" t="s">
        <v>43</v>
      </c>
      <c r="C38" s="3">
        <v>1220590</v>
      </c>
      <c r="E38" s="3">
        <v>6145670650</v>
      </c>
      <c r="G38" s="3">
        <v>7957287294</v>
      </c>
      <c r="I38" s="3">
        <v>0</v>
      </c>
      <c r="K38" s="3">
        <v>0</v>
      </c>
      <c r="M38" s="9">
        <v>0</v>
      </c>
      <c r="O38" s="3">
        <v>0</v>
      </c>
      <c r="Q38" s="3">
        <f t="shared" si="0"/>
        <v>1220590</v>
      </c>
      <c r="S38" s="3">
        <v>4464</v>
      </c>
      <c r="U38" s="3">
        <v>6145670650</v>
      </c>
      <c r="W38" s="3">
        <v>5406595203</v>
      </c>
      <c r="Y38" s="5">
        <v>5.164611856574669E-4</v>
      </c>
    </row>
    <row r="39" spans="1:25" ht="21" x14ac:dyDescent="0.55000000000000004">
      <c r="A39" s="2" t="s">
        <v>44</v>
      </c>
      <c r="C39" s="3">
        <v>14829378</v>
      </c>
      <c r="E39" s="3">
        <v>50123297640</v>
      </c>
      <c r="G39" s="3">
        <v>44879978070</v>
      </c>
      <c r="I39" s="3">
        <v>0</v>
      </c>
      <c r="K39" s="3">
        <v>0</v>
      </c>
      <c r="M39" s="9">
        <v>-14829378</v>
      </c>
      <c r="O39" s="3">
        <v>0</v>
      </c>
      <c r="Q39" s="3">
        <f t="shared" si="0"/>
        <v>0</v>
      </c>
      <c r="S39" s="3">
        <v>0</v>
      </c>
      <c r="U39" s="3">
        <v>0</v>
      </c>
      <c r="W39" s="3">
        <v>0</v>
      </c>
      <c r="Y39" s="5">
        <v>0</v>
      </c>
    </row>
    <row r="40" spans="1:25" ht="21" x14ac:dyDescent="0.55000000000000004">
      <c r="A40" s="2" t="s">
        <v>45</v>
      </c>
      <c r="C40" s="3">
        <v>1840989</v>
      </c>
      <c r="E40" s="3">
        <v>31643194626</v>
      </c>
      <c r="G40" s="3">
        <v>91611921475</v>
      </c>
      <c r="I40" s="3">
        <v>0</v>
      </c>
      <c r="K40" s="3">
        <v>0</v>
      </c>
      <c r="M40" s="9">
        <v>0</v>
      </c>
      <c r="O40" s="3">
        <v>0</v>
      </c>
      <c r="Q40" s="3">
        <f t="shared" si="0"/>
        <v>1840989</v>
      </c>
      <c r="S40" s="3">
        <v>39910</v>
      </c>
      <c r="U40" s="3">
        <v>31643194626</v>
      </c>
      <c r="W40" s="3">
        <v>72905917967</v>
      </c>
      <c r="Y40" s="5">
        <v>6.9642862875678177E-3</v>
      </c>
    </row>
    <row r="41" spans="1:25" ht="21" x14ac:dyDescent="0.55000000000000004">
      <c r="A41" s="2" t="s">
        <v>46</v>
      </c>
      <c r="C41" s="3">
        <v>31297279</v>
      </c>
      <c r="E41" s="3">
        <v>92767131404</v>
      </c>
      <c r="G41" s="3">
        <v>59657329335</v>
      </c>
      <c r="I41" s="3">
        <v>0</v>
      </c>
      <c r="K41" s="3">
        <v>0</v>
      </c>
      <c r="M41" s="9">
        <v>0</v>
      </c>
      <c r="O41" s="3">
        <v>0</v>
      </c>
      <c r="Q41" s="3">
        <f t="shared" si="0"/>
        <v>31297279</v>
      </c>
      <c r="S41" s="3">
        <v>1590</v>
      </c>
      <c r="U41" s="3">
        <v>92767131404</v>
      </c>
      <c r="W41" s="3">
        <v>49378008143</v>
      </c>
      <c r="Y41" s="5">
        <v>4.7167993299715577E-3</v>
      </c>
    </row>
    <row r="42" spans="1:25" ht="21" x14ac:dyDescent="0.55000000000000004">
      <c r="A42" s="2" t="s">
        <v>47</v>
      </c>
      <c r="C42" s="3">
        <v>19871364</v>
      </c>
      <c r="E42" s="3">
        <v>128548369066</v>
      </c>
      <c r="G42" s="3">
        <v>88473581745</v>
      </c>
      <c r="I42" s="3">
        <v>0</v>
      </c>
      <c r="K42" s="3">
        <v>0</v>
      </c>
      <c r="M42" s="9">
        <v>0</v>
      </c>
      <c r="O42" s="3">
        <v>0</v>
      </c>
      <c r="Q42" s="3">
        <f t="shared" si="0"/>
        <v>19871364</v>
      </c>
      <c r="S42" s="3">
        <v>3680</v>
      </c>
      <c r="U42" s="3">
        <v>128548369066</v>
      </c>
      <c r="W42" s="3">
        <v>72561350751</v>
      </c>
      <c r="Y42" s="5">
        <v>6.9313717477821665E-3</v>
      </c>
    </row>
    <row r="43" spans="1:25" ht="21" x14ac:dyDescent="0.55000000000000004">
      <c r="A43" s="2" t="s">
        <v>48</v>
      </c>
      <c r="C43" s="3">
        <v>9183517</v>
      </c>
      <c r="E43" s="3">
        <v>133419872535</v>
      </c>
      <c r="G43" s="3">
        <v>249409902680</v>
      </c>
      <c r="I43" s="3">
        <v>0</v>
      </c>
      <c r="K43" s="3">
        <v>0</v>
      </c>
      <c r="M43" s="9">
        <v>0</v>
      </c>
      <c r="O43" s="3">
        <v>0</v>
      </c>
      <c r="Q43" s="3">
        <f t="shared" si="0"/>
        <v>9183517</v>
      </c>
      <c r="S43" s="3">
        <v>19670</v>
      </c>
      <c r="U43" s="3">
        <v>133419872535</v>
      </c>
      <c r="W43" s="3">
        <v>179243433895</v>
      </c>
      <c r="Y43" s="5">
        <v>1.7122102342590987E-2</v>
      </c>
    </row>
    <row r="44" spans="1:25" ht="21" x14ac:dyDescent="0.55000000000000004">
      <c r="A44" s="2" t="s">
        <v>49</v>
      </c>
      <c r="C44" s="3">
        <v>562500</v>
      </c>
      <c r="E44" s="3">
        <v>4923529005</v>
      </c>
      <c r="G44" s="3">
        <v>5497795969</v>
      </c>
      <c r="I44" s="3">
        <v>0</v>
      </c>
      <c r="K44" s="3">
        <v>0</v>
      </c>
      <c r="M44" s="9">
        <v>0</v>
      </c>
      <c r="O44" s="3">
        <v>0</v>
      </c>
      <c r="Q44" s="3">
        <f t="shared" si="0"/>
        <v>562500</v>
      </c>
      <c r="S44" s="3">
        <v>8790</v>
      </c>
      <c r="U44" s="3">
        <v>4923529005</v>
      </c>
      <c r="W44" s="3">
        <v>4906154981</v>
      </c>
      <c r="Y44" s="5">
        <v>4.6865698713685394E-4</v>
      </c>
    </row>
    <row r="45" spans="1:25" ht="21" x14ac:dyDescent="0.55000000000000004">
      <c r="A45" s="2" t="s">
        <v>50</v>
      </c>
      <c r="C45" s="3">
        <v>154637203</v>
      </c>
      <c r="E45" s="3">
        <v>47421985825</v>
      </c>
      <c r="G45" s="3">
        <v>85773998298</v>
      </c>
      <c r="I45" s="3">
        <v>0</v>
      </c>
      <c r="K45" s="3">
        <v>0</v>
      </c>
      <c r="M45" s="9">
        <v>0</v>
      </c>
      <c r="O45" s="3">
        <v>0</v>
      </c>
      <c r="Q45" s="3">
        <f t="shared" si="0"/>
        <v>154637203</v>
      </c>
      <c r="S45" s="3">
        <v>515</v>
      </c>
      <c r="U45" s="3">
        <v>47421985825</v>
      </c>
      <c r="W45" s="3">
        <v>79022556572</v>
      </c>
      <c r="Y45" s="5">
        <v>7.5485738673784298E-3</v>
      </c>
    </row>
    <row r="46" spans="1:25" ht="21" x14ac:dyDescent="0.55000000000000004">
      <c r="A46" s="2" t="s">
        <v>51</v>
      </c>
      <c r="C46" s="3">
        <v>7230915</v>
      </c>
      <c r="E46" s="3">
        <v>64911228568</v>
      </c>
      <c r="G46" s="3">
        <v>102961537388</v>
      </c>
      <c r="I46" s="3">
        <v>0</v>
      </c>
      <c r="K46" s="3">
        <v>0</v>
      </c>
      <c r="M46" s="9">
        <v>-7230915</v>
      </c>
      <c r="O46" s="3">
        <v>109613300735</v>
      </c>
      <c r="Q46" s="3">
        <f t="shared" si="0"/>
        <v>0</v>
      </c>
      <c r="S46" s="3">
        <v>0</v>
      </c>
      <c r="U46" s="3">
        <v>0</v>
      </c>
      <c r="W46" s="3">
        <v>0</v>
      </c>
      <c r="Y46" s="5">
        <v>0</v>
      </c>
    </row>
    <row r="47" spans="1:25" ht="21" x14ac:dyDescent="0.55000000000000004">
      <c r="A47" s="2" t="s">
        <v>52</v>
      </c>
      <c r="C47" s="3">
        <v>196296163</v>
      </c>
      <c r="E47" s="3">
        <v>241240025212</v>
      </c>
      <c r="G47" s="3">
        <v>370858823129</v>
      </c>
      <c r="I47" s="3">
        <v>0</v>
      </c>
      <c r="K47" s="3">
        <v>0</v>
      </c>
      <c r="M47" s="9">
        <v>0</v>
      </c>
      <c r="O47" s="3">
        <v>0</v>
      </c>
      <c r="Q47" s="3">
        <f t="shared" si="0"/>
        <v>196296163</v>
      </c>
      <c r="S47" s="3">
        <v>1647</v>
      </c>
      <c r="U47" s="3">
        <v>241240025212</v>
      </c>
      <c r="W47" s="3">
        <v>320800673158</v>
      </c>
      <c r="Y47" s="5">
        <v>3.0644257577663932E-2</v>
      </c>
    </row>
    <row r="48" spans="1:25" ht="21" x14ac:dyDescent="0.55000000000000004">
      <c r="A48" s="2" t="s">
        <v>53</v>
      </c>
      <c r="C48" s="3">
        <v>3699012</v>
      </c>
      <c r="E48" s="3">
        <v>108726945019</v>
      </c>
      <c r="G48" s="3">
        <v>160177069329</v>
      </c>
      <c r="I48" s="3">
        <v>0</v>
      </c>
      <c r="K48" s="3">
        <v>0</v>
      </c>
      <c r="M48" s="9">
        <v>-100000</v>
      </c>
      <c r="O48" s="3">
        <v>4147688612</v>
      </c>
      <c r="Q48" s="3">
        <f t="shared" si="0"/>
        <v>3599012</v>
      </c>
      <c r="S48" s="3">
        <v>37100</v>
      </c>
      <c r="U48" s="3">
        <v>105787594052</v>
      </c>
      <c r="W48" s="3">
        <v>132491209742</v>
      </c>
      <c r="Y48" s="5">
        <v>1.2656129172492342E-2</v>
      </c>
    </row>
    <row r="49" spans="1:25" ht="21" x14ac:dyDescent="0.55000000000000004">
      <c r="A49" s="2" t="s">
        <v>54</v>
      </c>
      <c r="C49" s="3">
        <v>10885209</v>
      </c>
      <c r="E49" s="3">
        <v>103419516747</v>
      </c>
      <c r="G49" s="3">
        <v>176921466558</v>
      </c>
      <c r="I49" s="3">
        <v>0</v>
      </c>
      <c r="K49" s="3">
        <v>0</v>
      </c>
      <c r="M49" s="9">
        <v>0</v>
      </c>
      <c r="O49" s="3">
        <v>0</v>
      </c>
      <c r="Q49" s="3">
        <f t="shared" si="0"/>
        <v>10885209</v>
      </c>
      <c r="S49" s="3">
        <v>13450</v>
      </c>
      <c r="U49" s="3">
        <v>103419516747</v>
      </c>
      <c r="W49" s="3">
        <v>145274342198</v>
      </c>
      <c r="Y49" s="5">
        <v>1.3877228865877729E-2</v>
      </c>
    </row>
    <row r="50" spans="1:25" ht="21" x14ac:dyDescent="0.55000000000000004">
      <c r="A50" s="2" t="s">
        <v>55</v>
      </c>
      <c r="C50" s="3">
        <v>750000</v>
      </c>
      <c r="E50" s="3">
        <v>2327861781</v>
      </c>
      <c r="G50" s="3">
        <v>3660732098</v>
      </c>
      <c r="I50" s="3">
        <v>0</v>
      </c>
      <c r="K50" s="3">
        <v>0</v>
      </c>
      <c r="M50" s="9">
        <v>-750000</v>
      </c>
      <c r="O50" s="3">
        <v>3711594729</v>
      </c>
      <c r="Q50" s="3">
        <f t="shared" si="0"/>
        <v>0</v>
      </c>
      <c r="S50" s="3">
        <v>0</v>
      </c>
      <c r="U50" s="3">
        <v>0</v>
      </c>
      <c r="W50" s="3">
        <v>0</v>
      </c>
      <c r="Y50" s="5">
        <v>0</v>
      </c>
    </row>
    <row r="51" spans="1:25" ht="21" x14ac:dyDescent="0.55000000000000004">
      <c r="A51" s="2" t="s">
        <v>56</v>
      </c>
      <c r="C51" s="3">
        <v>5773421</v>
      </c>
      <c r="E51" s="3">
        <v>97988979725</v>
      </c>
      <c r="G51" s="3">
        <v>138636777427</v>
      </c>
      <c r="I51" s="3">
        <v>0</v>
      </c>
      <c r="K51" s="3">
        <v>0</v>
      </c>
      <c r="M51" s="9">
        <v>0</v>
      </c>
      <c r="O51" s="3">
        <v>0</v>
      </c>
      <c r="Q51" s="3">
        <f t="shared" si="0"/>
        <v>5773421</v>
      </c>
      <c r="S51" s="3">
        <v>17850</v>
      </c>
      <c r="U51" s="3">
        <v>97988979725</v>
      </c>
      <c r="W51" s="3">
        <v>102258945334</v>
      </c>
      <c r="Y51" s="5">
        <v>9.7682134815595401E-3</v>
      </c>
    </row>
    <row r="52" spans="1:25" ht="21" x14ac:dyDescent="0.55000000000000004">
      <c r="A52" s="2" t="s">
        <v>57</v>
      </c>
      <c r="C52" s="3">
        <v>40834422</v>
      </c>
      <c r="E52" s="3">
        <v>348948623073</v>
      </c>
      <c r="G52" s="3">
        <v>666938985769</v>
      </c>
      <c r="I52" s="3">
        <v>0</v>
      </c>
      <c r="K52" s="3">
        <v>0</v>
      </c>
      <c r="M52" s="9">
        <v>-4208074</v>
      </c>
      <c r="O52" s="3">
        <v>65366752136</v>
      </c>
      <c r="Q52" s="3">
        <f t="shared" si="0"/>
        <v>36626348</v>
      </c>
      <c r="S52" s="3">
        <v>15000</v>
      </c>
      <c r="U52" s="3">
        <v>312988725625</v>
      </c>
      <c r="W52" s="3">
        <v>545148394949</v>
      </c>
      <c r="Y52" s="5">
        <v>5.2074915144081961E-2</v>
      </c>
    </row>
    <row r="53" spans="1:25" ht="21" x14ac:dyDescent="0.55000000000000004">
      <c r="A53" s="2" t="s">
        <v>58</v>
      </c>
      <c r="C53" s="3">
        <v>1308354</v>
      </c>
      <c r="E53" s="3">
        <v>39222028013</v>
      </c>
      <c r="G53" s="3">
        <v>69585686704</v>
      </c>
      <c r="I53" s="3">
        <v>0</v>
      </c>
      <c r="K53" s="3">
        <v>0</v>
      </c>
      <c r="M53" s="9">
        <v>0</v>
      </c>
      <c r="O53" s="3">
        <v>0</v>
      </c>
      <c r="Q53" s="3">
        <f t="shared" si="0"/>
        <v>1308354</v>
      </c>
      <c r="S53" s="3">
        <v>44500</v>
      </c>
      <c r="U53" s="3">
        <v>39222028013</v>
      </c>
      <c r="W53" s="3">
        <v>57771698849</v>
      </c>
      <c r="Y53" s="5">
        <v>5.518600702424486E-3</v>
      </c>
    </row>
    <row r="54" spans="1:25" ht="21" x14ac:dyDescent="0.55000000000000004">
      <c r="A54" s="2" t="s">
        <v>59</v>
      </c>
      <c r="C54" s="3">
        <v>6633055</v>
      </c>
      <c r="E54" s="3">
        <v>49669176253</v>
      </c>
      <c r="G54" s="3">
        <v>117024074801</v>
      </c>
      <c r="I54" s="3">
        <v>0</v>
      </c>
      <c r="K54" s="3">
        <v>0</v>
      </c>
      <c r="M54" s="9">
        <v>0</v>
      </c>
      <c r="O54" s="3">
        <v>0</v>
      </c>
      <c r="Q54" s="3">
        <f t="shared" si="0"/>
        <v>6633055</v>
      </c>
      <c r="S54" s="3">
        <v>15520</v>
      </c>
      <c r="U54" s="3">
        <v>49669176253</v>
      </c>
      <c r="W54" s="3">
        <v>102149248645</v>
      </c>
      <c r="Y54" s="5">
        <v>9.7577347828709075E-3</v>
      </c>
    </row>
    <row r="55" spans="1:25" ht="21" x14ac:dyDescent="0.55000000000000004">
      <c r="A55" s="2" t="s">
        <v>60</v>
      </c>
      <c r="C55" s="3">
        <v>5683484</v>
      </c>
      <c r="E55" s="3">
        <v>43683810518</v>
      </c>
      <c r="G55" s="3">
        <v>52165843685</v>
      </c>
      <c r="I55" s="3">
        <v>0</v>
      </c>
      <c r="K55" s="3">
        <v>0</v>
      </c>
      <c r="M55" s="9">
        <v>0</v>
      </c>
      <c r="O55" s="3">
        <v>0</v>
      </c>
      <c r="Q55" s="3">
        <f t="shared" si="0"/>
        <v>5683484</v>
      </c>
      <c r="S55" s="3">
        <v>8220</v>
      </c>
      <c r="U55" s="3">
        <v>43683810518</v>
      </c>
      <c r="W55" s="3">
        <v>46357106497</v>
      </c>
      <c r="Y55" s="5">
        <v>4.4282298352584992E-3</v>
      </c>
    </row>
    <row r="56" spans="1:25" ht="21" x14ac:dyDescent="0.55000000000000004">
      <c r="A56" s="2" t="s">
        <v>61</v>
      </c>
      <c r="C56" s="3">
        <v>17887918</v>
      </c>
      <c r="E56" s="3">
        <v>84923137005</v>
      </c>
      <c r="G56" s="3">
        <v>82713342875</v>
      </c>
      <c r="I56" s="3">
        <v>0</v>
      </c>
      <c r="K56" s="3">
        <v>0</v>
      </c>
      <c r="M56" s="9">
        <v>0</v>
      </c>
      <c r="O56" s="3">
        <v>0</v>
      </c>
      <c r="Q56" s="3">
        <f t="shared" si="0"/>
        <v>17887918</v>
      </c>
      <c r="S56" s="3">
        <v>3840</v>
      </c>
      <c r="U56" s="3">
        <v>84923137005</v>
      </c>
      <c r="W56" s="3">
        <v>68158634472</v>
      </c>
      <c r="Y56" s="5">
        <v>6.5108053868487515E-3</v>
      </c>
    </row>
    <row r="57" spans="1:25" ht="21" x14ac:dyDescent="0.55000000000000004">
      <c r="A57" s="2" t="s">
        <v>62</v>
      </c>
      <c r="C57" s="3">
        <v>2116800</v>
      </c>
      <c r="E57" s="3">
        <v>3815112178</v>
      </c>
      <c r="G57" s="3">
        <v>6681490530</v>
      </c>
      <c r="I57" s="3">
        <v>0</v>
      </c>
      <c r="K57" s="3">
        <v>0</v>
      </c>
      <c r="M57" s="9">
        <v>-1411200</v>
      </c>
      <c r="O57" s="3">
        <v>4573113583</v>
      </c>
      <c r="Q57" s="3">
        <f t="shared" si="0"/>
        <v>705600</v>
      </c>
      <c r="S57" s="3">
        <v>2773</v>
      </c>
      <c r="U57" s="3">
        <v>1271704059</v>
      </c>
      <c r="W57" s="3">
        <v>1941504059</v>
      </c>
      <c r="Y57" s="5">
        <v>1.8546080307871806E-4</v>
      </c>
    </row>
    <row r="58" spans="1:25" ht="21" x14ac:dyDescent="0.55000000000000004">
      <c r="A58" s="2" t="s">
        <v>63</v>
      </c>
      <c r="C58" s="3">
        <v>86199111</v>
      </c>
      <c r="E58" s="3">
        <v>676217957579</v>
      </c>
      <c r="G58" s="3">
        <v>1145284083166</v>
      </c>
      <c r="I58" s="3">
        <v>0</v>
      </c>
      <c r="K58" s="3">
        <v>0</v>
      </c>
      <c r="M58" s="9">
        <v>-1000000</v>
      </c>
      <c r="O58" s="3">
        <v>13421745707</v>
      </c>
      <c r="Q58" s="3">
        <f t="shared" si="0"/>
        <v>85199111</v>
      </c>
      <c r="S58" s="3">
        <v>10800</v>
      </c>
      <c r="U58" s="3">
        <v>668373120789</v>
      </c>
      <c r="W58" s="3">
        <v>913037636217</v>
      </c>
      <c r="Y58" s="5">
        <v>8.7217274910626003E-2</v>
      </c>
    </row>
    <row r="59" spans="1:25" ht="21" x14ac:dyDescent="0.55000000000000004">
      <c r="A59" s="2" t="s">
        <v>64</v>
      </c>
      <c r="C59" s="3">
        <v>31026735</v>
      </c>
      <c r="E59" s="3">
        <v>100643220059</v>
      </c>
      <c r="G59" s="3">
        <v>34635260631</v>
      </c>
      <c r="I59" s="3">
        <v>0</v>
      </c>
      <c r="K59" s="3">
        <v>0</v>
      </c>
      <c r="M59" s="9">
        <v>0</v>
      </c>
      <c r="O59" s="3">
        <v>0</v>
      </c>
      <c r="Q59" s="3">
        <f t="shared" si="0"/>
        <v>31026735</v>
      </c>
      <c r="S59" s="3">
        <v>889</v>
      </c>
      <c r="U59" s="3">
        <v>100643220059</v>
      </c>
      <c r="W59" s="3">
        <v>27369552623</v>
      </c>
      <c r="Y59" s="5">
        <v>2.6144571708911447E-3</v>
      </c>
    </row>
    <row r="60" spans="1:25" ht="21" x14ac:dyDescent="0.55000000000000004">
      <c r="A60" s="2" t="s">
        <v>65</v>
      </c>
      <c r="C60" s="3">
        <v>3324243</v>
      </c>
      <c r="E60" s="3">
        <v>33332344241</v>
      </c>
      <c r="G60" s="3">
        <v>54821844519</v>
      </c>
      <c r="I60" s="3">
        <v>0</v>
      </c>
      <c r="K60" s="3">
        <v>0</v>
      </c>
      <c r="M60" s="9">
        <v>0</v>
      </c>
      <c r="O60" s="3">
        <v>0</v>
      </c>
      <c r="Q60" s="3">
        <f t="shared" si="0"/>
        <v>3324243</v>
      </c>
      <c r="S60" s="3">
        <v>13000</v>
      </c>
      <c r="U60" s="3">
        <v>33332344241</v>
      </c>
      <c r="W60" s="3">
        <v>42881105821</v>
      </c>
      <c r="Y60" s="5">
        <v>4.0961873273457584E-3</v>
      </c>
    </row>
    <row r="61" spans="1:25" ht="21" x14ac:dyDescent="0.55000000000000004">
      <c r="A61" s="2" t="s">
        <v>66</v>
      </c>
      <c r="C61" s="3">
        <v>705566</v>
      </c>
      <c r="E61" s="3">
        <v>12630115558</v>
      </c>
      <c r="G61" s="3">
        <v>5733917074</v>
      </c>
      <c r="I61" s="3">
        <v>0</v>
      </c>
      <c r="K61" s="3">
        <v>0</v>
      </c>
      <c r="M61" s="9">
        <v>0</v>
      </c>
      <c r="O61" s="3">
        <v>0</v>
      </c>
      <c r="Q61" s="3">
        <f t="shared" si="0"/>
        <v>705566</v>
      </c>
      <c r="S61" s="3">
        <v>7230</v>
      </c>
      <c r="U61" s="3">
        <v>12630115558</v>
      </c>
      <c r="W61" s="3">
        <v>5061809578</v>
      </c>
      <c r="Y61" s="5">
        <v>4.8352578250645157E-4</v>
      </c>
    </row>
    <row r="62" spans="1:25" ht="21" x14ac:dyDescent="0.55000000000000004">
      <c r="A62" s="2" t="s">
        <v>67</v>
      </c>
      <c r="C62" s="3">
        <v>45407658</v>
      </c>
      <c r="E62" s="3">
        <v>114310314878</v>
      </c>
      <c r="G62" s="3">
        <v>106649106654</v>
      </c>
      <c r="I62" s="3">
        <v>0</v>
      </c>
      <c r="K62" s="3">
        <v>0</v>
      </c>
      <c r="M62" s="9">
        <v>0</v>
      </c>
      <c r="O62" s="3">
        <v>0</v>
      </c>
      <c r="Q62" s="3">
        <f t="shared" si="0"/>
        <v>45407658</v>
      </c>
      <c r="S62" s="3">
        <v>2001</v>
      </c>
      <c r="U62" s="3">
        <v>114310314878</v>
      </c>
      <c r="W62" s="3">
        <v>90158370264</v>
      </c>
      <c r="Y62" s="5">
        <v>8.6123146000746283E-3</v>
      </c>
    </row>
    <row r="63" spans="1:25" ht="21" x14ac:dyDescent="0.55000000000000004">
      <c r="A63" s="2" t="s">
        <v>68</v>
      </c>
      <c r="C63" s="3">
        <v>3330224</v>
      </c>
      <c r="E63" s="3">
        <v>21793459707</v>
      </c>
      <c r="G63" s="3">
        <v>12150577992</v>
      </c>
      <c r="I63" s="3">
        <v>0</v>
      </c>
      <c r="K63" s="3">
        <v>0</v>
      </c>
      <c r="M63" s="9">
        <v>0</v>
      </c>
      <c r="O63" s="3">
        <v>0</v>
      </c>
      <c r="Q63" s="3">
        <f t="shared" si="0"/>
        <v>3330224</v>
      </c>
      <c r="S63" s="3">
        <v>3464</v>
      </c>
      <c r="U63" s="3">
        <v>21793459707</v>
      </c>
      <c r="W63" s="3">
        <v>11446723460</v>
      </c>
      <c r="Y63" s="5">
        <v>1.0934401685490384E-3</v>
      </c>
    </row>
    <row r="64" spans="1:25" ht="21" x14ac:dyDescent="0.55000000000000004">
      <c r="A64" s="2" t="s">
        <v>69</v>
      </c>
      <c r="C64" s="3">
        <v>18920630</v>
      </c>
      <c r="E64" s="3">
        <v>56559655476</v>
      </c>
      <c r="G64" s="3">
        <v>47480390658</v>
      </c>
      <c r="I64" s="3">
        <v>0</v>
      </c>
      <c r="K64" s="3">
        <v>0</v>
      </c>
      <c r="M64" s="9">
        <v>0</v>
      </c>
      <c r="O64" s="3">
        <v>0</v>
      </c>
      <c r="Q64" s="3">
        <f t="shared" si="0"/>
        <v>18920630</v>
      </c>
      <c r="S64" s="3">
        <v>2193</v>
      </c>
      <c r="U64" s="3">
        <v>56559655476</v>
      </c>
      <c r="W64" s="3">
        <v>41172201152</v>
      </c>
      <c r="Y64" s="5">
        <v>3.9329454166072593E-3</v>
      </c>
    </row>
    <row r="65" spans="1:25" ht="21" x14ac:dyDescent="0.55000000000000004">
      <c r="A65" s="2" t="s">
        <v>70</v>
      </c>
      <c r="C65" s="3">
        <v>168686365</v>
      </c>
      <c r="E65" s="3">
        <v>522581077563</v>
      </c>
      <c r="G65" s="3">
        <v>664173440173</v>
      </c>
      <c r="I65" s="3">
        <v>0</v>
      </c>
      <c r="K65" s="3">
        <v>0</v>
      </c>
      <c r="M65" s="9">
        <v>0</v>
      </c>
      <c r="O65" s="3">
        <v>0</v>
      </c>
      <c r="Q65" s="3">
        <f t="shared" si="0"/>
        <v>168686365</v>
      </c>
      <c r="S65" s="3">
        <v>3370</v>
      </c>
      <c r="U65" s="3">
        <v>522581077563</v>
      </c>
      <c r="W65" s="3">
        <v>564078753373</v>
      </c>
      <c r="Y65" s="5">
        <v>5.3883224253510928E-2</v>
      </c>
    </row>
    <row r="66" spans="1:25" ht="21" x14ac:dyDescent="0.55000000000000004">
      <c r="A66" s="2" t="s">
        <v>71</v>
      </c>
      <c r="C66" s="3">
        <v>2176171</v>
      </c>
      <c r="E66" s="3">
        <v>12685898311</v>
      </c>
      <c r="G66" s="3">
        <v>8298378969</v>
      </c>
      <c r="I66" s="3">
        <v>0</v>
      </c>
      <c r="K66" s="3">
        <v>0</v>
      </c>
      <c r="M66" s="9">
        <v>0</v>
      </c>
      <c r="O66" s="3">
        <v>0</v>
      </c>
      <c r="Q66" s="3">
        <f t="shared" si="0"/>
        <v>2176171</v>
      </c>
      <c r="S66" s="3">
        <v>3395</v>
      </c>
      <c r="U66" s="3">
        <v>12685898311</v>
      </c>
      <c r="W66" s="3">
        <v>7330990528</v>
      </c>
      <c r="Y66" s="5">
        <v>7.0028768901242628E-4</v>
      </c>
    </row>
    <row r="67" spans="1:25" ht="21" x14ac:dyDescent="0.55000000000000004">
      <c r="A67" s="2" t="s">
        <v>72</v>
      </c>
      <c r="C67" s="3">
        <v>12361079</v>
      </c>
      <c r="E67" s="3">
        <v>38791738673</v>
      </c>
      <c r="G67" s="3">
        <v>36134245074</v>
      </c>
      <c r="I67" s="3">
        <v>0</v>
      </c>
      <c r="K67" s="3">
        <v>0</v>
      </c>
      <c r="M67" s="9">
        <v>0</v>
      </c>
      <c r="O67" s="3">
        <v>0</v>
      </c>
      <c r="Q67" s="3">
        <f t="shared" si="0"/>
        <v>12361079</v>
      </c>
      <c r="S67" s="3">
        <v>2470</v>
      </c>
      <c r="U67" s="3">
        <v>38791738673</v>
      </c>
      <c r="W67" s="3">
        <v>30295853813</v>
      </c>
      <c r="Y67" s="5">
        <v>2.893990023903639E-3</v>
      </c>
    </row>
    <row r="68" spans="1:25" ht="21" x14ac:dyDescent="0.55000000000000004">
      <c r="A68" s="2" t="s">
        <v>73</v>
      </c>
      <c r="C68" s="3">
        <v>28657280</v>
      </c>
      <c r="E68" s="3">
        <v>101767093894</v>
      </c>
      <c r="G68" s="3">
        <v>125970413369</v>
      </c>
      <c r="I68" s="3">
        <v>878707</v>
      </c>
      <c r="K68" s="3">
        <v>3591151107</v>
      </c>
      <c r="M68" s="9">
        <v>-400000</v>
      </c>
      <c r="O68" s="3">
        <v>1536033966</v>
      </c>
      <c r="Q68" s="3">
        <f t="shared" si="0"/>
        <v>29135987</v>
      </c>
      <c r="S68" s="3">
        <v>3678</v>
      </c>
      <c r="U68" s="3">
        <v>103937773918</v>
      </c>
      <c r="W68" s="3">
        <v>106333796688</v>
      </c>
      <c r="Y68" s="5">
        <v>1.0157460777250741E-2</v>
      </c>
    </row>
    <row r="69" spans="1:25" ht="21" x14ac:dyDescent="0.55000000000000004">
      <c r="A69" s="2" t="s">
        <v>74</v>
      </c>
      <c r="C69" s="3">
        <v>8437116</v>
      </c>
      <c r="E69" s="3">
        <v>97269939123</v>
      </c>
      <c r="G69" s="3">
        <v>125411018458</v>
      </c>
      <c r="I69" s="3">
        <v>0</v>
      </c>
      <c r="K69" s="3">
        <v>0</v>
      </c>
      <c r="M69" s="9">
        <v>0</v>
      </c>
      <c r="O69" s="3">
        <v>0</v>
      </c>
      <c r="Q69" s="3">
        <f t="shared" si="0"/>
        <v>8437116</v>
      </c>
      <c r="S69" s="3">
        <v>12750</v>
      </c>
      <c r="U69" s="3">
        <v>97269939123</v>
      </c>
      <c r="W69" s="3">
        <v>106741687940</v>
      </c>
      <c r="Y69" s="5">
        <v>1.0196424300821055E-2</v>
      </c>
    </row>
    <row r="70" spans="1:25" ht="21" x14ac:dyDescent="0.55000000000000004">
      <c r="A70" s="2" t="s">
        <v>75</v>
      </c>
      <c r="C70" s="3">
        <v>12686096</v>
      </c>
      <c r="E70" s="3">
        <v>55584849425</v>
      </c>
      <c r="G70" s="3">
        <v>75276434218</v>
      </c>
      <c r="I70" s="3">
        <v>14829378</v>
      </c>
      <c r="K70" s="3">
        <v>0</v>
      </c>
      <c r="M70" s="9">
        <v>0</v>
      </c>
      <c r="O70" s="3">
        <v>0</v>
      </c>
      <c r="Q70" s="3">
        <f t="shared" si="0"/>
        <v>27515474</v>
      </c>
      <c r="S70" s="3">
        <v>5470</v>
      </c>
      <c r="U70" s="3">
        <v>120537525065</v>
      </c>
      <c r="W70" s="3">
        <v>149346203241</v>
      </c>
      <c r="Y70" s="5">
        <v>1.4266190514224057E-2</v>
      </c>
    </row>
    <row r="71" spans="1:25" ht="21" x14ac:dyDescent="0.55000000000000004">
      <c r="A71" s="2" t="s">
        <v>76</v>
      </c>
      <c r="C71" s="3">
        <v>17762757</v>
      </c>
      <c r="E71" s="3">
        <v>278039104045</v>
      </c>
      <c r="G71" s="3">
        <v>451740306269</v>
      </c>
      <c r="I71" s="3">
        <v>0</v>
      </c>
      <c r="K71" s="3">
        <v>0</v>
      </c>
      <c r="M71" s="9">
        <v>-2592321</v>
      </c>
      <c r="O71" s="3">
        <v>73057833385</v>
      </c>
      <c r="Q71" s="3">
        <f t="shared" si="0"/>
        <v>15170436</v>
      </c>
      <c r="S71" s="3">
        <v>27920</v>
      </c>
      <c r="U71" s="3">
        <v>237461697715</v>
      </c>
      <c r="W71" s="3">
        <v>420284465350</v>
      </c>
      <c r="Y71" s="5">
        <v>4.0147376516672349E-2</v>
      </c>
    </row>
    <row r="72" spans="1:25" ht="21" x14ac:dyDescent="0.55000000000000004">
      <c r="A72" s="2" t="s">
        <v>77</v>
      </c>
      <c r="C72" s="3">
        <v>9001525</v>
      </c>
      <c r="E72" s="3">
        <v>29059111606</v>
      </c>
      <c r="G72" s="3">
        <v>32146063619</v>
      </c>
      <c r="I72" s="3">
        <v>0</v>
      </c>
      <c r="K72" s="3">
        <v>0</v>
      </c>
      <c r="M72" s="9">
        <v>0</v>
      </c>
      <c r="O72" s="3">
        <v>0</v>
      </c>
      <c r="Q72" s="3">
        <f t="shared" si="0"/>
        <v>9001525</v>
      </c>
      <c r="S72" s="3">
        <v>2977</v>
      </c>
      <c r="U72" s="3">
        <v>29059111606</v>
      </c>
      <c r="W72" s="3">
        <v>26590394941</v>
      </c>
      <c r="Y72" s="5">
        <v>2.5400286839874909E-3</v>
      </c>
    </row>
    <row r="73" spans="1:25" ht="21" x14ac:dyDescent="0.55000000000000004">
      <c r="A73" s="2" t="s">
        <v>78</v>
      </c>
      <c r="C73" s="3">
        <v>7304948</v>
      </c>
      <c r="E73" s="3">
        <v>58175499127</v>
      </c>
      <c r="G73" s="3">
        <v>84517285568</v>
      </c>
      <c r="I73" s="3">
        <v>100000</v>
      </c>
      <c r="K73" s="3">
        <v>1022496984</v>
      </c>
      <c r="M73" s="9">
        <v>0</v>
      </c>
      <c r="O73" s="3">
        <v>0</v>
      </c>
      <c r="Q73" s="3">
        <f t="shared" si="0"/>
        <v>7404948</v>
      </c>
      <c r="S73" s="3">
        <v>9480</v>
      </c>
      <c r="U73" s="3">
        <v>59197996111</v>
      </c>
      <c r="W73" s="3">
        <v>69656269489</v>
      </c>
      <c r="Y73" s="5">
        <v>6.6538659133946959E-3</v>
      </c>
    </row>
    <row r="74" spans="1:25" ht="21" x14ac:dyDescent="0.55000000000000004">
      <c r="A74" s="2" t="s">
        <v>79</v>
      </c>
      <c r="C74" s="3">
        <v>5726052</v>
      </c>
      <c r="E74" s="3">
        <v>58823000849</v>
      </c>
      <c r="G74" s="3">
        <v>105851740584</v>
      </c>
      <c r="I74" s="3">
        <v>0</v>
      </c>
      <c r="K74" s="3">
        <v>0</v>
      </c>
      <c r="M74" s="9">
        <v>0</v>
      </c>
      <c r="O74" s="3">
        <v>0</v>
      </c>
      <c r="Q74" s="3">
        <f t="shared" si="0"/>
        <v>5726052</v>
      </c>
      <c r="S74" s="3">
        <v>15150</v>
      </c>
      <c r="U74" s="3">
        <v>58823000849</v>
      </c>
      <c r="W74" s="3">
        <v>86079112713</v>
      </c>
      <c r="Y74" s="5">
        <v>8.2226464055290792E-3</v>
      </c>
    </row>
    <row r="75" spans="1:25" ht="21" x14ac:dyDescent="0.55000000000000004">
      <c r="A75" s="2" t="s">
        <v>80</v>
      </c>
      <c r="C75" s="3">
        <v>2513000</v>
      </c>
      <c r="E75" s="3">
        <v>16002261389</v>
      </c>
      <c r="G75" s="3">
        <v>18302836903</v>
      </c>
      <c r="I75" s="3">
        <v>0</v>
      </c>
      <c r="K75" s="3">
        <v>0</v>
      </c>
      <c r="M75" s="9">
        <v>-1256502</v>
      </c>
      <c r="O75" s="3">
        <v>9501650929</v>
      </c>
      <c r="Q75" s="3">
        <f t="shared" ref="Q75:Q86" si="1">C75+I75+M75</f>
        <v>1256498</v>
      </c>
      <c r="S75" s="3">
        <v>6550</v>
      </c>
      <c r="U75" s="3">
        <v>8001117968</v>
      </c>
      <c r="W75" s="3">
        <v>8166443522</v>
      </c>
      <c r="Y75" s="5">
        <v>7.8009374580818977E-4</v>
      </c>
    </row>
    <row r="76" spans="1:25" ht="21" x14ac:dyDescent="0.55000000000000004">
      <c r="A76" s="2" t="s">
        <v>81</v>
      </c>
      <c r="C76" s="3">
        <v>150219234</v>
      </c>
      <c r="E76" s="3">
        <v>80957742969</v>
      </c>
      <c r="G76" s="3">
        <v>76764890250</v>
      </c>
      <c r="I76" s="3">
        <v>0</v>
      </c>
      <c r="K76" s="3">
        <v>0</v>
      </c>
      <c r="M76" s="9">
        <v>0</v>
      </c>
      <c r="O76" s="3">
        <v>0</v>
      </c>
      <c r="Q76" s="3">
        <f t="shared" si="1"/>
        <v>150219234</v>
      </c>
      <c r="S76" s="3">
        <v>404</v>
      </c>
      <c r="U76" s="3">
        <v>80957742969</v>
      </c>
      <c r="W76" s="3">
        <v>60219447886</v>
      </c>
      <c r="Y76" s="5">
        <v>5.7524201992382078E-3</v>
      </c>
    </row>
    <row r="77" spans="1:25" ht="21" x14ac:dyDescent="0.55000000000000004">
      <c r="A77" s="2" t="s">
        <v>82</v>
      </c>
      <c r="C77" s="3">
        <v>3069304</v>
      </c>
      <c r="E77" s="3">
        <v>62343494432</v>
      </c>
      <c r="G77" s="3">
        <v>79306858413</v>
      </c>
      <c r="I77" s="3">
        <v>0</v>
      </c>
      <c r="K77" s="3">
        <v>0</v>
      </c>
      <c r="M77" s="9">
        <v>0</v>
      </c>
      <c r="O77" s="3">
        <v>0</v>
      </c>
      <c r="Q77" s="3">
        <f t="shared" si="1"/>
        <v>3069304</v>
      </c>
      <c r="S77" s="3">
        <v>22810</v>
      </c>
      <c r="U77" s="3">
        <v>62343494432</v>
      </c>
      <c r="W77" s="3">
        <v>69469640569</v>
      </c>
      <c r="Y77" s="5">
        <v>6.6360383177116143E-3</v>
      </c>
    </row>
    <row r="78" spans="1:25" ht="21" x14ac:dyDescent="0.55000000000000004">
      <c r="A78" s="2" t="s">
        <v>83</v>
      </c>
      <c r="C78" s="3">
        <v>1414361</v>
      </c>
      <c r="E78" s="3">
        <v>21084407333</v>
      </c>
      <c r="G78" s="3">
        <v>26244103403</v>
      </c>
      <c r="I78" s="3">
        <v>0</v>
      </c>
      <c r="K78" s="3">
        <v>0</v>
      </c>
      <c r="M78" s="9">
        <v>0</v>
      </c>
      <c r="O78" s="3">
        <v>0</v>
      </c>
      <c r="Q78" s="3">
        <f t="shared" si="1"/>
        <v>1414361</v>
      </c>
      <c r="S78" s="3">
        <v>17920</v>
      </c>
      <c r="U78" s="3">
        <v>21084407333</v>
      </c>
      <c r="W78" s="3">
        <v>25149429571</v>
      </c>
      <c r="Y78" s="5">
        <v>2.4023814854199693E-3</v>
      </c>
    </row>
    <row r="79" spans="1:25" ht="21" x14ac:dyDescent="0.55000000000000004">
      <c r="A79" s="2" t="s">
        <v>84</v>
      </c>
      <c r="C79" s="3">
        <v>48968778</v>
      </c>
      <c r="E79" s="3">
        <v>184621761464</v>
      </c>
      <c r="G79" s="3">
        <v>129784556003</v>
      </c>
      <c r="I79" s="3">
        <v>3352817</v>
      </c>
      <c r="K79" s="3">
        <v>0</v>
      </c>
      <c r="M79" s="9">
        <v>0</v>
      </c>
      <c r="O79" s="3">
        <v>0</v>
      </c>
      <c r="Q79" s="3">
        <f t="shared" si="1"/>
        <v>52321595</v>
      </c>
      <c r="S79" s="3">
        <v>2072</v>
      </c>
      <c r="U79" s="3">
        <v>184621761464</v>
      </c>
      <c r="W79" s="3">
        <v>107572332874</v>
      </c>
      <c r="Y79" s="5">
        <v>1.0275771071083411E-2</v>
      </c>
    </row>
    <row r="80" spans="1:25" ht="21" x14ac:dyDescent="0.55000000000000004">
      <c r="A80" s="2" t="s">
        <v>85</v>
      </c>
      <c r="C80" s="3">
        <v>35625614</v>
      </c>
      <c r="E80" s="3">
        <v>134997752878</v>
      </c>
      <c r="G80" s="3">
        <v>107111190851</v>
      </c>
      <c r="I80" s="3">
        <v>0</v>
      </c>
      <c r="K80" s="3">
        <v>0</v>
      </c>
      <c r="M80" s="9">
        <v>0</v>
      </c>
      <c r="O80" s="3">
        <v>0</v>
      </c>
      <c r="Q80" s="3">
        <f t="shared" si="1"/>
        <v>35625614</v>
      </c>
      <c r="S80" s="3">
        <v>2516</v>
      </c>
      <c r="U80" s="3">
        <v>134997752878</v>
      </c>
      <c r="W80" s="3">
        <v>88941173658</v>
      </c>
      <c r="Y80" s="5">
        <v>8.4960427545397177E-3</v>
      </c>
    </row>
    <row r="81" spans="1:25" ht="21" x14ac:dyDescent="0.55000000000000004">
      <c r="A81" s="2" t="s">
        <v>86</v>
      </c>
      <c r="C81" s="3">
        <v>86562113</v>
      </c>
      <c r="E81" s="3">
        <v>465393648288</v>
      </c>
      <c r="G81" s="3">
        <v>1363121717442</v>
      </c>
      <c r="I81" s="3">
        <v>0</v>
      </c>
      <c r="K81" s="3">
        <v>0</v>
      </c>
      <c r="M81" s="9">
        <v>0</v>
      </c>
      <c r="O81" s="3">
        <v>0</v>
      </c>
      <c r="Q81" s="3">
        <f t="shared" si="1"/>
        <v>86562113</v>
      </c>
      <c r="S81" s="3">
        <v>13540</v>
      </c>
      <c r="U81" s="3">
        <v>465393648288</v>
      </c>
      <c r="W81" s="3">
        <v>1162991055713</v>
      </c>
      <c r="Y81" s="5">
        <v>0.11109389865349702</v>
      </c>
    </row>
    <row r="82" spans="1:25" ht="21" x14ac:dyDescent="0.55000000000000004">
      <c r="A82" s="2" t="s">
        <v>87</v>
      </c>
      <c r="C82" s="3">
        <v>515000</v>
      </c>
      <c r="E82" s="3">
        <v>8443029498</v>
      </c>
      <c r="G82" s="3">
        <v>9658260045</v>
      </c>
      <c r="I82" s="3">
        <v>0</v>
      </c>
      <c r="K82" s="3">
        <v>0</v>
      </c>
      <c r="M82" s="9">
        <v>-257500</v>
      </c>
      <c r="O82" s="3">
        <v>4663048846</v>
      </c>
      <c r="Q82" s="3">
        <f t="shared" si="1"/>
        <v>257500</v>
      </c>
      <c r="S82" s="3">
        <v>16450</v>
      </c>
      <c r="U82" s="3">
        <v>4221514748</v>
      </c>
      <c r="W82" s="3">
        <v>4203131686</v>
      </c>
      <c r="Y82" s="5">
        <v>4.0150118374342587E-4</v>
      </c>
    </row>
    <row r="83" spans="1:25" ht="21" x14ac:dyDescent="0.55000000000000004">
      <c r="A83" s="2" t="s">
        <v>88</v>
      </c>
      <c r="C83" s="3">
        <v>21795532</v>
      </c>
      <c r="E83" s="3">
        <v>21992055491</v>
      </c>
      <c r="G83" s="3">
        <v>59041853428</v>
      </c>
      <c r="I83" s="3">
        <v>0</v>
      </c>
      <c r="K83" s="3">
        <v>0</v>
      </c>
      <c r="M83" s="9">
        <v>0</v>
      </c>
      <c r="O83" s="3">
        <v>0</v>
      </c>
      <c r="Q83" s="3">
        <f t="shared" si="1"/>
        <v>21795532</v>
      </c>
      <c r="S83" s="3">
        <v>2508</v>
      </c>
      <c r="U83" s="3">
        <v>21992055491</v>
      </c>
      <c r="W83" s="3">
        <v>54240647764</v>
      </c>
      <c r="Y83" s="5">
        <v>5.1812995430988761E-3</v>
      </c>
    </row>
    <row r="84" spans="1:25" ht="21" x14ac:dyDescent="0.55000000000000004">
      <c r="A84" s="2" t="s">
        <v>89</v>
      </c>
      <c r="C84" s="3">
        <v>14281023</v>
      </c>
      <c r="E84" s="3">
        <v>24116572560</v>
      </c>
      <c r="G84" s="3">
        <v>22828886045</v>
      </c>
      <c r="I84" s="3">
        <v>0</v>
      </c>
      <c r="K84" s="3">
        <v>0</v>
      </c>
      <c r="M84" s="9">
        <v>0</v>
      </c>
      <c r="O84" s="3">
        <v>0</v>
      </c>
      <c r="Q84" s="3">
        <f t="shared" si="1"/>
        <v>14281023</v>
      </c>
      <c r="S84" s="3">
        <v>1290</v>
      </c>
      <c r="U84" s="3">
        <v>24116572560</v>
      </c>
      <c r="W84" s="3">
        <v>18280113593</v>
      </c>
      <c r="Y84" s="5">
        <v>1.7461949315079799E-3</v>
      </c>
    </row>
    <row r="85" spans="1:25" ht="21" x14ac:dyDescent="0.55000000000000004">
      <c r="A85" s="2" t="s">
        <v>90</v>
      </c>
      <c r="C85" s="3">
        <v>10980156</v>
      </c>
      <c r="E85" s="3">
        <v>72802935581</v>
      </c>
      <c r="G85" s="3">
        <v>80080303547</v>
      </c>
      <c r="I85" s="3">
        <v>0</v>
      </c>
      <c r="K85" s="3">
        <v>0</v>
      </c>
      <c r="M85" s="9">
        <v>0</v>
      </c>
      <c r="O85" s="3">
        <v>0</v>
      </c>
      <c r="Q85" s="3">
        <f t="shared" si="1"/>
        <v>10980156</v>
      </c>
      <c r="S85" s="3">
        <v>5560</v>
      </c>
      <c r="U85" s="3">
        <v>72802935581</v>
      </c>
      <c r="W85" s="3">
        <v>60577753431</v>
      </c>
      <c r="Y85" s="5">
        <v>5.7866470831920251E-3</v>
      </c>
    </row>
    <row r="86" spans="1:25" ht="21" x14ac:dyDescent="0.55000000000000004">
      <c r="A86" s="2" t="s">
        <v>91</v>
      </c>
      <c r="C86" s="3">
        <v>12231917</v>
      </c>
      <c r="E86" s="3">
        <v>44842216034</v>
      </c>
      <c r="G86" s="3">
        <v>90180616612</v>
      </c>
      <c r="I86" s="3">
        <v>0</v>
      </c>
      <c r="K86" s="3">
        <v>0</v>
      </c>
      <c r="M86" s="9">
        <v>0</v>
      </c>
      <c r="O86" s="3">
        <v>0</v>
      </c>
      <c r="Q86" s="3">
        <f t="shared" si="1"/>
        <v>12231917</v>
      </c>
      <c r="S86" s="3">
        <v>6710</v>
      </c>
      <c r="U86" s="3">
        <v>44842216034</v>
      </c>
      <c r="W86" s="3">
        <v>81441714329</v>
      </c>
      <c r="Y86" s="5">
        <v>7.779662202377028E-3</v>
      </c>
    </row>
    <row r="87" spans="1:25" ht="21" x14ac:dyDescent="0.55000000000000004">
      <c r="A87" s="2" t="s">
        <v>92</v>
      </c>
      <c r="C87" s="1" t="s">
        <v>92</v>
      </c>
      <c r="E87" s="4">
        <f>SUM(E10:E86)</f>
        <v>7654708451993</v>
      </c>
      <c r="G87" s="4">
        <f>SUM(G10:G86)</f>
        <v>12325466811351</v>
      </c>
      <c r="I87" s="1" t="s">
        <v>92</v>
      </c>
      <c r="K87" s="4">
        <f>SUM(K10:K86)</f>
        <v>4613648091</v>
      </c>
      <c r="M87" s="1" t="s">
        <v>92</v>
      </c>
      <c r="O87" s="4">
        <f>SUM(O10:O86)</f>
        <v>411445595969</v>
      </c>
      <c r="Q87" s="1" t="s">
        <v>92</v>
      </c>
      <c r="S87" s="1" t="s">
        <v>92</v>
      </c>
      <c r="U87" s="4">
        <f>SUM(U10:U86)</f>
        <v>7438788890761</v>
      </c>
      <c r="W87" s="4">
        <f>SUM(W10:W86)</f>
        <v>10061304662015</v>
      </c>
      <c r="Y87" s="6">
        <v>0.96109901701573075</v>
      </c>
    </row>
  </sheetData>
  <mergeCells count="23">
    <mergeCell ref="O9"/>
    <mergeCell ref="M8:O8"/>
    <mergeCell ref="A7:A9"/>
    <mergeCell ref="C8:C9"/>
    <mergeCell ref="E8:E9"/>
    <mergeCell ref="G8:G9"/>
    <mergeCell ref="C7:G7"/>
    <mergeCell ref="Y8:Y9"/>
    <mergeCell ref="Q7:Y7"/>
    <mergeCell ref="A2:Y2"/>
    <mergeCell ref="A3:Y3"/>
    <mergeCell ref="A4:Y4"/>
    <mergeCell ref="A5:W5"/>
    <mergeCell ref="A6:W6"/>
    <mergeCell ref="I7:O7"/>
    <mergeCell ref="Q8:Q9"/>
    <mergeCell ref="S8:S9"/>
    <mergeCell ref="U8:U9"/>
    <mergeCell ref="W8:W9"/>
    <mergeCell ref="I9"/>
    <mergeCell ref="K9"/>
    <mergeCell ref="I8:K8"/>
    <mergeCell ref="M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T11"/>
  <sheetViews>
    <sheetView rightToLeft="1" workbookViewId="0">
      <selection activeCell="O15" sqref="O15"/>
    </sheetView>
  </sheetViews>
  <sheetFormatPr defaultRowHeight="18.75" x14ac:dyDescent="0.45"/>
  <cols>
    <col min="1" max="1" width="21.5703125" style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3" style="1" customWidth="1"/>
    <col min="8" max="8" width="1" style="1" customWidth="1"/>
    <col min="9" max="9" width="22" style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6384" width="9.140625" style="1"/>
  </cols>
  <sheetData>
    <row r="2" spans="1:20" ht="21" x14ac:dyDescent="0.45">
      <c r="A2" s="15" t="s">
        <v>0</v>
      </c>
      <c r="B2" s="15" t="s">
        <v>0</v>
      </c>
      <c r="C2" s="15" t="s">
        <v>0</v>
      </c>
      <c r="D2" s="15" t="s">
        <v>0</v>
      </c>
      <c r="E2" s="15" t="s">
        <v>0</v>
      </c>
      <c r="F2" s="15" t="s">
        <v>0</v>
      </c>
      <c r="G2" s="15" t="s">
        <v>0</v>
      </c>
      <c r="H2" s="15" t="s">
        <v>0</v>
      </c>
      <c r="I2" s="15" t="s">
        <v>0</v>
      </c>
      <c r="J2" s="15" t="s">
        <v>0</v>
      </c>
      <c r="K2" s="15" t="s">
        <v>0</v>
      </c>
    </row>
    <row r="3" spans="1:20" ht="21" x14ac:dyDescent="0.45">
      <c r="A3" s="15" t="s">
        <v>1</v>
      </c>
      <c r="B3" s="15" t="s">
        <v>1</v>
      </c>
      <c r="C3" s="15" t="s">
        <v>1</v>
      </c>
      <c r="D3" s="15" t="s">
        <v>1</v>
      </c>
      <c r="E3" s="15" t="s">
        <v>1</v>
      </c>
      <c r="F3" s="15" t="s">
        <v>1</v>
      </c>
      <c r="G3" s="15" t="s">
        <v>1</v>
      </c>
      <c r="H3" s="15" t="s">
        <v>1</v>
      </c>
      <c r="I3" s="15" t="s">
        <v>1</v>
      </c>
      <c r="J3" s="15" t="s">
        <v>1</v>
      </c>
      <c r="K3" s="15" t="s">
        <v>1</v>
      </c>
    </row>
    <row r="4" spans="1:20" ht="21" x14ac:dyDescent="0.45">
      <c r="A4" s="15" t="s">
        <v>2</v>
      </c>
      <c r="B4" s="15" t="s">
        <v>2</v>
      </c>
      <c r="C4" s="15" t="s">
        <v>2</v>
      </c>
      <c r="D4" s="15" t="s">
        <v>2</v>
      </c>
      <c r="E4" s="15" t="s">
        <v>2</v>
      </c>
      <c r="F4" s="15" t="s">
        <v>2</v>
      </c>
      <c r="G4" s="15" t="s">
        <v>2</v>
      </c>
      <c r="H4" s="15" t="s">
        <v>2</v>
      </c>
      <c r="I4" s="15" t="s">
        <v>2</v>
      </c>
      <c r="J4" s="15" t="s">
        <v>2</v>
      </c>
      <c r="K4" s="15" t="s">
        <v>2</v>
      </c>
    </row>
    <row r="5" spans="1:20" ht="25.5" x14ac:dyDescent="0.45">
      <c r="A5" s="16" t="s">
        <v>125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ht="21.75" thickBot="1" x14ac:dyDescent="0.5">
      <c r="A6" s="14" t="s">
        <v>94</v>
      </c>
      <c r="C6" s="14" t="s">
        <v>122</v>
      </c>
      <c r="E6" s="14" t="s">
        <v>5</v>
      </c>
      <c r="F6" s="14" t="s">
        <v>5</v>
      </c>
      <c r="G6" s="14" t="s">
        <v>5</v>
      </c>
      <c r="I6" s="14" t="s">
        <v>6</v>
      </c>
      <c r="J6" s="14" t="s">
        <v>6</v>
      </c>
      <c r="K6" s="14" t="s">
        <v>6</v>
      </c>
    </row>
    <row r="7" spans="1:20" ht="21.75" thickBot="1" x14ac:dyDescent="0.5">
      <c r="A7" s="14" t="s">
        <v>94</v>
      </c>
      <c r="C7" s="14" t="s">
        <v>95</v>
      </c>
      <c r="E7" s="14" t="s">
        <v>96</v>
      </c>
      <c r="G7" s="14" t="s">
        <v>97</v>
      </c>
      <c r="I7" s="14" t="s">
        <v>95</v>
      </c>
      <c r="K7" s="14" t="s">
        <v>93</v>
      </c>
    </row>
    <row r="8" spans="1:20" ht="21" x14ac:dyDescent="0.55000000000000004">
      <c r="A8" s="2" t="s">
        <v>98</v>
      </c>
      <c r="C8" s="3">
        <v>8484499</v>
      </c>
      <c r="D8" s="3"/>
      <c r="E8" s="3">
        <v>32278</v>
      </c>
      <c r="F8" s="3"/>
      <c r="G8" s="3">
        <v>630000</v>
      </c>
      <c r="H8" s="3"/>
      <c r="I8" s="3">
        <f>C8+E8-G8</f>
        <v>7886777</v>
      </c>
      <c r="K8" s="5">
        <v>7.5337879894834806E-7</v>
      </c>
      <c r="M8" s="3"/>
    </row>
    <row r="9" spans="1:20" ht="21" x14ac:dyDescent="0.55000000000000004">
      <c r="A9" s="2" t="s">
        <v>99</v>
      </c>
      <c r="C9" s="3">
        <v>726538802781</v>
      </c>
      <c r="D9" s="3"/>
      <c r="E9" s="3">
        <v>722254542396</v>
      </c>
      <c r="F9" s="3"/>
      <c r="G9" s="3">
        <v>1067255640000</v>
      </c>
      <c r="H9" s="3"/>
      <c r="I9" s="3">
        <f t="shared" ref="I9:I10" si="0">C9+E9-G9</f>
        <v>381537705177</v>
      </c>
      <c r="K9" s="5">
        <v>3.6446119635404575E-2</v>
      </c>
      <c r="M9" s="3"/>
    </row>
    <row r="10" spans="1:20" ht="21.75" thickBot="1" x14ac:dyDescent="0.6">
      <c r="A10" s="2" t="s">
        <v>100</v>
      </c>
      <c r="C10" s="3">
        <v>0</v>
      </c>
      <c r="D10" s="3"/>
      <c r="E10" s="3">
        <v>5000000</v>
      </c>
      <c r="F10" s="3"/>
      <c r="G10" s="3">
        <v>150000</v>
      </c>
      <c r="H10" s="3"/>
      <c r="I10" s="3">
        <f t="shared" si="0"/>
        <v>4850000</v>
      </c>
      <c r="K10" s="5">
        <v>4.6329282226434044E-7</v>
      </c>
      <c r="M10" s="3"/>
    </row>
    <row r="11" spans="1:20" ht="21.75" thickBot="1" x14ac:dyDescent="0.6">
      <c r="A11" s="2" t="s">
        <v>92</v>
      </c>
      <c r="C11" s="4">
        <f>SUM(C8:C10)</f>
        <v>726547287280</v>
      </c>
      <c r="E11" s="4">
        <f>SUM(E8:E10)</f>
        <v>722259574674</v>
      </c>
      <c r="G11" s="4">
        <f>SUM(G8:G10)</f>
        <v>1067256420000</v>
      </c>
      <c r="I11" s="4">
        <f>SUM(I8:I10)</f>
        <v>381550441954</v>
      </c>
      <c r="K11" s="6">
        <f>SUM(K8:K10)</f>
        <v>3.6447336307025791E-2</v>
      </c>
    </row>
  </sheetData>
  <mergeCells count="13">
    <mergeCell ref="I7"/>
    <mergeCell ref="K7"/>
    <mergeCell ref="I6:K6"/>
    <mergeCell ref="A2:K2"/>
    <mergeCell ref="A3:K3"/>
    <mergeCell ref="A4:K4"/>
    <mergeCell ref="A5:T5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X11"/>
  <sheetViews>
    <sheetView rightToLeft="1" workbookViewId="0">
      <selection activeCell="I19" sqref="I19"/>
    </sheetView>
  </sheetViews>
  <sheetFormatPr defaultRowHeight="18.75" x14ac:dyDescent="0.45"/>
  <cols>
    <col min="1" max="1" width="48" style="1" bestFit="1" customWidth="1"/>
    <col min="2" max="2" width="1" style="1" customWidth="1"/>
    <col min="3" max="3" width="6.85546875" style="1" customWidth="1"/>
    <col min="4" max="4" width="1" style="1" customWidth="1"/>
    <col min="5" max="5" width="24" style="1" customWidth="1"/>
    <col min="6" max="6" width="1" style="1" customWidth="1"/>
    <col min="7" max="7" width="23" style="1" customWidth="1"/>
    <col min="8" max="8" width="1" style="1" customWidth="1"/>
    <col min="9" max="9" width="32" style="1" customWidth="1"/>
    <col min="10" max="10" width="1" style="1" customWidth="1"/>
    <col min="11" max="11" width="9.140625" style="1" customWidth="1"/>
    <col min="12" max="14" width="9.140625" style="1"/>
    <col min="15" max="15" width="18.7109375" style="1" bestFit="1" customWidth="1"/>
    <col min="16" max="16384" width="9.140625" style="1"/>
  </cols>
  <sheetData>
    <row r="2" spans="1:24" ht="21" x14ac:dyDescent="0.45">
      <c r="A2" s="15" t="s">
        <v>0</v>
      </c>
      <c r="B2" s="15" t="s">
        <v>0</v>
      </c>
      <c r="C2" s="15"/>
      <c r="D2" s="15"/>
      <c r="E2" s="15" t="s">
        <v>0</v>
      </c>
      <c r="F2" s="15" t="s">
        <v>0</v>
      </c>
      <c r="G2" s="15" t="s">
        <v>0</v>
      </c>
      <c r="H2" s="15" t="s">
        <v>0</v>
      </c>
      <c r="I2" s="15" t="s">
        <v>0</v>
      </c>
    </row>
    <row r="3" spans="1:24" ht="21" x14ac:dyDescent="0.45">
      <c r="A3" s="15" t="s">
        <v>101</v>
      </c>
      <c r="B3" s="15" t="s">
        <v>101</v>
      </c>
      <c r="C3" s="15"/>
      <c r="D3" s="15"/>
      <c r="E3" s="15" t="s">
        <v>101</v>
      </c>
      <c r="F3" s="15" t="s">
        <v>101</v>
      </c>
      <c r="G3" s="15" t="s">
        <v>101</v>
      </c>
      <c r="H3" s="15" t="s">
        <v>101</v>
      </c>
      <c r="I3" s="15" t="s">
        <v>101</v>
      </c>
    </row>
    <row r="4" spans="1:24" ht="21" x14ac:dyDescent="0.45">
      <c r="A4" s="15" t="s">
        <v>2</v>
      </c>
      <c r="B4" s="15" t="s">
        <v>2</v>
      </c>
      <c r="C4" s="15"/>
      <c r="D4" s="15"/>
      <c r="E4" s="15" t="s">
        <v>2</v>
      </c>
      <c r="F4" s="15" t="s">
        <v>2</v>
      </c>
      <c r="G4" s="15" t="s">
        <v>2</v>
      </c>
      <c r="H4" s="15" t="s">
        <v>2</v>
      </c>
      <c r="I4" s="15" t="s">
        <v>2</v>
      </c>
    </row>
    <row r="5" spans="1:24" ht="25.5" x14ac:dyDescent="0.45">
      <c r="A5" s="16" t="s">
        <v>126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4" ht="21.75" thickBot="1" x14ac:dyDescent="0.5">
      <c r="A6" s="14" t="s">
        <v>105</v>
      </c>
      <c r="C6" s="12" t="s">
        <v>132</v>
      </c>
      <c r="E6" s="14" t="s">
        <v>95</v>
      </c>
      <c r="G6" s="14" t="s">
        <v>116</v>
      </c>
      <c r="I6" s="14" t="s">
        <v>13</v>
      </c>
      <c r="O6" s="3"/>
      <c r="P6" s="3"/>
    </row>
    <row r="7" spans="1:24" ht="19.5" x14ac:dyDescent="0.45">
      <c r="A7" s="10" t="s">
        <v>127</v>
      </c>
      <c r="C7" s="1" t="s">
        <v>128</v>
      </c>
      <c r="E7" s="9">
        <v>-1872159579385</v>
      </c>
      <c r="G7" s="5">
        <f>E7/$E$10</f>
        <v>1.0096694671137587</v>
      </c>
      <c r="I7" s="5">
        <v>-0.17883672067267983</v>
      </c>
      <c r="O7" s="3"/>
    </row>
    <row r="8" spans="1:24" ht="19.5" x14ac:dyDescent="0.45">
      <c r="A8" s="10" t="s">
        <v>129</v>
      </c>
      <c r="C8" s="1" t="s">
        <v>130</v>
      </c>
      <c r="E8" s="9">
        <v>10469907914</v>
      </c>
      <c r="G8" s="5">
        <f t="shared" ref="G8:G9" si="0">E8/$E$10</f>
        <v>-5.6464985467377209E-3</v>
      </c>
      <c r="I8" s="5">
        <v>1.0001305538814048E-3</v>
      </c>
      <c r="O8" s="3"/>
    </row>
    <row r="9" spans="1:24" ht="20.25" thickBot="1" x14ac:dyDescent="0.5">
      <c r="A9" s="10" t="s">
        <v>121</v>
      </c>
      <c r="C9" s="11" t="s">
        <v>131</v>
      </c>
      <c r="E9" s="9">
        <v>7459509657</v>
      </c>
      <c r="G9" s="5">
        <f t="shared" si="0"/>
        <v>-4.0229685670210083E-3</v>
      </c>
      <c r="I9" s="5">
        <v>7.1256438797930564E-4</v>
      </c>
    </row>
    <row r="10" spans="1:24" ht="21.75" thickBot="1" x14ac:dyDescent="0.6">
      <c r="A10" s="2" t="s">
        <v>92</v>
      </c>
      <c r="E10" s="13">
        <f>SUM(E7:E9)</f>
        <v>-1854230161814</v>
      </c>
      <c r="G10" s="6">
        <f>SUM(G7:G9)</f>
        <v>1</v>
      </c>
      <c r="I10" s="6">
        <f>SUM(I7:I9)</f>
        <v>-0.17712402573081912</v>
      </c>
    </row>
    <row r="11" spans="1:24" ht="19.5" thickTop="1" x14ac:dyDescent="0.45"/>
  </sheetData>
  <mergeCells count="8">
    <mergeCell ref="A6"/>
    <mergeCell ref="E6"/>
    <mergeCell ref="G6"/>
    <mergeCell ref="I6"/>
    <mergeCell ref="A2:I2"/>
    <mergeCell ref="A3:I3"/>
    <mergeCell ref="A4:I4"/>
    <mergeCell ref="A5:X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85"/>
  <sheetViews>
    <sheetView rightToLeft="1" workbookViewId="0">
      <selection activeCell="K97" sqref="K97"/>
    </sheetView>
  </sheetViews>
  <sheetFormatPr defaultRowHeight="18.75" x14ac:dyDescent="0.45"/>
  <cols>
    <col min="1" max="1" width="30.7109375" style="1" bestFit="1" customWidth="1"/>
    <col min="2" max="2" width="1" style="1" customWidth="1"/>
    <col min="3" max="3" width="14.7109375" style="1" bestFit="1" customWidth="1"/>
    <col min="4" max="4" width="1" style="1" customWidth="1"/>
    <col min="5" max="5" width="18.5703125" style="1" bestFit="1" customWidth="1"/>
    <col min="6" max="6" width="1" style="1" customWidth="1"/>
    <col min="7" max="7" width="15" style="1" bestFit="1" customWidth="1"/>
    <col min="8" max="8" width="1" style="1" customWidth="1"/>
    <col min="9" max="9" width="18.7109375" style="1" bestFit="1" customWidth="1"/>
    <col min="10" max="10" width="1" style="1" customWidth="1"/>
    <col min="11" max="11" width="17.28515625" style="1" bestFit="1" customWidth="1"/>
    <col min="12" max="12" width="1" style="1" customWidth="1"/>
    <col min="13" max="13" width="14.7109375" style="1" bestFit="1" customWidth="1"/>
    <col min="14" max="14" width="1" style="1" customWidth="1"/>
    <col min="15" max="15" width="18.5703125" style="1" bestFit="1" customWidth="1"/>
    <col min="16" max="16" width="1" style="1" customWidth="1"/>
    <col min="17" max="17" width="15" style="1" bestFit="1" customWidth="1"/>
    <col min="18" max="18" width="1" style="1" customWidth="1"/>
    <col min="19" max="19" width="18.7109375" style="1" bestFit="1" customWidth="1"/>
    <col min="20" max="20" width="1" style="1" customWidth="1"/>
    <col min="21" max="21" width="17.285156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1" x14ac:dyDescent="0.45">
      <c r="A2" s="15" t="s">
        <v>0</v>
      </c>
      <c r="B2" s="15" t="s">
        <v>0</v>
      </c>
      <c r="C2" s="15" t="s">
        <v>0</v>
      </c>
      <c r="D2" s="15" t="s">
        <v>0</v>
      </c>
      <c r="E2" s="15" t="s">
        <v>0</v>
      </c>
      <c r="F2" s="15" t="s">
        <v>0</v>
      </c>
      <c r="G2" s="15" t="s">
        <v>0</v>
      </c>
      <c r="H2" s="15" t="s">
        <v>0</v>
      </c>
      <c r="I2" s="15" t="s">
        <v>0</v>
      </c>
      <c r="J2" s="15" t="s">
        <v>0</v>
      </c>
      <c r="K2" s="15" t="s">
        <v>0</v>
      </c>
      <c r="L2" s="15" t="s">
        <v>0</v>
      </c>
      <c r="M2" s="15" t="s">
        <v>0</v>
      </c>
      <c r="N2" s="15" t="s">
        <v>0</v>
      </c>
      <c r="O2" s="15" t="s">
        <v>0</v>
      </c>
      <c r="P2" s="15" t="s">
        <v>0</v>
      </c>
      <c r="Q2" s="15" t="s">
        <v>0</v>
      </c>
      <c r="R2" s="15" t="s">
        <v>0</v>
      </c>
      <c r="S2" s="15" t="s">
        <v>0</v>
      </c>
      <c r="T2" s="15" t="s">
        <v>0</v>
      </c>
      <c r="U2" s="15" t="s">
        <v>0</v>
      </c>
    </row>
    <row r="3" spans="1:21" ht="21" x14ac:dyDescent="0.45">
      <c r="A3" s="15" t="s">
        <v>101</v>
      </c>
      <c r="B3" s="15" t="s">
        <v>101</v>
      </c>
      <c r="C3" s="15" t="s">
        <v>101</v>
      </c>
      <c r="D3" s="15" t="s">
        <v>101</v>
      </c>
      <c r="E3" s="15" t="s">
        <v>101</v>
      </c>
      <c r="F3" s="15" t="s">
        <v>101</v>
      </c>
      <c r="G3" s="15" t="s">
        <v>101</v>
      </c>
      <c r="H3" s="15" t="s">
        <v>101</v>
      </c>
      <c r="I3" s="15" t="s">
        <v>101</v>
      </c>
      <c r="J3" s="15" t="s">
        <v>101</v>
      </c>
      <c r="K3" s="15" t="s">
        <v>101</v>
      </c>
      <c r="L3" s="15" t="s">
        <v>101</v>
      </c>
      <c r="M3" s="15" t="s">
        <v>101</v>
      </c>
      <c r="N3" s="15" t="s">
        <v>101</v>
      </c>
      <c r="O3" s="15" t="s">
        <v>101</v>
      </c>
      <c r="P3" s="15" t="s">
        <v>101</v>
      </c>
      <c r="Q3" s="15" t="s">
        <v>101</v>
      </c>
      <c r="R3" s="15" t="s">
        <v>101</v>
      </c>
      <c r="S3" s="15" t="s">
        <v>101</v>
      </c>
      <c r="T3" s="15" t="s">
        <v>101</v>
      </c>
      <c r="U3" s="15" t="s">
        <v>101</v>
      </c>
    </row>
    <row r="4" spans="1:21" ht="21" x14ac:dyDescent="0.45">
      <c r="A4" s="15" t="s">
        <v>2</v>
      </c>
      <c r="B4" s="15" t="s">
        <v>2</v>
      </c>
      <c r="C4" s="15" t="s">
        <v>2</v>
      </c>
      <c r="D4" s="15" t="s">
        <v>2</v>
      </c>
      <c r="E4" s="15" t="s">
        <v>2</v>
      </c>
      <c r="F4" s="15" t="s">
        <v>2</v>
      </c>
      <c r="G4" s="15" t="s">
        <v>2</v>
      </c>
      <c r="H4" s="15" t="s">
        <v>2</v>
      </c>
      <c r="I4" s="15" t="s">
        <v>2</v>
      </c>
      <c r="J4" s="15" t="s">
        <v>2</v>
      </c>
      <c r="K4" s="15" t="s">
        <v>2</v>
      </c>
      <c r="L4" s="15" t="s">
        <v>2</v>
      </c>
      <c r="M4" s="15" t="s">
        <v>2</v>
      </c>
      <c r="N4" s="15" t="s">
        <v>2</v>
      </c>
      <c r="O4" s="15" t="s">
        <v>2</v>
      </c>
      <c r="P4" s="15" t="s">
        <v>2</v>
      </c>
      <c r="Q4" s="15" t="s">
        <v>2</v>
      </c>
      <c r="R4" s="15" t="s">
        <v>2</v>
      </c>
      <c r="S4" s="15" t="s">
        <v>2</v>
      </c>
      <c r="T4" s="15" t="s">
        <v>2</v>
      </c>
      <c r="U4" s="15" t="s">
        <v>2</v>
      </c>
    </row>
    <row r="5" spans="1:21" ht="25.5" x14ac:dyDescent="0.45">
      <c r="A5" s="16" t="s">
        <v>133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</row>
    <row r="6" spans="1:21" ht="21" x14ac:dyDescent="0.45">
      <c r="A6" s="14" t="s">
        <v>3</v>
      </c>
      <c r="C6" s="14" t="s">
        <v>103</v>
      </c>
      <c r="D6" s="14" t="s">
        <v>103</v>
      </c>
      <c r="E6" s="14" t="s">
        <v>103</v>
      </c>
      <c r="F6" s="14" t="s">
        <v>103</v>
      </c>
      <c r="G6" s="14" t="s">
        <v>103</v>
      </c>
      <c r="H6" s="14" t="s">
        <v>103</v>
      </c>
      <c r="I6" s="14" t="s">
        <v>103</v>
      </c>
      <c r="J6" s="14" t="s">
        <v>103</v>
      </c>
      <c r="K6" s="14" t="s">
        <v>103</v>
      </c>
      <c r="M6" s="14" t="s">
        <v>104</v>
      </c>
      <c r="N6" s="14" t="s">
        <v>104</v>
      </c>
      <c r="O6" s="14" t="s">
        <v>104</v>
      </c>
      <c r="P6" s="14" t="s">
        <v>104</v>
      </c>
      <c r="Q6" s="14" t="s">
        <v>104</v>
      </c>
      <c r="R6" s="14" t="s">
        <v>104</v>
      </c>
      <c r="S6" s="14" t="s">
        <v>104</v>
      </c>
      <c r="T6" s="14" t="s">
        <v>104</v>
      </c>
      <c r="U6" s="14" t="s">
        <v>104</v>
      </c>
    </row>
    <row r="7" spans="1:21" ht="21" x14ac:dyDescent="0.45">
      <c r="A7" s="14" t="s">
        <v>3</v>
      </c>
      <c r="C7" s="14" t="s">
        <v>113</v>
      </c>
      <c r="E7" s="14" t="s">
        <v>114</v>
      </c>
      <c r="G7" s="14" t="s">
        <v>115</v>
      </c>
      <c r="I7" s="14" t="s">
        <v>95</v>
      </c>
      <c r="K7" s="14" t="s">
        <v>116</v>
      </c>
      <c r="M7" s="14" t="s">
        <v>113</v>
      </c>
      <c r="O7" s="14" t="s">
        <v>114</v>
      </c>
      <c r="Q7" s="14" t="s">
        <v>115</v>
      </c>
      <c r="S7" s="14" t="s">
        <v>95</v>
      </c>
      <c r="U7" s="14" t="s">
        <v>116</v>
      </c>
    </row>
    <row r="8" spans="1:21" ht="21" x14ac:dyDescent="0.55000000000000004">
      <c r="A8" s="2" t="s">
        <v>44</v>
      </c>
      <c r="C8" s="9">
        <v>0</v>
      </c>
      <c r="D8" s="9"/>
      <c r="E8" s="9">
        <v>0</v>
      </c>
      <c r="F8" s="9"/>
      <c r="G8" s="9">
        <v>5243319571</v>
      </c>
      <c r="H8" s="9"/>
      <c r="I8" s="9">
        <f>C8+E8+G8</f>
        <v>5243319571</v>
      </c>
      <c r="K8" s="5">
        <f>I8/$I$85</f>
        <v>-2.800679829185511E-3</v>
      </c>
      <c r="M8" s="3">
        <v>0</v>
      </c>
      <c r="O8" s="9">
        <v>0</v>
      </c>
      <c r="P8" s="9"/>
      <c r="Q8" s="9">
        <v>5243319571</v>
      </c>
      <c r="R8" s="9"/>
      <c r="S8" s="9">
        <f>M8+O8+Q8</f>
        <v>5243319571</v>
      </c>
      <c r="U8" s="5">
        <f>S8/$S$85</f>
        <v>-2.800679829185511E-3</v>
      </c>
    </row>
    <row r="9" spans="1:21" ht="21" x14ac:dyDescent="0.55000000000000004">
      <c r="A9" s="2" t="s">
        <v>57</v>
      </c>
      <c r="C9" s="9">
        <v>0</v>
      </c>
      <c r="D9" s="9"/>
      <c r="E9" s="9">
        <v>-53061110466</v>
      </c>
      <c r="F9" s="9"/>
      <c r="G9" s="9">
        <v>-3362728217</v>
      </c>
      <c r="H9" s="9"/>
      <c r="I9" s="9">
        <f t="shared" ref="I9:I72" si="0">C9+E9+G9</f>
        <v>-56423838683</v>
      </c>
      <c r="K9" s="5">
        <f t="shared" ref="K9:K72" si="1">I9/$I$85</f>
        <v>3.013837031004328E-2</v>
      </c>
      <c r="M9" s="3">
        <v>0</v>
      </c>
      <c r="O9" s="9">
        <v>-53061110466</v>
      </c>
      <c r="P9" s="9"/>
      <c r="Q9" s="9">
        <v>-3362728217</v>
      </c>
      <c r="R9" s="9"/>
      <c r="S9" s="9">
        <f t="shared" ref="S9:S72" si="2">M9+O9+Q9</f>
        <v>-56423838683</v>
      </c>
      <c r="U9" s="5">
        <f t="shared" ref="U9:U72" si="3">S9/$S$85</f>
        <v>3.013837031004328E-2</v>
      </c>
    </row>
    <row r="10" spans="1:21" ht="21" x14ac:dyDescent="0.55000000000000004">
      <c r="A10" s="2" t="s">
        <v>34</v>
      </c>
      <c r="C10" s="9">
        <v>0</v>
      </c>
      <c r="D10" s="9"/>
      <c r="E10" s="9">
        <v>-28624366949</v>
      </c>
      <c r="F10" s="9"/>
      <c r="G10" s="9">
        <v>-42088242</v>
      </c>
      <c r="H10" s="9"/>
      <c r="I10" s="9">
        <f t="shared" si="0"/>
        <v>-28666455191</v>
      </c>
      <c r="K10" s="5">
        <f t="shared" si="1"/>
        <v>1.5311972070466804E-2</v>
      </c>
      <c r="M10" s="3">
        <v>0</v>
      </c>
      <c r="O10" s="9">
        <v>-28624366949</v>
      </c>
      <c r="P10" s="9"/>
      <c r="Q10" s="9">
        <v>-42088242</v>
      </c>
      <c r="R10" s="9"/>
      <c r="S10" s="9">
        <f t="shared" si="2"/>
        <v>-28666455191</v>
      </c>
      <c r="U10" s="5">
        <f t="shared" si="3"/>
        <v>1.5311972070466804E-2</v>
      </c>
    </row>
    <row r="11" spans="1:21" ht="21" x14ac:dyDescent="0.55000000000000004">
      <c r="A11" s="2" t="s">
        <v>23</v>
      </c>
      <c r="C11" s="9">
        <v>0</v>
      </c>
      <c r="D11" s="9"/>
      <c r="E11" s="9">
        <v>-80634871944</v>
      </c>
      <c r="F11" s="9"/>
      <c r="G11" s="9">
        <v>19453186609</v>
      </c>
      <c r="H11" s="9"/>
      <c r="I11" s="9">
        <f t="shared" si="0"/>
        <v>-61181685335</v>
      </c>
      <c r="K11" s="5">
        <f t="shared" si="1"/>
        <v>3.2679738420107352E-2</v>
      </c>
      <c r="M11" s="3">
        <v>0</v>
      </c>
      <c r="O11" s="9">
        <v>-80634871944</v>
      </c>
      <c r="P11" s="9"/>
      <c r="Q11" s="9">
        <v>19453186609</v>
      </c>
      <c r="R11" s="9"/>
      <c r="S11" s="9">
        <f t="shared" si="2"/>
        <v>-61181685335</v>
      </c>
      <c r="U11" s="5">
        <f t="shared" si="3"/>
        <v>3.2679738420107352E-2</v>
      </c>
    </row>
    <row r="12" spans="1:21" ht="21" x14ac:dyDescent="0.55000000000000004">
      <c r="A12" s="2" t="s">
        <v>76</v>
      </c>
      <c r="C12" s="9">
        <v>0</v>
      </c>
      <c r="D12" s="9"/>
      <c r="E12" s="9">
        <v>34471755801</v>
      </c>
      <c r="F12" s="9"/>
      <c r="G12" s="9">
        <v>7130236664</v>
      </c>
      <c r="H12" s="9"/>
      <c r="I12" s="9">
        <f t="shared" si="0"/>
        <v>41601992465</v>
      </c>
      <c r="K12" s="5">
        <f t="shared" si="1"/>
        <v>-2.2221392301753549E-2</v>
      </c>
      <c r="M12" s="3">
        <v>0</v>
      </c>
      <c r="O12" s="9">
        <v>34471755801</v>
      </c>
      <c r="P12" s="9"/>
      <c r="Q12" s="9">
        <v>7130236664</v>
      </c>
      <c r="R12" s="9"/>
      <c r="S12" s="9">
        <f t="shared" si="2"/>
        <v>41601992465</v>
      </c>
      <c r="U12" s="5">
        <f t="shared" si="3"/>
        <v>-2.2221392301753549E-2</v>
      </c>
    </row>
    <row r="13" spans="1:21" ht="21" x14ac:dyDescent="0.55000000000000004">
      <c r="A13" s="2" t="s">
        <v>63</v>
      </c>
      <c r="C13" s="9">
        <v>0</v>
      </c>
      <c r="D13" s="9"/>
      <c r="E13" s="9">
        <v>-223216526582</v>
      </c>
      <c r="F13" s="9"/>
      <c r="G13" s="9">
        <v>4391825342</v>
      </c>
      <c r="H13" s="9"/>
      <c r="I13" s="9">
        <f t="shared" si="0"/>
        <v>-218824701240</v>
      </c>
      <c r="K13" s="5">
        <f t="shared" si="1"/>
        <v>0.11688357320046584</v>
      </c>
      <c r="M13" s="3">
        <v>0</v>
      </c>
      <c r="O13" s="9">
        <v>-223216526582</v>
      </c>
      <c r="P13" s="9"/>
      <c r="Q13" s="9">
        <v>4391825342</v>
      </c>
      <c r="R13" s="9"/>
      <c r="S13" s="9">
        <f t="shared" si="2"/>
        <v>-218824701240</v>
      </c>
      <c r="U13" s="5">
        <f t="shared" si="3"/>
        <v>0.11688357320046584</v>
      </c>
    </row>
    <row r="14" spans="1:21" ht="21" x14ac:dyDescent="0.55000000000000004">
      <c r="A14" s="2" t="s">
        <v>53</v>
      </c>
      <c r="C14" s="9">
        <v>0</v>
      </c>
      <c r="D14" s="9"/>
      <c r="E14" s="9">
        <v>-23355593312</v>
      </c>
      <c r="F14" s="9"/>
      <c r="G14" s="9">
        <v>-182577663</v>
      </c>
      <c r="H14" s="9"/>
      <c r="I14" s="9">
        <f t="shared" si="0"/>
        <v>-23538170975</v>
      </c>
      <c r="K14" s="5">
        <f t="shared" si="1"/>
        <v>1.2572737513504182E-2</v>
      </c>
      <c r="M14" s="3">
        <v>0</v>
      </c>
      <c r="O14" s="9">
        <v>-23355593312</v>
      </c>
      <c r="P14" s="9"/>
      <c r="Q14" s="9">
        <v>-182577663</v>
      </c>
      <c r="R14" s="9"/>
      <c r="S14" s="9">
        <f t="shared" si="2"/>
        <v>-23538170975</v>
      </c>
      <c r="U14" s="5">
        <f t="shared" si="3"/>
        <v>1.2572737513504182E-2</v>
      </c>
    </row>
    <row r="15" spans="1:21" ht="21" x14ac:dyDescent="0.55000000000000004">
      <c r="A15" s="2" t="s">
        <v>51</v>
      </c>
      <c r="C15" s="9">
        <v>0</v>
      </c>
      <c r="D15" s="9"/>
      <c r="E15" s="9">
        <v>0</v>
      </c>
      <c r="F15" s="9"/>
      <c r="G15" s="9">
        <v>6651763347</v>
      </c>
      <c r="H15" s="9"/>
      <c r="I15" s="9">
        <f t="shared" si="0"/>
        <v>6651763347</v>
      </c>
      <c r="K15" s="5">
        <f t="shared" si="1"/>
        <v>-3.5529895102131672E-3</v>
      </c>
      <c r="M15" s="3">
        <v>0</v>
      </c>
      <c r="O15" s="9">
        <v>0</v>
      </c>
      <c r="P15" s="9"/>
      <c r="Q15" s="9">
        <v>6651763347</v>
      </c>
      <c r="R15" s="9"/>
      <c r="S15" s="9">
        <f t="shared" si="2"/>
        <v>6651763347</v>
      </c>
      <c r="U15" s="5">
        <f t="shared" si="3"/>
        <v>-3.5529895102131672E-3</v>
      </c>
    </row>
    <row r="16" spans="1:21" ht="21" x14ac:dyDescent="0.55000000000000004">
      <c r="A16" s="2" t="s">
        <v>73</v>
      </c>
      <c r="C16" s="9">
        <v>0</v>
      </c>
      <c r="D16" s="9"/>
      <c r="E16" s="9">
        <v>-21469465350</v>
      </c>
      <c r="F16" s="9"/>
      <c r="G16" s="9">
        <v>-222268472</v>
      </c>
      <c r="H16" s="9"/>
      <c r="I16" s="9">
        <f t="shared" si="0"/>
        <v>-21691733822</v>
      </c>
      <c r="K16" s="5">
        <f t="shared" si="1"/>
        <v>1.1586476954665201E-2</v>
      </c>
      <c r="M16" s="3">
        <v>0</v>
      </c>
      <c r="O16" s="9">
        <v>-21469465350</v>
      </c>
      <c r="P16" s="9"/>
      <c r="Q16" s="9">
        <v>-222268472</v>
      </c>
      <c r="R16" s="9"/>
      <c r="S16" s="9">
        <f t="shared" si="2"/>
        <v>-21691733822</v>
      </c>
      <c r="U16" s="5">
        <f t="shared" si="3"/>
        <v>1.1586476954665201E-2</v>
      </c>
    </row>
    <row r="17" spans="1:21" ht="21" x14ac:dyDescent="0.55000000000000004">
      <c r="A17" s="2" t="s">
        <v>62</v>
      </c>
      <c r="C17" s="9">
        <v>0</v>
      </c>
      <c r="D17" s="9"/>
      <c r="E17" s="9">
        <v>-285659447</v>
      </c>
      <c r="F17" s="9"/>
      <c r="G17" s="9">
        <v>118786561</v>
      </c>
      <c r="H17" s="9"/>
      <c r="I17" s="9">
        <f t="shared" si="0"/>
        <v>-166872886</v>
      </c>
      <c r="K17" s="5">
        <f t="shared" si="1"/>
        <v>8.9133900676788118E-5</v>
      </c>
      <c r="M17" s="3">
        <v>0</v>
      </c>
      <c r="O17" s="9">
        <v>-285659447</v>
      </c>
      <c r="P17" s="9"/>
      <c r="Q17" s="9">
        <v>118786561</v>
      </c>
      <c r="R17" s="9"/>
      <c r="S17" s="9">
        <f t="shared" si="2"/>
        <v>-166872886</v>
      </c>
      <c r="U17" s="5">
        <f t="shared" si="3"/>
        <v>8.9133900676788118E-5</v>
      </c>
    </row>
    <row r="18" spans="1:21" ht="21" x14ac:dyDescent="0.55000000000000004">
      <c r="A18" s="2" t="s">
        <v>80</v>
      </c>
      <c r="C18" s="9">
        <v>0</v>
      </c>
      <c r="D18" s="9"/>
      <c r="E18" s="9">
        <v>-984960370</v>
      </c>
      <c r="F18" s="9"/>
      <c r="G18" s="9">
        <v>350217918</v>
      </c>
      <c r="H18" s="9"/>
      <c r="I18" s="9">
        <f t="shared" si="0"/>
        <v>-634742452</v>
      </c>
      <c r="K18" s="5">
        <f t="shared" si="1"/>
        <v>3.3904292080086005E-4</v>
      </c>
      <c r="M18" s="3">
        <v>0</v>
      </c>
      <c r="O18" s="9">
        <v>-984960370</v>
      </c>
      <c r="P18" s="9"/>
      <c r="Q18" s="9">
        <v>350217918</v>
      </c>
      <c r="R18" s="9"/>
      <c r="S18" s="9">
        <f t="shared" si="2"/>
        <v>-634742452</v>
      </c>
      <c r="U18" s="5">
        <f t="shared" si="3"/>
        <v>3.3904292080086005E-4</v>
      </c>
    </row>
    <row r="19" spans="1:21" ht="21" x14ac:dyDescent="0.55000000000000004">
      <c r="A19" s="2" t="s">
        <v>55</v>
      </c>
      <c r="C19" s="9">
        <v>0</v>
      </c>
      <c r="D19" s="9"/>
      <c r="E19" s="9">
        <v>0</v>
      </c>
      <c r="F19" s="9"/>
      <c r="G19" s="9">
        <v>50862632</v>
      </c>
      <c r="H19" s="9"/>
      <c r="I19" s="9">
        <f t="shared" si="0"/>
        <v>50862632</v>
      </c>
      <c r="K19" s="5">
        <f t="shared" si="1"/>
        <v>-2.7167893463819069E-5</v>
      </c>
      <c r="M19" s="3">
        <v>0</v>
      </c>
      <c r="O19" s="9">
        <v>0</v>
      </c>
      <c r="P19" s="9"/>
      <c r="Q19" s="9">
        <v>50862632</v>
      </c>
      <c r="R19" s="9"/>
      <c r="S19" s="9">
        <f t="shared" si="2"/>
        <v>50862632</v>
      </c>
      <c r="U19" s="5">
        <f t="shared" si="3"/>
        <v>-2.7167893463819069E-5</v>
      </c>
    </row>
    <row r="20" spans="1:21" ht="21" x14ac:dyDescent="0.55000000000000004">
      <c r="A20" s="2" t="s">
        <v>87</v>
      </c>
      <c r="C20" s="9">
        <v>0</v>
      </c>
      <c r="D20" s="9"/>
      <c r="E20" s="9">
        <v>-625998340</v>
      </c>
      <c r="F20" s="9"/>
      <c r="G20" s="9">
        <v>-166081172</v>
      </c>
      <c r="H20" s="9"/>
      <c r="I20" s="9">
        <f t="shared" si="0"/>
        <v>-792079512</v>
      </c>
      <c r="K20" s="5">
        <f t="shared" si="1"/>
        <v>4.2308333152892675E-4</v>
      </c>
      <c r="M20" s="3">
        <v>0</v>
      </c>
      <c r="O20" s="9">
        <v>-625998340</v>
      </c>
      <c r="P20" s="9"/>
      <c r="Q20" s="9">
        <v>-166081172</v>
      </c>
      <c r="R20" s="9"/>
      <c r="S20" s="9">
        <f t="shared" si="2"/>
        <v>-792079512</v>
      </c>
      <c r="U20" s="5">
        <f t="shared" si="3"/>
        <v>4.2308333152892675E-4</v>
      </c>
    </row>
    <row r="21" spans="1:21" ht="21" x14ac:dyDescent="0.55000000000000004">
      <c r="A21" s="2" t="s">
        <v>69</v>
      </c>
      <c r="C21" s="9">
        <v>0</v>
      </c>
      <c r="D21" s="9"/>
      <c r="E21" s="9">
        <v>-6308189505</v>
      </c>
      <c r="F21" s="9"/>
      <c r="G21" s="9">
        <v>0</v>
      </c>
      <c r="H21" s="9"/>
      <c r="I21" s="9">
        <f t="shared" si="0"/>
        <v>-6308189505</v>
      </c>
      <c r="K21" s="5">
        <f t="shared" si="1"/>
        <v>3.3694721189698076E-3</v>
      </c>
      <c r="M21" s="3">
        <v>0</v>
      </c>
      <c r="O21" s="9">
        <v>-6308189505</v>
      </c>
      <c r="P21" s="9"/>
      <c r="Q21" s="9">
        <v>0</v>
      </c>
      <c r="R21" s="9"/>
      <c r="S21" s="9">
        <f t="shared" si="2"/>
        <v>-6308189505</v>
      </c>
      <c r="U21" s="5">
        <f t="shared" si="3"/>
        <v>3.3694721189698076E-3</v>
      </c>
    </row>
    <row r="22" spans="1:21" ht="21" x14ac:dyDescent="0.55000000000000004">
      <c r="A22" s="2" t="s">
        <v>81</v>
      </c>
      <c r="C22" s="9">
        <v>0</v>
      </c>
      <c r="D22" s="9"/>
      <c r="E22" s="9">
        <v>-16545442364</v>
      </c>
      <c r="F22" s="9"/>
      <c r="G22" s="9">
        <v>0</v>
      </c>
      <c r="H22" s="9"/>
      <c r="I22" s="9">
        <f t="shared" si="0"/>
        <v>-16545442364</v>
      </c>
      <c r="K22" s="5">
        <f t="shared" si="1"/>
        <v>8.8376239644246245E-3</v>
      </c>
      <c r="M22" s="3">
        <v>0</v>
      </c>
      <c r="O22" s="9">
        <v>-16545442364</v>
      </c>
      <c r="P22" s="9"/>
      <c r="Q22" s="9">
        <v>0</v>
      </c>
      <c r="R22" s="9"/>
      <c r="S22" s="9">
        <f t="shared" si="2"/>
        <v>-16545442364</v>
      </c>
      <c r="U22" s="5">
        <f t="shared" si="3"/>
        <v>8.8376239644246245E-3</v>
      </c>
    </row>
    <row r="23" spans="1:21" ht="21" x14ac:dyDescent="0.55000000000000004">
      <c r="A23" s="2" t="s">
        <v>56</v>
      </c>
      <c r="C23" s="9">
        <v>0</v>
      </c>
      <c r="D23" s="9"/>
      <c r="E23" s="9">
        <v>-36377832093</v>
      </c>
      <c r="F23" s="9"/>
      <c r="G23" s="9">
        <v>0</v>
      </c>
      <c r="H23" s="9"/>
      <c r="I23" s="9">
        <f t="shared" si="0"/>
        <v>-36377832093</v>
      </c>
      <c r="K23" s="5">
        <f t="shared" si="1"/>
        <v>1.9430946215039015E-2</v>
      </c>
      <c r="M23" s="3">
        <v>0</v>
      </c>
      <c r="O23" s="9">
        <v>-36377832093</v>
      </c>
      <c r="P23" s="9"/>
      <c r="Q23" s="9">
        <v>0</v>
      </c>
      <c r="R23" s="9"/>
      <c r="S23" s="9">
        <f t="shared" si="2"/>
        <v>-36377832093</v>
      </c>
      <c r="U23" s="5">
        <f t="shared" si="3"/>
        <v>1.9430946215039015E-2</v>
      </c>
    </row>
    <row r="24" spans="1:21" ht="21" x14ac:dyDescent="0.55000000000000004">
      <c r="A24" s="2" t="s">
        <v>66</v>
      </c>
      <c r="C24" s="9">
        <v>0</v>
      </c>
      <c r="D24" s="9"/>
      <c r="E24" s="9">
        <v>-672107495</v>
      </c>
      <c r="F24" s="9"/>
      <c r="G24" s="9">
        <v>0</v>
      </c>
      <c r="H24" s="9"/>
      <c r="I24" s="9">
        <f t="shared" si="0"/>
        <v>-672107495</v>
      </c>
      <c r="K24" s="5">
        <f t="shared" si="1"/>
        <v>3.5900117831877648E-4</v>
      </c>
      <c r="M24" s="3">
        <v>0</v>
      </c>
      <c r="O24" s="9">
        <v>-672107495</v>
      </c>
      <c r="P24" s="9"/>
      <c r="Q24" s="9">
        <v>0</v>
      </c>
      <c r="R24" s="9"/>
      <c r="S24" s="9">
        <f t="shared" si="2"/>
        <v>-672107495</v>
      </c>
      <c r="U24" s="5">
        <f t="shared" si="3"/>
        <v>3.5900117831877648E-4</v>
      </c>
    </row>
    <row r="25" spans="1:21" ht="21" x14ac:dyDescent="0.55000000000000004">
      <c r="A25" s="2" t="s">
        <v>72</v>
      </c>
      <c r="C25" s="9">
        <v>0</v>
      </c>
      <c r="D25" s="9"/>
      <c r="E25" s="9">
        <v>-5838391260</v>
      </c>
      <c r="F25" s="9"/>
      <c r="G25" s="9">
        <v>0</v>
      </c>
      <c r="H25" s="9"/>
      <c r="I25" s="9">
        <f t="shared" si="0"/>
        <v>-5838391260</v>
      </c>
      <c r="K25" s="5">
        <f t="shared" si="1"/>
        <v>3.1185329094210535E-3</v>
      </c>
      <c r="M25" s="3">
        <v>0</v>
      </c>
      <c r="O25" s="9">
        <v>-5838391260</v>
      </c>
      <c r="P25" s="9"/>
      <c r="Q25" s="9">
        <v>0</v>
      </c>
      <c r="R25" s="9"/>
      <c r="S25" s="9">
        <f t="shared" si="2"/>
        <v>-5838391260</v>
      </c>
      <c r="U25" s="5">
        <f t="shared" si="3"/>
        <v>3.1185329094210535E-3</v>
      </c>
    </row>
    <row r="26" spans="1:21" ht="21" x14ac:dyDescent="0.55000000000000004">
      <c r="A26" s="2" t="s">
        <v>35</v>
      </c>
      <c r="C26" s="9">
        <v>0</v>
      </c>
      <c r="D26" s="9"/>
      <c r="E26" s="9">
        <v>-83722419269</v>
      </c>
      <c r="F26" s="9"/>
      <c r="G26" s="9">
        <v>0</v>
      </c>
      <c r="H26" s="9"/>
      <c r="I26" s="9">
        <f t="shared" si="0"/>
        <v>-83722419269</v>
      </c>
      <c r="K26" s="5">
        <f t="shared" si="1"/>
        <v>4.4719702417943784E-2</v>
      </c>
      <c r="M26" s="3">
        <v>0</v>
      </c>
      <c r="O26" s="9">
        <v>-83722419269</v>
      </c>
      <c r="P26" s="9"/>
      <c r="Q26" s="9">
        <v>0</v>
      </c>
      <c r="R26" s="9"/>
      <c r="S26" s="9">
        <f t="shared" si="2"/>
        <v>-83722419269</v>
      </c>
      <c r="U26" s="5">
        <f t="shared" si="3"/>
        <v>4.4719702417943784E-2</v>
      </c>
    </row>
    <row r="27" spans="1:21" ht="21" x14ac:dyDescent="0.55000000000000004">
      <c r="A27" s="2" t="s">
        <v>79</v>
      </c>
      <c r="C27" s="9">
        <v>0</v>
      </c>
      <c r="D27" s="9"/>
      <c r="E27" s="9">
        <v>-19772627870</v>
      </c>
      <c r="F27" s="9"/>
      <c r="G27" s="9">
        <v>0</v>
      </c>
      <c r="H27" s="9"/>
      <c r="I27" s="9">
        <f t="shared" si="0"/>
        <v>-19772627870</v>
      </c>
      <c r="K27" s="5">
        <f t="shared" si="1"/>
        <v>1.0561400901783844E-2</v>
      </c>
      <c r="M27" s="3">
        <v>0</v>
      </c>
      <c r="O27" s="9">
        <v>-19772627870</v>
      </c>
      <c r="P27" s="9"/>
      <c r="Q27" s="9">
        <v>0</v>
      </c>
      <c r="R27" s="9"/>
      <c r="S27" s="9">
        <f t="shared" si="2"/>
        <v>-19772627870</v>
      </c>
      <c r="U27" s="5">
        <f t="shared" si="3"/>
        <v>1.0561400901783844E-2</v>
      </c>
    </row>
    <row r="28" spans="1:21" ht="21" x14ac:dyDescent="0.55000000000000004">
      <c r="A28" s="2" t="s">
        <v>65</v>
      </c>
      <c r="C28" s="9">
        <v>0</v>
      </c>
      <c r="D28" s="9"/>
      <c r="E28" s="9">
        <v>-11940738697</v>
      </c>
      <c r="F28" s="9"/>
      <c r="G28" s="9">
        <v>0</v>
      </c>
      <c r="H28" s="9"/>
      <c r="I28" s="9">
        <f t="shared" si="0"/>
        <v>-11940738697</v>
      </c>
      <c r="K28" s="5">
        <f t="shared" si="1"/>
        <v>6.3780560313787486E-3</v>
      </c>
      <c r="M28" s="3">
        <v>0</v>
      </c>
      <c r="O28" s="9">
        <v>-11940738697</v>
      </c>
      <c r="P28" s="9"/>
      <c r="Q28" s="9">
        <v>0</v>
      </c>
      <c r="R28" s="9"/>
      <c r="S28" s="9">
        <f t="shared" si="2"/>
        <v>-11940738697</v>
      </c>
      <c r="U28" s="5">
        <f t="shared" si="3"/>
        <v>6.3780560313787486E-3</v>
      </c>
    </row>
    <row r="29" spans="1:21" ht="21" x14ac:dyDescent="0.55000000000000004">
      <c r="A29" s="2" t="s">
        <v>74</v>
      </c>
      <c r="C29" s="9">
        <v>0</v>
      </c>
      <c r="D29" s="9"/>
      <c r="E29" s="9">
        <v>-18669330517</v>
      </c>
      <c r="F29" s="9"/>
      <c r="G29" s="9">
        <v>0</v>
      </c>
      <c r="H29" s="9"/>
      <c r="I29" s="9">
        <f t="shared" si="0"/>
        <v>-18669330517</v>
      </c>
      <c r="K29" s="5">
        <f t="shared" si="1"/>
        <v>9.9720828943079907E-3</v>
      </c>
      <c r="M29" s="3">
        <v>0</v>
      </c>
      <c r="O29" s="9">
        <v>-18669330517</v>
      </c>
      <c r="P29" s="9"/>
      <c r="Q29" s="9">
        <v>0</v>
      </c>
      <c r="R29" s="9"/>
      <c r="S29" s="9">
        <f t="shared" si="2"/>
        <v>-18669330517</v>
      </c>
      <c r="U29" s="5">
        <f t="shared" si="3"/>
        <v>9.9720828943079907E-3</v>
      </c>
    </row>
    <row r="30" spans="1:21" ht="21" x14ac:dyDescent="0.55000000000000004">
      <c r="A30" s="2" t="s">
        <v>27</v>
      </c>
      <c r="C30" s="9">
        <v>0</v>
      </c>
      <c r="D30" s="9"/>
      <c r="E30" s="9">
        <v>-20256671018</v>
      </c>
      <c r="F30" s="9"/>
      <c r="G30" s="9">
        <v>0</v>
      </c>
      <c r="H30" s="9"/>
      <c r="I30" s="9">
        <f t="shared" si="0"/>
        <v>-20256671018</v>
      </c>
      <c r="K30" s="5">
        <f t="shared" si="1"/>
        <v>1.0819948919447491E-2</v>
      </c>
      <c r="M30" s="3">
        <v>0</v>
      </c>
      <c r="O30" s="9">
        <v>-20256671018</v>
      </c>
      <c r="P30" s="9"/>
      <c r="Q30" s="9">
        <v>0</v>
      </c>
      <c r="R30" s="9"/>
      <c r="S30" s="9">
        <f t="shared" si="2"/>
        <v>-20256671018</v>
      </c>
      <c r="U30" s="5">
        <f t="shared" si="3"/>
        <v>1.0819948919447491E-2</v>
      </c>
    </row>
    <row r="31" spans="1:21" ht="21" x14ac:dyDescent="0.55000000000000004">
      <c r="A31" s="2" t="s">
        <v>33</v>
      </c>
      <c r="C31" s="9">
        <v>0</v>
      </c>
      <c r="D31" s="9"/>
      <c r="E31" s="9">
        <v>-7912640958</v>
      </c>
      <c r="F31" s="9"/>
      <c r="G31" s="9">
        <v>0</v>
      </c>
      <c r="H31" s="9"/>
      <c r="I31" s="9">
        <f t="shared" si="0"/>
        <v>-7912640958</v>
      </c>
      <c r="K31" s="5">
        <f t="shared" si="1"/>
        <v>4.2264778308050447E-3</v>
      </c>
      <c r="M31" s="3">
        <v>0</v>
      </c>
      <c r="O31" s="9">
        <v>-7912640958</v>
      </c>
      <c r="P31" s="9"/>
      <c r="Q31" s="9">
        <v>0</v>
      </c>
      <c r="R31" s="9"/>
      <c r="S31" s="9">
        <f t="shared" si="2"/>
        <v>-7912640958</v>
      </c>
      <c r="U31" s="5">
        <f t="shared" si="3"/>
        <v>4.2264778308050447E-3</v>
      </c>
    </row>
    <row r="32" spans="1:21" ht="21" x14ac:dyDescent="0.55000000000000004">
      <c r="A32" s="2" t="s">
        <v>77</v>
      </c>
      <c r="C32" s="9">
        <v>0</v>
      </c>
      <c r="D32" s="9"/>
      <c r="E32" s="9">
        <v>-5555668677</v>
      </c>
      <c r="F32" s="9"/>
      <c r="G32" s="9">
        <v>0</v>
      </c>
      <c r="H32" s="9"/>
      <c r="I32" s="9">
        <f t="shared" si="0"/>
        <v>-5555668677</v>
      </c>
      <c r="K32" s="5">
        <f t="shared" si="1"/>
        <v>2.967518761848829E-3</v>
      </c>
      <c r="M32" s="3">
        <v>0</v>
      </c>
      <c r="O32" s="9">
        <v>-5555668677</v>
      </c>
      <c r="P32" s="9"/>
      <c r="Q32" s="9">
        <v>0</v>
      </c>
      <c r="R32" s="9"/>
      <c r="S32" s="9">
        <f t="shared" si="2"/>
        <v>-5555668677</v>
      </c>
      <c r="U32" s="5">
        <f t="shared" si="3"/>
        <v>2.967518761848829E-3</v>
      </c>
    </row>
    <row r="33" spans="1:21" ht="21" x14ac:dyDescent="0.55000000000000004">
      <c r="A33" s="2" t="s">
        <v>38</v>
      </c>
      <c r="C33" s="9">
        <v>0</v>
      </c>
      <c r="D33" s="9"/>
      <c r="E33" s="9">
        <v>-17377060794</v>
      </c>
      <c r="F33" s="9"/>
      <c r="G33" s="9">
        <v>0</v>
      </c>
      <c r="H33" s="9"/>
      <c r="I33" s="9">
        <f t="shared" si="0"/>
        <v>-17377060794</v>
      </c>
      <c r="K33" s="5">
        <f t="shared" si="1"/>
        <v>9.2818267125008239E-3</v>
      </c>
      <c r="M33" s="3">
        <v>0</v>
      </c>
      <c r="O33" s="9">
        <v>-17377060794</v>
      </c>
      <c r="P33" s="9"/>
      <c r="Q33" s="9">
        <v>0</v>
      </c>
      <c r="R33" s="9"/>
      <c r="S33" s="9">
        <f t="shared" si="2"/>
        <v>-17377060794</v>
      </c>
      <c r="U33" s="5">
        <f t="shared" si="3"/>
        <v>9.2818267125008239E-3</v>
      </c>
    </row>
    <row r="34" spans="1:21" ht="21" x14ac:dyDescent="0.55000000000000004">
      <c r="A34" s="2" t="s">
        <v>59</v>
      </c>
      <c r="C34" s="9">
        <v>0</v>
      </c>
      <c r="D34" s="9"/>
      <c r="E34" s="9">
        <v>-14874826155</v>
      </c>
      <c r="F34" s="9"/>
      <c r="G34" s="9">
        <v>0</v>
      </c>
      <c r="H34" s="9"/>
      <c r="I34" s="9">
        <f t="shared" si="0"/>
        <v>-14874826155</v>
      </c>
      <c r="K34" s="5">
        <f t="shared" si="1"/>
        <v>7.9452768443416272E-3</v>
      </c>
      <c r="M34" s="3">
        <v>0</v>
      </c>
      <c r="O34" s="9">
        <v>-14874826155</v>
      </c>
      <c r="P34" s="9"/>
      <c r="Q34" s="9">
        <v>0</v>
      </c>
      <c r="R34" s="9"/>
      <c r="S34" s="9">
        <f t="shared" si="2"/>
        <v>-14874826155</v>
      </c>
      <c r="U34" s="5">
        <f t="shared" si="3"/>
        <v>7.9452768443416272E-3</v>
      </c>
    </row>
    <row r="35" spans="1:21" ht="21" x14ac:dyDescent="0.55000000000000004">
      <c r="A35" s="2" t="s">
        <v>45</v>
      </c>
      <c r="C35" s="9">
        <v>0</v>
      </c>
      <c r="D35" s="9"/>
      <c r="E35" s="9">
        <v>-18706003506</v>
      </c>
      <c r="F35" s="9"/>
      <c r="G35" s="9">
        <v>0</v>
      </c>
      <c r="H35" s="9"/>
      <c r="I35" s="9">
        <f t="shared" si="0"/>
        <v>-18706003506</v>
      </c>
      <c r="K35" s="5">
        <f t="shared" si="1"/>
        <v>9.9916714963715209E-3</v>
      </c>
      <c r="M35" s="3">
        <v>0</v>
      </c>
      <c r="O35" s="9">
        <v>-18706003506</v>
      </c>
      <c r="P35" s="9"/>
      <c r="Q35" s="9">
        <v>0</v>
      </c>
      <c r="R35" s="9"/>
      <c r="S35" s="9">
        <f t="shared" si="2"/>
        <v>-18706003506</v>
      </c>
      <c r="U35" s="5">
        <f t="shared" si="3"/>
        <v>9.9916714963715209E-3</v>
      </c>
    </row>
    <row r="36" spans="1:21" ht="21" x14ac:dyDescent="0.55000000000000004">
      <c r="A36" s="2" t="s">
        <v>61</v>
      </c>
      <c r="C36" s="9">
        <v>0</v>
      </c>
      <c r="D36" s="9"/>
      <c r="E36" s="9">
        <v>-14554708402</v>
      </c>
      <c r="F36" s="9"/>
      <c r="G36" s="9">
        <v>0</v>
      </c>
      <c r="H36" s="9"/>
      <c r="I36" s="9">
        <f t="shared" si="0"/>
        <v>-14554708402</v>
      </c>
      <c r="K36" s="5">
        <f t="shared" si="1"/>
        <v>7.774288347140358E-3</v>
      </c>
      <c r="M36" s="3">
        <v>0</v>
      </c>
      <c r="O36" s="9">
        <v>-14554708402</v>
      </c>
      <c r="P36" s="9"/>
      <c r="Q36" s="9">
        <v>0</v>
      </c>
      <c r="R36" s="9"/>
      <c r="S36" s="9">
        <f t="shared" si="2"/>
        <v>-14554708402</v>
      </c>
      <c r="U36" s="5">
        <f t="shared" si="3"/>
        <v>7.774288347140358E-3</v>
      </c>
    </row>
    <row r="37" spans="1:21" ht="21" x14ac:dyDescent="0.55000000000000004">
      <c r="A37" s="2" t="s">
        <v>25</v>
      </c>
      <c r="C37" s="9">
        <v>0</v>
      </c>
      <c r="D37" s="9"/>
      <c r="E37" s="9">
        <v>-102326879362</v>
      </c>
      <c r="F37" s="9"/>
      <c r="G37" s="9">
        <v>0</v>
      </c>
      <c r="H37" s="9"/>
      <c r="I37" s="9">
        <f t="shared" si="0"/>
        <v>-102326879362</v>
      </c>
      <c r="K37" s="5">
        <f t="shared" si="1"/>
        <v>5.4657135261735615E-2</v>
      </c>
      <c r="M37" s="3">
        <v>0</v>
      </c>
      <c r="O37" s="9">
        <v>-102326879362</v>
      </c>
      <c r="P37" s="9"/>
      <c r="Q37" s="9">
        <v>0</v>
      </c>
      <c r="R37" s="9"/>
      <c r="S37" s="9">
        <f t="shared" si="2"/>
        <v>-102326879362</v>
      </c>
      <c r="U37" s="5">
        <f t="shared" si="3"/>
        <v>5.4657135261735615E-2</v>
      </c>
    </row>
    <row r="38" spans="1:21" ht="21" x14ac:dyDescent="0.55000000000000004">
      <c r="A38" s="2" t="s">
        <v>41</v>
      </c>
      <c r="C38" s="9">
        <v>0</v>
      </c>
      <c r="D38" s="9"/>
      <c r="E38" s="9">
        <v>-2165744774</v>
      </c>
      <c r="F38" s="9"/>
      <c r="G38" s="9">
        <v>0</v>
      </c>
      <c r="H38" s="9"/>
      <c r="I38" s="9">
        <f t="shared" si="0"/>
        <v>-2165744774</v>
      </c>
      <c r="K38" s="5">
        <f t="shared" si="1"/>
        <v>1.15681633010763E-3</v>
      </c>
      <c r="M38" s="3">
        <v>0</v>
      </c>
      <c r="O38" s="9">
        <v>-2165744774</v>
      </c>
      <c r="P38" s="9"/>
      <c r="Q38" s="9">
        <v>0</v>
      </c>
      <c r="R38" s="9"/>
      <c r="S38" s="9">
        <f t="shared" si="2"/>
        <v>-2165744774</v>
      </c>
      <c r="U38" s="5">
        <f t="shared" si="3"/>
        <v>1.15681633010763E-3</v>
      </c>
    </row>
    <row r="39" spans="1:21" ht="21" x14ac:dyDescent="0.55000000000000004">
      <c r="A39" s="2" t="s">
        <v>37</v>
      </c>
      <c r="C39" s="9">
        <v>0</v>
      </c>
      <c r="D39" s="9"/>
      <c r="E39" s="9">
        <v>-4445464043</v>
      </c>
      <c r="F39" s="9"/>
      <c r="G39" s="9">
        <v>0</v>
      </c>
      <c r="H39" s="9"/>
      <c r="I39" s="9">
        <f t="shared" si="0"/>
        <v>-4445464043</v>
      </c>
      <c r="K39" s="5">
        <f t="shared" si="1"/>
        <v>2.3745112820245402E-3</v>
      </c>
      <c r="M39" s="3">
        <v>0</v>
      </c>
      <c r="O39" s="9">
        <v>-4445464043</v>
      </c>
      <c r="P39" s="9"/>
      <c r="Q39" s="9">
        <v>0</v>
      </c>
      <c r="R39" s="9"/>
      <c r="S39" s="9">
        <f t="shared" si="2"/>
        <v>-4445464043</v>
      </c>
      <c r="U39" s="5">
        <f t="shared" si="3"/>
        <v>2.3745112820245402E-3</v>
      </c>
    </row>
    <row r="40" spans="1:21" ht="21" x14ac:dyDescent="0.55000000000000004">
      <c r="A40" s="2" t="s">
        <v>86</v>
      </c>
      <c r="C40" s="9">
        <v>0</v>
      </c>
      <c r="D40" s="9"/>
      <c r="E40" s="9">
        <v>-200130661728</v>
      </c>
      <c r="F40" s="9"/>
      <c r="G40" s="9">
        <v>0</v>
      </c>
      <c r="H40" s="9"/>
      <c r="I40" s="9">
        <f t="shared" si="0"/>
        <v>-200130661728</v>
      </c>
      <c r="K40" s="5">
        <f t="shared" si="1"/>
        <v>0.10689829218177141</v>
      </c>
      <c r="M40" s="3">
        <v>0</v>
      </c>
      <c r="O40" s="9">
        <v>-200130661728</v>
      </c>
      <c r="P40" s="9"/>
      <c r="Q40" s="9">
        <v>0</v>
      </c>
      <c r="R40" s="9"/>
      <c r="S40" s="9">
        <f t="shared" si="2"/>
        <v>-200130661728</v>
      </c>
      <c r="U40" s="5">
        <f t="shared" si="3"/>
        <v>0.10689829218177141</v>
      </c>
    </row>
    <row r="41" spans="1:21" ht="21" x14ac:dyDescent="0.55000000000000004">
      <c r="A41" s="2" t="s">
        <v>29</v>
      </c>
      <c r="C41" s="9">
        <v>0</v>
      </c>
      <c r="D41" s="9"/>
      <c r="E41" s="9">
        <v>-17364102409</v>
      </c>
      <c r="F41" s="9"/>
      <c r="G41" s="9">
        <v>0</v>
      </c>
      <c r="H41" s="9"/>
      <c r="I41" s="9">
        <f t="shared" si="0"/>
        <v>-17364102409</v>
      </c>
      <c r="K41" s="5">
        <f t="shared" si="1"/>
        <v>9.2749050883280289E-3</v>
      </c>
      <c r="M41" s="3">
        <v>0</v>
      </c>
      <c r="O41" s="9">
        <v>-17364102409</v>
      </c>
      <c r="P41" s="9"/>
      <c r="Q41" s="9">
        <v>0</v>
      </c>
      <c r="R41" s="9"/>
      <c r="S41" s="9">
        <f t="shared" si="2"/>
        <v>-17364102409</v>
      </c>
      <c r="U41" s="5">
        <f t="shared" si="3"/>
        <v>9.2749050883280289E-3</v>
      </c>
    </row>
    <row r="42" spans="1:21" ht="21" x14ac:dyDescent="0.55000000000000004">
      <c r="A42" s="2" t="s">
        <v>82</v>
      </c>
      <c r="C42" s="9">
        <v>0</v>
      </c>
      <c r="D42" s="9"/>
      <c r="E42" s="9">
        <v>-9837217844</v>
      </c>
      <c r="F42" s="9"/>
      <c r="G42" s="9">
        <v>0</v>
      </c>
      <c r="H42" s="9"/>
      <c r="I42" s="9">
        <f t="shared" si="0"/>
        <v>-9837217844</v>
      </c>
      <c r="K42" s="5">
        <f t="shared" si="1"/>
        <v>5.2544761420559583E-3</v>
      </c>
      <c r="M42" s="3">
        <v>0</v>
      </c>
      <c r="O42" s="9">
        <v>-9837217844</v>
      </c>
      <c r="P42" s="9"/>
      <c r="Q42" s="9">
        <v>0</v>
      </c>
      <c r="R42" s="9"/>
      <c r="S42" s="9">
        <f t="shared" si="2"/>
        <v>-9837217844</v>
      </c>
      <c r="U42" s="5">
        <f t="shared" si="3"/>
        <v>5.2544761420559583E-3</v>
      </c>
    </row>
    <row r="43" spans="1:21" ht="21" x14ac:dyDescent="0.55000000000000004">
      <c r="A43" s="2" t="s">
        <v>68</v>
      </c>
      <c r="C43" s="9">
        <v>0</v>
      </c>
      <c r="D43" s="9"/>
      <c r="E43" s="9">
        <v>-703854530</v>
      </c>
      <c r="F43" s="9"/>
      <c r="G43" s="9">
        <v>0</v>
      </c>
      <c r="H43" s="9"/>
      <c r="I43" s="9">
        <f t="shared" si="0"/>
        <v>-703854530</v>
      </c>
      <c r="K43" s="5">
        <f t="shared" si="1"/>
        <v>3.7595861899294638E-4</v>
      </c>
      <c r="M43" s="3">
        <v>0</v>
      </c>
      <c r="O43" s="9">
        <v>-703854530</v>
      </c>
      <c r="P43" s="9"/>
      <c r="Q43" s="9">
        <v>0</v>
      </c>
      <c r="R43" s="9"/>
      <c r="S43" s="9">
        <f t="shared" si="2"/>
        <v>-703854530</v>
      </c>
      <c r="U43" s="5">
        <f t="shared" si="3"/>
        <v>3.7595861899294638E-4</v>
      </c>
    </row>
    <row r="44" spans="1:21" ht="21" x14ac:dyDescent="0.55000000000000004">
      <c r="A44" s="2" t="s">
        <v>71</v>
      </c>
      <c r="C44" s="9">
        <v>0</v>
      </c>
      <c r="D44" s="9"/>
      <c r="E44" s="9">
        <v>-967388440</v>
      </c>
      <c r="F44" s="9"/>
      <c r="G44" s="9">
        <v>0</v>
      </c>
      <c r="H44" s="9"/>
      <c r="I44" s="9">
        <f t="shared" si="0"/>
        <v>-967388440</v>
      </c>
      <c r="K44" s="5">
        <f t="shared" si="1"/>
        <v>5.1672328077811871E-4</v>
      </c>
      <c r="M44" s="3">
        <v>0</v>
      </c>
      <c r="O44" s="9">
        <v>-967388440</v>
      </c>
      <c r="P44" s="9"/>
      <c r="Q44" s="9">
        <v>0</v>
      </c>
      <c r="R44" s="9"/>
      <c r="S44" s="9">
        <f t="shared" si="2"/>
        <v>-967388440</v>
      </c>
      <c r="U44" s="5">
        <f t="shared" si="3"/>
        <v>5.1672328077811871E-4</v>
      </c>
    </row>
    <row r="45" spans="1:21" ht="21" x14ac:dyDescent="0.55000000000000004">
      <c r="A45" s="2" t="s">
        <v>32</v>
      </c>
      <c r="C45" s="9">
        <v>0</v>
      </c>
      <c r="D45" s="9"/>
      <c r="E45" s="9">
        <v>-36586005268</v>
      </c>
      <c r="F45" s="9"/>
      <c r="G45" s="9">
        <v>0</v>
      </c>
      <c r="H45" s="9"/>
      <c r="I45" s="9">
        <f t="shared" si="0"/>
        <v>-36586005268</v>
      </c>
      <c r="K45" s="5">
        <f t="shared" si="1"/>
        <v>1.9542140355374202E-2</v>
      </c>
      <c r="M45" s="3">
        <v>0</v>
      </c>
      <c r="O45" s="9">
        <v>-36586005268</v>
      </c>
      <c r="P45" s="9"/>
      <c r="Q45" s="9">
        <v>0</v>
      </c>
      <c r="R45" s="9"/>
      <c r="S45" s="9">
        <f t="shared" si="2"/>
        <v>-36586005268</v>
      </c>
      <c r="U45" s="5">
        <f t="shared" si="3"/>
        <v>1.9542140355374202E-2</v>
      </c>
    </row>
    <row r="46" spans="1:21" ht="21" x14ac:dyDescent="0.55000000000000004">
      <c r="A46" s="2" t="s">
        <v>24</v>
      </c>
      <c r="C46" s="9">
        <v>0</v>
      </c>
      <c r="D46" s="9"/>
      <c r="E46" s="9">
        <v>-5259719483</v>
      </c>
      <c r="F46" s="9"/>
      <c r="G46" s="9">
        <v>0</v>
      </c>
      <c r="H46" s="9"/>
      <c r="I46" s="9">
        <f t="shared" si="0"/>
        <v>-5259719483</v>
      </c>
      <c r="K46" s="5">
        <f t="shared" si="1"/>
        <v>2.8094397191973375E-3</v>
      </c>
      <c r="M46" s="3">
        <v>0</v>
      </c>
      <c r="O46" s="9">
        <v>-5259719483</v>
      </c>
      <c r="P46" s="9"/>
      <c r="Q46" s="9">
        <v>0</v>
      </c>
      <c r="R46" s="9"/>
      <c r="S46" s="9">
        <f t="shared" si="2"/>
        <v>-5259719483</v>
      </c>
      <c r="U46" s="5">
        <f t="shared" si="3"/>
        <v>2.8094397191973375E-3</v>
      </c>
    </row>
    <row r="47" spans="1:21" ht="21" x14ac:dyDescent="0.55000000000000004">
      <c r="A47" s="2" t="s">
        <v>88</v>
      </c>
      <c r="C47" s="9">
        <v>0</v>
      </c>
      <c r="D47" s="9"/>
      <c r="E47" s="9">
        <v>-4801205662</v>
      </c>
      <c r="F47" s="9"/>
      <c r="G47" s="9">
        <v>0</v>
      </c>
      <c r="H47" s="9"/>
      <c r="I47" s="9">
        <f t="shared" si="0"/>
        <v>-4801205662</v>
      </c>
      <c r="K47" s="5">
        <f t="shared" si="1"/>
        <v>2.5645280001062648E-3</v>
      </c>
      <c r="M47" s="3">
        <v>0</v>
      </c>
      <c r="O47" s="9">
        <v>-4801205662</v>
      </c>
      <c r="P47" s="9"/>
      <c r="Q47" s="9">
        <v>0</v>
      </c>
      <c r="R47" s="9"/>
      <c r="S47" s="9">
        <f t="shared" si="2"/>
        <v>-4801205662</v>
      </c>
      <c r="U47" s="5">
        <f t="shared" si="3"/>
        <v>2.5645280001062648E-3</v>
      </c>
    </row>
    <row r="48" spans="1:21" ht="21" x14ac:dyDescent="0.55000000000000004">
      <c r="A48" s="2" t="s">
        <v>46</v>
      </c>
      <c r="C48" s="9">
        <v>0</v>
      </c>
      <c r="D48" s="9"/>
      <c r="E48" s="9">
        <v>-10279321192</v>
      </c>
      <c r="F48" s="9"/>
      <c r="G48" s="9">
        <v>0</v>
      </c>
      <c r="H48" s="9"/>
      <c r="I48" s="9">
        <f t="shared" si="0"/>
        <v>-10279321192</v>
      </c>
      <c r="K48" s="5">
        <f t="shared" si="1"/>
        <v>5.4906223300562511E-3</v>
      </c>
      <c r="M48" s="3">
        <v>0</v>
      </c>
      <c r="O48" s="9">
        <v>-10279321192</v>
      </c>
      <c r="P48" s="9"/>
      <c r="Q48" s="9">
        <v>0</v>
      </c>
      <c r="R48" s="9"/>
      <c r="S48" s="9">
        <f t="shared" si="2"/>
        <v>-10279321192</v>
      </c>
      <c r="U48" s="5">
        <f t="shared" si="3"/>
        <v>5.4906223300562511E-3</v>
      </c>
    </row>
    <row r="49" spans="1:21" ht="21" x14ac:dyDescent="0.55000000000000004">
      <c r="A49" s="2" t="s">
        <v>42</v>
      </c>
      <c r="C49" s="9">
        <v>0</v>
      </c>
      <c r="D49" s="9"/>
      <c r="E49" s="9">
        <v>-11469252886</v>
      </c>
      <c r="F49" s="9"/>
      <c r="G49" s="9">
        <v>0</v>
      </c>
      <c r="H49" s="9"/>
      <c r="I49" s="9">
        <f t="shared" si="0"/>
        <v>-11469252886</v>
      </c>
      <c r="K49" s="5">
        <f t="shared" si="1"/>
        <v>6.1262154211061551E-3</v>
      </c>
      <c r="M49" s="3">
        <v>0</v>
      </c>
      <c r="O49" s="9">
        <v>-11469252886</v>
      </c>
      <c r="P49" s="9"/>
      <c r="Q49" s="9">
        <v>0</v>
      </c>
      <c r="R49" s="9"/>
      <c r="S49" s="9">
        <f t="shared" si="2"/>
        <v>-11469252886</v>
      </c>
      <c r="U49" s="5">
        <f t="shared" si="3"/>
        <v>6.1262154211061551E-3</v>
      </c>
    </row>
    <row r="50" spans="1:21" ht="21" x14ac:dyDescent="0.55000000000000004">
      <c r="A50" s="2" t="s">
        <v>91</v>
      </c>
      <c r="C50" s="9">
        <v>0</v>
      </c>
      <c r="D50" s="9"/>
      <c r="E50" s="9">
        <v>-8738902282</v>
      </c>
      <c r="F50" s="9"/>
      <c r="G50" s="9">
        <v>0</v>
      </c>
      <c r="H50" s="9"/>
      <c r="I50" s="9">
        <f t="shared" si="0"/>
        <v>-8738902282</v>
      </c>
      <c r="K50" s="5">
        <f t="shared" si="1"/>
        <v>4.667819120884294E-3</v>
      </c>
      <c r="M50" s="3">
        <v>0</v>
      </c>
      <c r="O50" s="9">
        <v>-8738902282</v>
      </c>
      <c r="P50" s="9"/>
      <c r="Q50" s="9">
        <v>0</v>
      </c>
      <c r="R50" s="9"/>
      <c r="S50" s="9">
        <f t="shared" si="2"/>
        <v>-8738902282</v>
      </c>
      <c r="U50" s="5">
        <f t="shared" si="3"/>
        <v>4.667819120884294E-3</v>
      </c>
    </row>
    <row r="51" spans="1:21" ht="21" x14ac:dyDescent="0.55000000000000004">
      <c r="A51" s="2" t="s">
        <v>67</v>
      </c>
      <c r="C51" s="9">
        <v>0</v>
      </c>
      <c r="D51" s="9"/>
      <c r="E51" s="9">
        <v>-16490736389</v>
      </c>
      <c r="F51" s="9"/>
      <c r="G51" s="9">
        <v>0</v>
      </c>
      <c r="H51" s="9"/>
      <c r="I51" s="9">
        <f t="shared" si="0"/>
        <v>-16490736389</v>
      </c>
      <c r="K51" s="5">
        <f t="shared" si="1"/>
        <v>8.8084031781185922E-3</v>
      </c>
      <c r="M51" s="3">
        <v>0</v>
      </c>
      <c r="O51" s="9">
        <v>-16490736389</v>
      </c>
      <c r="P51" s="9"/>
      <c r="Q51" s="9">
        <v>0</v>
      </c>
      <c r="R51" s="9"/>
      <c r="S51" s="9">
        <f t="shared" si="2"/>
        <v>-16490736389</v>
      </c>
      <c r="U51" s="5">
        <f t="shared" si="3"/>
        <v>8.8084031781185922E-3</v>
      </c>
    </row>
    <row r="52" spans="1:21" ht="21" x14ac:dyDescent="0.55000000000000004">
      <c r="A52" s="2" t="s">
        <v>19</v>
      </c>
      <c r="C52" s="9">
        <v>0</v>
      </c>
      <c r="D52" s="9"/>
      <c r="E52" s="9">
        <v>-14255888045</v>
      </c>
      <c r="F52" s="9"/>
      <c r="G52" s="9">
        <v>0</v>
      </c>
      <c r="H52" s="9"/>
      <c r="I52" s="9">
        <f t="shared" si="0"/>
        <v>-14255888045</v>
      </c>
      <c r="K52" s="5">
        <f t="shared" si="1"/>
        <v>7.6146756943032742E-3</v>
      </c>
      <c r="M52" s="3">
        <v>0</v>
      </c>
      <c r="O52" s="9">
        <v>-14255888045</v>
      </c>
      <c r="P52" s="9"/>
      <c r="Q52" s="9">
        <v>0</v>
      </c>
      <c r="R52" s="9"/>
      <c r="S52" s="9">
        <f t="shared" si="2"/>
        <v>-14255888045</v>
      </c>
      <c r="U52" s="5">
        <f t="shared" si="3"/>
        <v>7.6146756943032742E-3</v>
      </c>
    </row>
    <row r="53" spans="1:21" ht="21" x14ac:dyDescent="0.55000000000000004">
      <c r="A53" s="2" t="s">
        <v>58</v>
      </c>
      <c r="C53" s="9">
        <v>0</v>
      </c>
      <c r="D53" s="9"/>
      <c r="E53" s="9">
        <v>-11813987853</v>
      </c>
      <c r="F53" s="9"/>
      <c r="G53" s="9">
        <v>0</v>
      </c>
      <c r="H53" s="9"/>
      <c r="I53" s="9">
        <f t="shared" si="0"/>
        <v>-11813987853</v>
      </c>
      <c r="K53" s="5">
        <f t="shared" si="1"/>
        <v>6.3103530185609855E-3</v>
      </c>
      <c r="M53" s="3">
        <v>0</v>
      </c>
      <c r="O53" s="9">
        <v>-11813987853</v>
      </c>
      <c r="P53" s="9"/>
      <c r="Q53" s="9">
        <v>0</v>
      </c>
      <c r="R53" s="9"/>
      <c r="S53" s="9">
        <f t="shared" si="2"/>
        <v>-11813987853</v>
      </c>
      <c r="U53" s="5">
        <f t="shared" si="3"/>
        <v>6.3103530185609855E-3</v>
      </c>
    </row>
    <row r="54" spans="1:21" ht="21" x14ac:dyDescent="0.55000000000000004">
      <c r="A54" s="2" t="s">
        <v>90</v>
      </c>
      <c r="C54" s="9">
        <v>0</v>
      </c>
      <c r="D54" s="9"/>
      <c r="E54" s="9">
        <v>-19502550114</v>
      </c>
      <c r="F54" s="9"/>
      <c r="G54" s="9">
        <v>0</v>
      </c>
      <c r="H54" s="9"/>
      <c r="I54" s="9">
        <f t="shared" si="0"/>
        <v>-19502550114</v>
      </c>
      <c r="K54" s="5">
        <f t="shared" si="1"/>
        <v>1.0417140893730085E-2</v>
      </c>
      <c r="M54" s="3">
        <v>0</v>
      </c>
      <c r="O54" s="9">
        <v>-19502550114</v>
      </c>
      <c r="P54" s="9"/>
      <c r="Q54" s="9">
        <v>0</v>
      </c>
      <c r="R54" s="9"/>
      <c r="S54" s="9">
        <f t="shared" si="2"/>
        <v>-19502550114</v>
      </c>
      <c r="U54" s="5">
        <f t="shared" si="3"/>
        <v>1.0417140893730085E-2</v>
      </c>
    </row>
    <row r="55" spans="1:21" ht="21" x14ac:dyDescent="0.55000000000000004">
      <c r="A55" s="2" t="s">
        <v>22</v>
      </c>
      <c r="C55" s="9">
        <v>0</v>
      </c>
      <c r="D55" s="9"/>
      <c r="E55" s="9">
        <v>-29387470692</v>
      </c>
      <c r="F55" s="9"/>
      <c r="G55" s="9">
        <v>0</v>
      </c>
      <c r="H55" s="9"/>
      <c r="I55" s="9">
        <f t="shared" si="0"/>
        <v>-29387470692</v>
      </c>
      <c r="K55" s="5">
        <f t="shared" si="1"/>
        <v>1.5697097093429244E-2</v>
      </c>
      <c r="M55" s="3">
        <v>0</v>
      </c>
      <c r="O55" s="9">
        <v>-29387470692</v>
      </c>
      <c r="P55" s="9"/>
      <c r="Q55" s="9">
        <v>0</v>
      </c>
      <c r="R55" s="9"/>
      <c r="S55" s="9">
        <f t="shared" si="2"/>
        <v>-29387470692</v>
      </c>
      <c r="U55" s="5">
        <f t="shared" si="3"/>
        <v>1.5697097093429244E-2</v>
      </c>
    </row>
    <row r="56" spans="1:21" ht="21" x14ac:dyDescent="0.55000000000000004">
      <c r="A56" s="2" t="s">
        <v>36</v>
      </c>
      <c r="C56" s="9">
        <v>0</v>
      </c>
      <c r="D56" s="9"/>
      <c r="E56" s="9">
        <v>-8382064764</v>
      </c>
      <c r="F56" s="9"/>
      <c r="G56" s="9">
        <v>0</v>
      </c>
      <c r="H56" s="9"/>
      <c r="I56" s="9">
        <f t="shared" si="0"/>
        <v>-8382064764</v>
      </c>
      <c r="K56" s="5">
        <f t="shared" si="1"/>
        <v>4.4772170365698681E-3</v>
      </c>
      <c r="M56" s="3">
        <v>0</v>
      </c>
      <c r="O56" s="9">
        <v>-8382064764</v>
      </c>
      <c r="P56" s="9"/>
      <c r="Q56" s="9">
        <v>0</v>
      </c>
      <c r="R56" s="9"/>
      <c r="S56" s="9">
        <f t="shared" si="2"/>
        <v>-8382064764</v>
      </c>
      <c r="U56" s="5">
        <f t="shared" si="3"/>
        <v>4.4772170365698681E-3</v>
      </c>
    </row>
    <row r="57" spans="1:21" ht="21" x14ac:dyDescent="0.55000000000000004">
      <c r="A57" s="2" t="s">
        <v>47</v>
      </c>
      <c r="C57" s="9">
        <v>0</v>
      </c>
      <c r="D57" s="9"/>
      <c r="E57" s="9">
        <v>-15912230992</v>
      </c>
      <c r="F57" s="9"/>
      <c r="G57" s="9">
        <v>0</v>
      </c>
      <c r="H57" s="9"/>
      <c r="I57" s="9">
        <f t="shared" si="0"/>
        <v>-15912230992</v>
      </c>
      <c r="K57" s="5">
        <f t="shared" si="1"/>
        <v>8.499398858524191E-3</v>
      </c>
      <c r="M57" s="3">
        <v>0</v>
      </c>
      <c r="O57" s="9">
        <v>-15912230992</v>
      </c>
      <c r="P57" s="9"/>
      <c r="Q57" s="9">
        <v>0</v>
      </c>
      <c r="R57" s="9"/>
      <c r="S57" s="9">
        <f t="shared" si="2"/>
        <v>-15912230992</v>
      </c>
      <c r="U57" s="5">
        <f t="shared" si="3"/>
        <v>8.499398858524191E-3</v>
      </c>
    </row>
    <row r="58" spans="1:21" ht="21" x14ac:dyDescent="0.55000000000000004">
      <c r="A58" s="2" t="s">
        <v>18</v>
      </c>
      <c r="C58" s="9">
        <v>0</v>
      </c>
      <c r="D58" s="9"/>
      <c r="E58" s="9">
        <v>-32535374120</v>
      </c>
      <c r="F58" s="9"/>
      <c r="G58" s="9">
        <v>0</v>
      </c>
      <c r="H58" s="9"/>
      <c r="I58" s="9">
        <f t="shared" si="0"/>
        <v>-32535374120</v>
      </c>
      <c r="K58" s="5">
        <f t="shared" si="1"/>
        <v>1.7378526103361228E-2</v>
      </c>
      <c r="M58" s="3">
        <v>0</v>
      </c>
      <c r="O58" s="9">
        <v>-32535374120</v>
      </c>
      <c r="P58" s="9"/>
      <c r="Q58" s="9">
        <v>0</v>
      </c>
      <c r="R58" s="9"/>
      <c r="S58" s="9">
        <f t="shared" si="2"/>
        <v>-32535374120</v>
      </c>
      <c r="U58" s="5">
        <f t="shared" si="3"/>
        <v>1.7378526103361228E-2</v>
      </c>
    </row>
    <row r="59" spans="1:21" ht="21" x14ac:dyDescent="0.55000000000000004">
      <c r="A59" s="2" t="s">
        <v>60</v>
      </c>
      <c r="C59" s="9">
        <v>0</v>
      </c>
      <c r="D59" s="9"/>
      <c r="E59" s="9">
        <v>-5808737188</v>
      </c>
      <c r="F59" s="9"/>
      <c r="G59" s="9">
        <v>0</v>
      </c>
      <c r="H59" s="9"/>
      <c r="I59" s="9">
        <f t="shared" si="0"/>
        <v>-5808737188</v>
      </c>
      <c r="K59" s="5">
        <f t="shared" si="1"/>
        <v>3.1026934092381999E-3</v>
      </c>
      <c r="M59" s="3">
        <v>0</v>
      </c>
      <c r="O59" s="9">
        <v>-5808737188</v>
      </c>
      <c r="P59" s="9"/>
      <c r="Q59" s="9">
        <v>0</v>
      </c>
      <c r="R59" s="9"/>
      <c r="S59" s="9">
        <f t="shared" si="2"/>
        <v>-5808737188</v>
      </c>
      <c r="U59" s="5">
        <f t="shared" si="3"/>
        <v>3.1026934092381999E-3</v>
      </c>
    </row>
    <row r="60" spans="1:21" ht="21" x14ac:dyDescent="0.55000000000000004">
      <c r="A60" s="2" t="s">
        <v>70</v>
      </c>
      <c r="C60" s="9">
        <v>0</v>
      </c>
      <c r="D60" s="9"/>
      <c r="E60" s="9">
        <v>-100094686799</v>
      </c>
      <c r="F60" s="9"/>
      <c r="G60" s="9">
        <v>0</v>
      </c>
      <c r="H60" s="9"/>
      <c r="I60" s="9">
        <f t="shared" si="0"/>
        <v>-100094686799</v>
      </c>
      <c r="K60" s="5">
        <f t="shared" si="1"/>
        <v>5.3464826343425739E-2</v>
      </c>
      <c r="M60" s="3">
        <v>0</v>
      </c>
      <c r="O60" s="9">
        <v>-100094686799</v>
      </c>
      <c r="P60" s="9"/>
      <c r="Q60" s="9">
        <v>0</v>
      </c>
      <c r="R60" s="9"/>
      <c r="S60" s="9">
        <f t="shared" si="2"/>
        <v>-100094686799</v>
      </c>
      <c r="U60" s="5">
        <f t="shared" si="3"/>
        <v>5.3464826343425739E-2</v>
      </c>
    </row>
    <row r="61" spans="1:21" ht="21" x14ac:dyDescent="0.55000000000000004">
      <c r="A61" s="2" t="s">
        <v>48</v>
      </c>
      <c r="C61" s="9">
        <v>0</v>
      </c>
      <c r="D61" s="9"/>
      <c r="E61" s="9">
        <v>-70166468783</v>
      </c>
      <c r="F61" s="9"/>
      <c r="G61" s="9">
        <v>0</v>
      </c>
      <c r="H61" s="9"/>
      <c r="I61" s="9">
        <f t="shared" si="0"/>
        <v>-70166468783</v>
      </c>
      <c r="K61" s="5">
        <f t="shared" si="1"/>
        <v>3.7478893121947181E-2</v>
      </c>
      <c r="M61" s="3">
        <v>0</v>
      </c>
      <c r="O61" s="9">
        <v>-70166468783</v>
      </c>
      <c r="P61" s="9"/>
      <c r="Q61" s="9">
        <v>0</v>
      </c>
      <c r="R61" s="9"/>
      <c r="S61" s="9">
        <f t="shared" si="2"/>
        <v>-70166468783</v>
      </c>
      <c r="U61" s="5">
        <f t="shared" si="3"/>
        <v>3.7478893121947181E-2</v>
      </c>
    </row>
    <row r="62" spans="1:21" ht="21" x14ac:dyDescent="0.55000000000000004">
      <c r="A62" s="2" t="s">
        <v>21</v>
      </c>
      <c r="C62" s="9">
        <v>0</v>
      </c>
      <c r="D62" s="9"/>
      <c r="E62" s="9">
        <v>-6705609731</v>
      </c>
      <c r="F62" s="9"/>
      <c r="G62" s="9">
        <v>0</v>
      </c>
      <c r="H62" s="9"/>
      <c r="I62" s="9">
        <f t="shared" si="0"/>
        <v>-6705609731</v>
      </c>
      <c r="K62" s="5">
        <f t="shared" si="1"/>
        <v>3.581751152432624E-3</v>
      </c>
      <c r="M62" s="3">
        <v>0</v>
      </c>
      <c r="O62" s="9">
        <v>-6705609731</v>
      </c>
      <c r="P62" s="9"/>
      <c r="Q62" s="9">
        <v>0</v>
      </c>
      <c r="R62" s="9"/>
      <c r="S62" s="9">
        <f t="shared" si="2"/>
        <v>-6705609731</v>
      </c>
      <c r="U62" s="5">
        <f t="shared" si="3"/>
        <v>3.581751152432624E-3</v>
      </c>
    </row>
    <row r="63" spans="1:21" ht="21" x14ac:dyDescent="0.55000000000000004">
      <c r="A63" s="2" t="s">
        <v>75</v>
      </c>
      <c r="C63" s="9">
        <v>0</v>
      </c>
      <c r="D63" s="9"/>
      <c r="E63" s="9">
        <v>9117093384</v>
      </c>
      <c r="F63" s="9"/>
      <c r="G63" s="9">
        <v>0</v>
      </c>
      <c r="H63" s="9"/>
      <c r="I63" s="9">
        <f t="shared" si="0"/>
        <v>9117093384</v>
      </c>
      <c r="K63" s="5">
        <f t="shared" si="1"/>
        <v>-4.8698270619617502E-3</v>
      </c>
      <c r="M63" s="3">
        <v>0</v>
      </c>
      <c r="O63" s="9">
        <v>9117093384</v>
      </c>
      <c r="P63" s="9"/>
      <c r="Q63" s="9">
        <v>0</v>
      </c>
      <c r="R63" s="9"/>
      <c r="S63" s="9">
        <f t="shared" si="2"/>
        <v>9117093384</v>
      </c>
      <c r="U63" s="5">
        <f t="shared" si="3"/>
        <v>-4.8698270619617502E-3</v>
      </c>
    </row>
    <row r="64" spans="1:21" ht="21" x14ac:dyDescent="0.55000000000000004">
      <c r="A64" s="2" t="s">
        <v>52</v>
      </c>
      <c r="C64" s="9">
        <v>0</v>
      </c>
      <c r="D64" s="9"/>
      <c r="E64" s="9">
        <v>-50058149969</v>
      </c>
      <c r="F64" s="9"/>
      <c r="G64" s="9">
        <v>0</v>
      </c>
      <c r="H64" s="9"/>
      <c r="I64" s="9">
        <f t="shared" si="0"/>
        <v>-50058149969</v>
      </c>
      <c r="K64" s="5">
        <f t="shared" si="1"/>
        <v>2.6738185419772808E-2</v>
      </c>
      <c r="M64" s="3">
        <v>0</v>
      </c>
      <c r="O64" s="9">
        <v>-50058149969</v>
      </c>
      <c r="P64" s="9"/>
      <c r="Q64" s="9">
        <v>0</v>
      </c>
      <c r="R64" s="9"/>
      <c r="S64" s="9">
        <f t="shared" si="2"/>
        <v>-50058149969</v>
      </c>
      <c r="U64" s="5">
        <f t="shared" si="3"/>
        <v>2.6738185419772808E-2</v>
      </c>
    </row>
    <row r="65" spans="1:21" ht="21" x14ac:dyDescent="0.55000000000000004">
      <c r="A65" s="2" t="s">
        <v>85</v>
      </c>
      <c r="C65" s="9">
        <v>0</v>
      </c>
      <c r="D65" s="9"/>
      <c r="E65" s="9">
        <v>-18170017193</v>
      </c>
      <c r="F65" s="9"/>
      <c r="G65" s="9">
        <v>0</v>
      </c>
      <c r="H65" s="9"/>
      <c r="I65" s="9">
        <f t="shared" si="0"/>
        <v>-18170017193</v>
      </c>
      <c r="K65" s="5">
        <f t="shared" si="1"/>
        <v>9.7053784266450237E-3</v>
      </c>
      <c r="M65" s="3">
        <v>0</v>
      </c>
      <c r="O65" s="9">
        <v>-18170017193</v>
      </c>
      <c r="P65" s="9"/>
      <c r="Q65" s="9">
        <v>0</v>
      </c>
      <c r="R65" s="9"/>
      <c r="S65" s="9">
        <f t="shared" si="2"/>
        <v>-18170017193</v>
      </c>
      <c r="U65" s="5">
        <f t="shared" si="3"/>
        <v>9.7053784266450237E-3</v>
      </c>
    </row>
    <row r="66" spans="1:21" ht="21" x14ac:dyDescent="0.55000000000000004">
      <c r="A66" s="2" t="s">
        <v>31</v>
      </c>
      <c r="C66" s="9">
        <v>0</v>
      </c>
      <c r="D66" s="9"/>
      <c r="E66" s="9">
        <v>-77729658584</v>
      </c>
      <c r="F66" s="9"/>
      <c r="G66" s="9">
        <v>0</v>
      </c>
      <c r="H66" s="9"/>
      <c r="I66" s="9">
        <f t="shared" si="0"/>
        <v>-77729658584</v>
      </c>
      <c r="K66" s="5">
        <f t="shared" si="1"/>
        <v>4.151871423777561E-2</v>
      </c>
      <c r="M66" s="3">
        <v>0</v>
      </c>
      <c r="O66" s="9">
        <v>-77729658584</v>
      </c>
      <c r="P66" s="9"/>
      <c r="Q66" s="9">
        <v>0</v>
      </c>
      <c r="R66" s="9"/>
      <c r="S66" s="9">
        <f t="shared" si="2"/>
        <v>-77729658584</v>
      </c>
      <c r="U66" s="5">
        <f t="shared" si="3"/>
        <v>4.151871423777561E-2</v>
      </c>
    </row>
    <row r="67" spans="1:21" ht="21" x14ac:dyDescent="0.55000000000000004">
      <c r="A67" s="2" t="s">
        <v>39</v>
      </c>
      <c r="C67" s="9">
        <v>0</v>
      </c>
      <c r="D67" s="9"/>
      <c r="E67" s="9">
        <v>-42521554443</v>
      </c>
      <c r="F67" s="9"/>
      <c r="G67" s="9">
        <v>0</v>
      </c>
      <c r="H67" s="9"/>
      <c r="I67" s="9">
        <f t="shared" si="0"/>
        <v>-42521554443</v>
      </c>
      <c r="K67" s="5">
        <f t="shared" si="1"/>
        <v>2.2712569436505101E-2</v>
      </c>
      <c r="M67" s="3">
        <v>0</v>
      </c>
      <c r="O67" s="9">
        <v>-42521554443</v>
      </c>
      <c r="P67" s="9"/>
      <c r="Q67" s="9">
        <v>0</v>
      </c>
      <c r="R67" s="9"/>
      <c r="S67" s="9">
        <f t="shared" si="2"/>
        <v>-42521554443</v>
      </c>
      <c r="U67" s="5">
        <f t="shared" si="3"/>
        <v>2.2712569436505101E-2</v>
      </c>
    </row>
    <row r="68" spans="1:21" ht="21" x14ac:dyDescent="0.55000000000000004">
      <c r="A68" s="2" t="s">
        <v>30</v>
      </c>
      <c r="C68" s="9">
        <v>0</v>
      </c>
      <c r="D68" s="9"/>
      <c r="E68" s="9">
        <v>-42362505271</v>
      </c>
      <c r="F68" s="9"/>
      <c r="G68" s="9">
        <v>0</v>
      </c>
      <c r="H68" s="9"/>
      <c r="I68" s="9">
        <f t="shared" si="0"/>
        <v>-42362505271</v>
      </c>
      <c r="K68" s="5">
        <f t="shared" si="1"/>
        <v>2.2627614513991368E-2</v>
      </c>
      <c r="M68" s="3">
        <v>0</v>
      </c>
      <c r="O68" s="9">
        <v>-42362505271</v>
      </c>
      <c r="P68" s="9"/>
      <c r="Q68" s="9">
        <v>0</v>
      </c>
      <c r="R68" s="9"/>
      <c r="S68" s="9">
        <f t="shared" si="2"/>
        <v>-42362505271</v>
      </c>
      <c r="U68" s="5">
        <f t="shared" si="3"/>
        <v>2.2627614513991368E-2</v>
      </c>
    </row>
    <row r="69" spans="1:21" ht="21" x14ac:dyDescent="0.55000000000000004">
      <c r="A69" s="2" t="s">
        <v>40</v>
      </c>
      <c r="C69" s="9">
        <v>0</v>
      </c>
      <c r="D69" s="9"/>
      <c r="E69" s="9">
        <v>-8937148907</v>
      </c>
      <c r="F69" s="9"/>
      <c r="G69" s="9">
        <v>0</v>
      </c>
      <c r="H69" s="9"/>
      <c r="I69" s="9">
        <f t="shared" si="0"/>
        <v>-8937148907</v>
      </c>
      <c r="K69" s="5">
        <f t="shared" si="1"/>
        <v>4.7737110689761997E-3</v>
      </c>
      <c r="M69" s="3">
        <v>0</v>
      </c>
      <c r="O69" s="9">
        <v>-8937148907</v>
      </c>
      <c r="P69" s="9"/>
      <c r="Q69" s="9">
        <v>0</v>
      </c>
      <c r="R69" s="9"/>
      <c r="S69" s="9">
        <f t="shared" si="2"/>
        <v>-8937148907</v>
      </c>
      <c r="U69" s="5">
        <f t="shared" si="3"/>
        <v>4.7737110689761997E-3</v>
      </c>
    </row>
    <row r="70" spans="1:21" ht="21" x14ac:dyDescent="0.55000000000000004">
      <c r="A70" s="2" t="s">
        <v>16</v>
      </c>
      <c r="C70" s="9">
        <v>0</v>
      </c>
      <c r="D70" s="9"/>
      <c r="E70" s="9">
        <v>-6672251166</v>
      </c>
      <c r="F70" s="9"/>
      <c r="G70" s="9">
        <v>0</v>
      </c>
      <c r="H70" s="9"/>
      <c r="I70" s="9">
        <f t="shared" si="0"/>
        <v>-6672251166</v>
      </c>
      <c r="K70" s="5">
        <f t="shared" si="1"/>
        <v>3.5639329250938207E-3</v>
      </c>
      <c r="M70" s="3">
        <v>0</v>
      </c>
      <c r="O70" s="9">
        <v>-6672251166</v>
      </c>
      <c r="P70" s="9"/>
      <c r="Q70" s="9">
        <v>0</v>
      </c>
      <c r="R70" s="9"/>
      <c r="S70" s="9">
        <f t="shared" si="2"/>
        <v>-6672251166</v>
      </c>
      <c r="U70" s="5">
        <f t="shared" si="3"/>
        <v>3.5639329250938207E-3</v>
      </c>
    </row>
    <row r="71" spans="1:21" ht="21" x14ac:dyDescent="0.55000000000000004">
      <c r="A71" s="2" t="s">
        <v>15</v>
      </c>
      <c r="C71" s="9">
        <v>0</v>
      </c>
      <c r="D71" s="9"/>
      <c r="E71" s="9">
        <v>-1878504281</v>
      </c>
      <c r="F71" s="9"/>
      <c r="G71" s="9">
        <v>0</v>
      </c>
      <c r="H71" s="9"/>
      <c r="I71" s="9">
        <f t="shared" si="0"/>
        <v>-1878504281</v>
      </c>
      <c r="K71" s="5">
        <f t="shared" si="1"/>
        <v>1.003388974788722E-3</v>
      </c>
      <c r="M71" s="3">
        <v>0</v>
      </c>
      <c r="O71" s="9">
        <v>-1878504281</v>
      </c>
      <c r="P71" s="9"/>
      <c r="Q71" s="9">
        <v>0</v>
      </c>
      <c r="R71" s="9"/>
      <c r="S71" s="9">
        <f t="shared" si="2"/>
        <v>-1878504281</v>
      </c>
      <c r="U71" s="5">
        <f t="shared" si="3"/>
        <v>1.003388974788722E-3</v>
      </c>
    </row>
    <row r="72" spans="1:21" ht="21" x14ac:dyDescent="0.55000000000000004">
      <c r="A72" s="2" t="s">
        <v>54</v>
      </c>
      <c r="C72" s="9">
        <v>0</v>
      </c>
      <c r="D72" s="9"/>
      <c r="E72" s="9">
        <v>-31647124358</v>
      </c>
      <c r="F72" s="9"/>
      <c r="G72" s="9">
        <v>0</v>
      </c>
      <c r="H72" s="9"/>
      <c r="I72" s="9">
        <f t="shared" si="0"/>
        <v>-31647124358</v>
      </c>
      <c r="K72" s="5">
        <f t="shared" si="1"/>
        <v>1.6904074153975702E-2</v>
      </c>
      <c r="M72" s="3">
        <v>0</v>
      </c>
      <c r="O72" s="9">
        <v>-31647124358</v>
      </c>
      <c r="P72" s="9"/>
      <c r="Q72" s="9">
        <v>0</v>
      </c>
      <c r="R72" s="9"/>
      <c r="S72" s="9">
        <f t="shared" si="2"/>
        <v>-31647124358</v>
      </c>
      <c r="U72" s="5">
        <f t="shared" si="3"/>
        <v>1.6904074153975702E-2</v>
      </c>
    </row>
    <row r="73" spans="1:21" ht="21" x14ac:dyDescent="0.55000000000000004">
      <c r="A73" s="2" t="s">
        <v>20</v>
      </c>
      <c r="C73" s="9">
        <v>0</v>
      </c>
      <c r="D73" s="9"/>
      <c r="E73" s="9">
        <v>-13312012200</v>
      </c>
      <c r="F73" s="9"/>
      <c r="G73" s="9">
        <v>0</v>
      </c>
      <c r="H73" s="9"/>
      <c r="I73" s="9">
        <f t="shared" ref="I73:I84" si="4">C73+E73+G73</f>
        <v>-13312012200</v>
      </c>
      <c r="K73" s="5">
        <f t="shared" ref="K73:K84" si="5">I73/$I$85</f>
        <v>7.1105114898234074E-3</v>
      </c>
      <c r="M73" s="3">
        <v>0</v>
      </c>
      <c r="O73" s="9">
        <v>-13312012200</v>
      </c>
      <c r="P73" s="9"/>
      <c r="Q73" s="9">
        <v>0</v>
      </c>
      <c r="R73" s="9"/>
      <c r="S73" s="9">
        <f t="shared" ref="S73:S84" si="6">M73+O73+Q73</f>
        <v>-13312012200</v>
      </c>
      <c r="U73" s="5">
        <f t="shared" ref="U73:U84" si="7">S73/$S$85</f>
        <v>7.1105114898234074E-3</v>
      </c>
    </row>
    <row r="74" spans="1:21" ht="21" x14ac:dyDescent="0.55000000000000004">
      <c r="A74" s="2" t="s">
        <v>84</v>
      </c>
      <c r="C74" s="9">
        <v>0</v>
      </c>
      <c r="D74" s="9"/>
      <c r="E74" s="9">
        <v>-22212223128</v>
      </c>
      <c r="F74" s="9"/>
      <c r="G74" s="9">
        <v>0</v>
      </c>
      <c r="H74" s="9"/>
      <c r="I74" s="9">
        <f t="shared" si="4"/>
        <v>-22212223128</v>
      </c>
      <c r="K74" s="5">
        <f t="shared" si="5"/>
        <v>1.1864492414314736E-2</v>
      </c>
      <c r="M74" s="3">
        <v>0</v>
      </c>
      <c r="O74" s="9">
        <v>-22212223128</v>
      </c>
      <c r="P74" s="9"/>
      <c r="Q74" s="9">
        <v>0</v>
      </c>
      <c r="R74" s="9"/>
      <c r="S74" s="9">
        <f t="shared" si="6"/>
        <v>-22212223128</v>
      </c>
      <c r="U74" s="5">
        <f t="shared" si="7"/>
        <v>1.1864492414314736E-2</v>
      </c>
    </row>
    <row r="75" spans="1:21" ht="21" x14ac:dyDescent="0.55000000000000004">
      <c r="A75" s="2" t="s">
        <v>43</v>
      </c>
      <c r="C75" s="9">
        <v>0</v>
      </c>
      <c r="D75" s="9"/>
      <c r="E75" s="9">
        <v>-2550692091</v>
      </c>
      <c r="F75" s="9"/>
      <c r="G75" s="9">
        <v>0</v>
      </c>
      <c r="H75" s="9"/>
      <c r="I75" s="9">
        <f t="shared" si="4"/>
        <v>-2550692091</v>
      </c>
      <c r="K75" s="5">
        <f t="shared" si="5"/>
        <v>1.362433052762466E-3</v>
      </c>
      <c r="M75" s="3">
        <v>0</v>
      </c>
      <c r="O75" s="9">
        <v>-2550692091</v>
      </c>
      <c r="P75" s="9"/>
      <c r="Q75" s="9">
        <v>0</v>
      </c>
      <c r="R75" s="9"/>
      <c r="S75" s="9">
        <f t="shared" si="6"/>
        <v>-2550692091</v>
      </c>
      <c r="U75" s="5">
        <f t="shared" si="7"/>
        <v>1.362433052762466E-3</v>
      </c>
    </row>
    <row r="76" spans="1:21" ht="21" x14ac:dyDescent="0.55000000000000004">
      <c r="A76" s="2" t="s">
        <v>83</v>
      </c>
      <c r="C76" s="9">
        <v>0</v>
      </c>
      <c r="D76" s="9"/>
      <c r="E76" s="9">
        <v>-1094673831</v>
      </c>
      <c r="F76" s="9"/>
      <c r="G76" s="9">
        <v>0</v>
      </c>
      <c r="H76" s="9"/>
      <c r="I76" s="9">
        <f t="shared" si="4"/>
        <v>-1094673831</v>
      </c>
      <c r="K76" s="5">
        <f t="shared" si="5"/>
        <v>5.847118178673624E-4</v>
      </c>
      <c r="M76" s="3">
        <v>0</v>
      </c>
      <c r="O76" s="9">
        <v>-1094673831</v>
      </c>
      <c r="P76" s="9"/>
      <c r="Q76" s="9">
        <v>0</v>
      </c>
      <c r="R76" s="9"/>
      <c r="S76" s="9">
        <f t="shared" si="6"/>
        <v>-1094673831</v>
      </c>
      <c r="U76" s="5">
        <f t="shared" si="7"/>
        <v>5.847118178673624E-4</v>
      </c>
    </row>
    <row r="77" spans="1:21" ht="21" x14ac:dyDescent="0.55000000000000004">
      <c r="A77" s="2" t="s">
        <v>28</v>
      </c>
      <c r="C77" s="9">
        <v>0</v>
      </c>
      <c r="D77" s="9"/>
      <c r="E77" s="9">
        <v>-47769226884</v>
      </c>
      <c r="F77" s="9"/>
      <c r="G77" s="9">
        <v>0</v>
      </c>
      <c r="H77" s="9"/>
      <c r="I77" s="9">
        <f t="shared" si="4"/>
        <v>-47769226884</v>
      </c>
      <c r="K77" s="5">
        <f t="shared" si="5"/>
        <v>2.5515574318558932E-2</v>
      </c>
      <c r="M77" s="3">
        <v>0</v>
      </c>
      <c r="O77" s="9">
        <v>-47769226884</v>
      </c>
      <c r="P77" s="9"/>
      <c r="Q77" s="9">
        <v>0</v>
      </c>
      <c r="R77" s="9"/>
      <c r="S77" s="9">
        <f t="shared" si="6"/>
        <v>-47769226884</v>
      </c>
      <c r="U77" s="5">
        <f t="shared" si="7"/>
        <v>2.5515574318558932E-2</v>
      </c>
    </row>
    <row r="78" spans="1:21" ht="21" x14ac:dyDescent="0.55000000000000004">
      <c r="A78" s="2" t="s">
        <v>89</v>
      </c>
      <c r="C78" s="9">
        <v>0</v>
      </c>
      <c r="D78" s="9"/>
      <c r="E78" s="9">
        <v>-4548772452</v>
      </c>
      <c r="F78" s="9"/>
      <c r="G78" s="9">
        <v>0</v>
      </c>
      <c r="H78" s="9"/>
      <c r="I78" s="9">
        <f t="shared" si="4"/>
        <v>-4548772452</v>
      </c>
      <c r="K78" s="5">
        <f t="shared" si="5"/>
        <v>2.4296926939819208E-3</v>
      </c>
      <c r="M78" s="3">
        <v>0</v>
      </c>
      <c r="O78" s="9">
        <v>-4548772452</v>
      </c>
      <c r="P78" s="9"/>
      <c r="Q78" s="9">
        <v>0</v>
      </c>
      <c r="R78" s="9"/>
      <c r="S78" s="9">
        <f t="shared" si="6"/>
        <v>-4548772452</v>
      </c>
      <c r="U78" s="5">
        <f t="shared" si="7"/>
        <v>2.4296926939819208E-3</v>
      </c>
    </row>
    <row r="79" spans="1:21" ht="21" x14ac:dyDescent="0.55000000000000004">
      <c r="A79" s="2" t="s">
        <v>50</v>
      </c>
      <c r="C79" s="9">
        <v>0</v>
      </c>
      <c r="D79" s="9"/>
      <c r="E79" s="9">
        <v>-6751441726</v>
      </c>
      <c r="F79" s="9"/>
      <c r="G79" s="9">
        <v>0</v>
      </c>
      <c r="H79" s="9"/>
      <c r="I79" s="9">
        <f t="shared" si="4"/>
        <v>-6751441726</v>
      </c>
      <c r="K79" s="5">
        <f t="shared" si="5"/>
        <v>3.6062319688676498E-3</v>
      </c>
      <c r="M79" s="3">
        <v>0</v>
      </c>
      <c r="O79" s="9">
        <v>-6751441726</v>
      </c>
      <c r="P79" s="9"/>
      <c r="Q79" s="9">
        <v>0</v>
      </c>
      <c r="R79" s="9"/>
      <c r="S79" s="9">
        <f t="shared" si="6"/>
        <v>-6751441726</v>
      </c>
      <c r="U79" s="5">
        <f t="shared" si="7"/>
        <v>3.6062319688676498E-3</v>
      </c>
    </row>
    <row r="80" spans="1:21" ht="21" x14ac:dyDescent="0.55000000000000004">
      <c r="A80" s="2" t="s">
        <v>49</v>
      </c>
      <c r="C80" s="9">
        <v>0</v>
      </c>
      <c r="D80" s="9"/>
      <c r="E80" s="9">
        <v>-591640986</v>
      </c>
      <c r="F80" s="9"/>
      <c r="G80" s="9">
        <v>0</v>
      </c>
      <c r="H80" s="9"/>
      <c r="I80" s="9">
        <f t="shared" si="4"/>
        <v>-591640986</v>
      </c>
      <c r="K80" s="5">
        <f t="shared" si="5"/>
        <v>3.1602059595494135E-4</v>
      </c>
      <c r="M80" s="3">
        <v>0</v>
      </c>
      <c r="O80" s="9">
        <v>-591640986</v>
      </c>
      <c r="P80" s="9"/>
      <c r="Q80" s="9">
        <v>0</v>
      </c>
      <c r="R80" s="9"/>
      <c r="S80" s="9">
        <f t="shared" si="6"/>
        <v>-591640986</v>
      </c>
      <c r="U80" s="5">
        <f t="shared" si="7"/>
        <v>3.1602059595494135E-4</v>
      </c>
    </row>
    <row r="81" spans="1:21" ht="21" x14ac:dyDescent="0.55000000000000004">
      <c r="A81" s="2" t="s">
        <v>26</v>
      </c>
      <c r="C81" s="9">
        <v>0</v>
      </c>
      <c r="D81" s="9"/>
      <c r="E81" s="9">
        <v>-74587292720</v>
      </c>
      <c r="F81" s="9"/>
      <c r="G81" s="9">
        <v>0</v>
      </c>
      <c r="H81" s="9"/>
      <c r="I81" s="9">
        <f t="shared" si="4"/>
        <v>-74587292720</v>
      </c>
      <c r="K81" s="5">
        <f t="shared" si="5"/>
        <v>3.9840243076128025E-2</v>
      </c>
      <c r="M81" s="3">
        <v>0</v>
      </c>
      <c r="O81" s="9">
        <v>-74587292720</v>
      </c>
      <c r="P81" s="9"/>
      <c r="Q81" s="9">
        <v>0</v>
      </c>
      <c r="R81" s="9"/>
      <c r="S81" s="9">
        <f t="shared" si="6"/>
        <v>-74587292720</v>
      </c>
      <c r="U81" s="5">
        <f t="shared" si="7"/>
        <v>3.9840243076128025E-2</v>
      </c>
    </row>
    <row r="82" spans="1:21" ht="21" x14ac:dyDescent="0.55000000000000004">
      <c r="A82" s="2" t="s">
        <v>78</v>
      </c>
      <c r="C82" s="9">
        <v>0</v>
      </c>
      <c r="D82" s="9"/>
      <c r="E82" s="9">
        <v>-15883513062</v>
      </c>
      <c r="F82" s="9"/>
      <c r="G82" s="9">
        <v>0</v>
      </c>
      <c r="H82" s="9"/>
      <c r="I82" s="9">
        <f t="shared" si="4"/>
        <v>-15883513062</v>
      </c>
      <c r="K82" s="5">
        <f t="shared" si="5"/>
        <v>8.4840593915705073E-3</v>
      </c>
      <c r="M82" s="3">
        <v>0</v>
      </c>
      <c r="O82" s="9">
        <v>-15883513062</v>
      </c>
      <c r="P82" s="9"/>
      <c r="Q82" s="9">
        <v>0</v>
      </c>
      <c r="R82" s="9"/>
      <c r="S82" s="9">
        <f t="shared" si="6"/>
        <v>-15883513062</v>
      </c>
      <c r="U82" s="5">
        <f t="shared" si="7"/>
        <v>8.4840593915705073E-3</v>
      </c>
    </row>
    <row r="83" spans="1:21" ht="21" x14ac:dyDescent="0.55000000000000004">
      <c r="A83" s="2" t="s">
        <v>17</v>
      </c>
      <c r="C83" s="9">
        <v>0</v>
      </c>
      <c r="D83" s="9"/>
      <c r="E83" s="9">
        <v>-1144035476</v>
      </c>
      <c r="F83" s="9"/>
      <c r="G83" s="9">
        <v>0</v>
      </c>
      <c r="H83" s="9"/>
      <c r="I83" s="9">
        <f t="shared" si="4"/>
        <v>-1144035476</v>
      </c>
      <c r="K83" s="5">
        <f t="shared" si="5"/>
        <v>6.1107797038103607E-4</v>
      </c>
      <c r="M83" s="3">
        <v>0</v>
      </c>
      <c r="O83" s="9">
        <v>-1144035476</v>
      </c>
      <c r="P83" s="9"/>
      <c r="Q83" s="9">
        <v>0</v>
      </c>
      <c r="R83" s="9"/>
      <c r="S83" s="9">
        <f t="shared" si="6"/>
        <v>-1144035476</v>
      </c>
      <c r="U83" s="5">
        <f t="shared" si="7"/>
        <v>6.1107797038103607E-4</v>
      </c>
    </row>
    <row r="84" spans="1:21" ht="21" x14ac:dyDescent="0.55000000000000004">
      <c r="A84" s="2" t="s">
        <v>64</v>
      </c>
      <c r="C84" s="9">
        <v>0</v>
      </c>
      <c r="D84" s="9"/>
      <c r="E84" s="9">
        <v>-7265708007</v>
      </c>
      <c r="F84" s="9"/>
      <c r="G84" s="9">
        <v>0</v>
      </c>
      <c r="H84" s="9"/>
      <c r="I84" s="9">
        <f t="shared" si="4"/>
        <v>-7265708007</v>
      </c>
      <c r="K84" s="5">
        <f t="shared" si="5"/>
        <v>3.8809234463799119E-3</v>
      </c>
      <c r="M84" s="3">
        <v>0</v>
      </c>
      <c r="O84" s="9">
        <v>-7265708007</v>
      </c>
      <c r="P84" s="9"/>
      <c r="Q84" s="9">
        <v>0</v>
      </c>
      <c r="R84" s="9"/>
      <c r="S84" s="9">
        <f t="shared" si="6"/>
        <v>-7265708007</v>
      </c>
      <c r="U84" s="5">
        <f t="shared" si="7"/>
        <v>3.8809234463799119E-3</v>
      </c>
    </row>
    <row r="85" spans="1:21" ht="21" x14ac:dyDescent="0.55000000000000004">
      <c r="A85" s="2" t="s">
        <v>92</v>
      </c>
      <c r="C85" s="4">
        <f>SUM(C8:C84)</f>
        <v>0</v>
      </c>
      <c r="E85" s="13">
        <f>SUM(E8:E84)</f>
        <v>-1911574034263</v>
      </c>
      <c r="G85" s="4">
        <f>SUM(G8:G84)</f>
        <v>39414454878</v>
      </c>
      <c r="I85" s="13">
        <f>SUM(I8:I84)</f>
        <v>-1872159579385</v>
      </c>
      <c r="K85" s="6">
        <f>SUM(K8:K84)</f>
        <v>1.0000000000000002</v>
      </c>
      <c r="M85" s="4">
        <f>SUM(M8:M84)</f>
        <v>0</v>
      </c>
      <c r="O85" s="13">
        <f>SUM(O8:O84)</f>
        <v>-1911574034263</v>
      </c>
      <c r="Q85" s="4">
        <f>SUM(Q8:Q84)</f>
        <v>39414454878</v>
      </c>
      <c r="S85" s="13">
        <f>SUM(S8:S84)</f>
        <v>-1872159579385</v>
      </c>
      <c r="U85" s="6">
        <f>SUM(U8:U84)</f>
        <v>1.0000000000000002</v>
      </c>
    </row>
  </sheetData>
  <mergeCells count="17">
    <mergeCell ref="I7"/>
    <mergeCell ref="S7"/>
    <mergeCell ref="U7"/>
    <mergeCell ref="M6:U6"/>
    <mergeCell ref="A2:U2"/>
    <mergeCell ref="A3:U3"/>
    <mergeCell ref="A4:U4"/>
    <mergeCell ref="A5:S5"/>
    <mergeCell ref="K7"/>
    <mergeCell ref="C6:K6"/>
    <mergeCell ref="M7"/>
    <mergeCell ref="O7"/>
    <mergeCell ref="Q7"/>
    <mergeCell ref="A6:A7"/>
    <mergeCell ref="C7"/>
    <mergeCell ref="E7"/>
    <mergeCell ref="G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S12"/>
  <sheetViews>
    <sheetView rightToLeft="1" workbookViewId="0">
      <selection activeCell="E20" sqref="E20"/>
    </sheetView>
  </sheetViews>
  <sheetFormatPr defaultRowHeight="18.75" x14ac:dyDescent="0.45"/>
  <cols>
    <col min="1" max="1" width="19.7109375" style="1" bestFit="1" customWidth="1"/>
    <col min="2" max="2" width="1" style="1" customWidth="1"/>
    <col min="3" max="3" width="34" style="1" customWidth="1"/>
    <col min="4" max="4" width="1" style="1" customWidth="1"/>
    <col min="5" max="5" width="30" style="1" customWidth="1"/>
    <col min="6" max="6" width="1" style="1" customWidth="1"/>
    <col min="7" max="7" width="34" style="1" customWidth="1"/>
    <col min="8" max="8" width="1" style="1" customWidth="1"/>
    <col min="9" max="9" width="30" style="1" customWidth="1"/>
    <col min="10" max="10" width="1" style="1" customWidth="1"/>
    <col min="11" max="11" width="9.140625" style="1" customWidth="1"/>
    <col min="12" max="16384" width="9.140625" style="1"/>
  </cols>
  <sheetData>
    <row r="2" spans="1:19" ht="21" x14ac:dyDescent="0.45">
      <c r="A2" s="15" t="s">
        <v>0</v>
      </c>
      <c r="B2" s="15" t="s">
        <v>0</v>
      </c>
      <c r="C2" s="15" t="s">
        <v>0</v>
      </c>
      <c r="D2" s="15" t="s">
        <v>0</v>
      </c>
      <c r="E2" s="15" t="s">
        <v>0</v>
      </c>
      <c r="F2" s="15" t="s">
        <v>0</v>
      </c>
      <c r="G2" s="15" t="s">
        <v>0</v>
      </c>
      <c r="H2" s="15" t="s">
        <v>0</v>
      </c>
      <c r="I2" s="15" t="s">
        <v>0</v>
      </c>
    </row>
    <row r="3" spans="1:19" ht="21" x14ac:dyDescent="0.45">
      <c r="A3" s="15" t="s">
        <v>101</v>
      </c>
      <c r="B3" s="15" t="s">
        <v>101</v>
      </c>
      <c r="C3" s="15" t="s">
        <v>101</v>
      </c>
      <c r="D3" s="15" t="s">
        <v>101</v>
      </c>
      <c r="E3" s="15" t="s">
        <v>101</v>
      </c>
      <c r="F3" s="15" t="s">
        <v>101</v>
      </c>
      <c r="G3" s="15" t="s">
        <v>101</v>
      </c>
      <c r="H3" s="15" t="s">
        <v>101</v>
      </c>
      <c r="I3" s="15" t="s">
        <v>101</v>
      </c>
    </row>
    <row r="4" spans="1:19" ht="21" x14ac:dyDescent="0.45">
      <c r="A4" s="15" t="s">
        <v>2</v>
      </c>
      <c r="B4" s="15" t="s">
        <v>2</v>
      </c>
      <c r="C4" s="15" t="s">
        <v>2</v>
      </c>
      <c r="D4" s="15" t="s">
        <v>2</v>
      </c>
      <c r="E4" s="15" t="s">
        <v>2</v>
      </c>
      <c r="F4" s="15" t="s">
        <v>2</v>
      </c>
      <c r="G4" s="15" t="s">
        <v>2</v>
      </c>
      <c r="H4" s="15" t="s">
        <v>2</v>
      </c>
      <c r="I4" s="15" t="s">
        <v>2</v>
      </c>
    </row>
    <row r="5" spans="1:19" ht="21" x14ac:dyDescent="0.45">
      <c r="A5" s="8"/>
      <c r="B5" s="8"/>
      <c r="C5" s="8"/>
      <c r="D5" s="8"/>
      <c r="E5" s="8"/>
      <c r="F5" s="8"/>
      <c r="G5" s="8"/>
      <c r="H5" s="8"/>
      <c r="I5" s="8"/>
    </row>
    <row r="6" spans="1:19" ht="25.5" x14ac:dyDescent="0.45">
      <c r="A6" s="16" t="s">
        <v>134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21.75" thickBot="1" x14ac:dyDescent="0.5">
      <c r="A7" s="14" t="s">
        <v>117</v>
      </c>
      <c r="B7" s="14" t="s">
        <v>117</v>
      </c>
      <c r="C7" s="14" t="s">
        <v>103</v>
      </c>
      <c r="D7" s="14" t="s">
        <v>103</v>
      </c>
      <c r="E7" s="14" t="s">
        <v>103</v>
      </c>
      <c r="G7" s="14" t="s">
        <v>104</v>
      </c>
      <c r="H7" s="14" t="s">
        <v>104</v>
      </c>
      <c r="I7" s="14" t="s">
        <v>104</v>
      </c>
    </row>
    <row r="8" spans="1:19" ht="21.75" thickBot="1" x14ac:dyDescent="0.5">
      <c r="A8" s="14" t="s">
        <v>118</v>
      </c>
      <c r="C8" s="14" t="s">
        <v>119</v>
      </c>
      <c r="E8" s="14" t="s">
        <v>120</v>
      </c>
      <c r="G8" s="14" t="s">
        <v>119</v>
      </c>
      <c r="I8" s="14" t="s">
        <v>120</v>
      </c>
    </row>
    <row r="9" spans="1:19" ht="21" x14ac:dyDescent="0.55000000000000004">
      <c r="A9" s="2" t="s">
        <v>98</v>
      </c>
      <c r="C9" s="3">
        <v>32278</v>
      </c>
      <c r="E9" s="5">
        <f>C9/$C$11</f>
        <v>3.0829306489734233E-6</v>
      </c>
      <c r="G9" s="3">
        <v>32278</v>
      </c>
      <c r="I9" s="5">
        <f>G9/$G$11</f>
        <v>3.0829306489734233E-6</v>
      </c>
    </row>
    <row r="10" spans="1:19" ht="21.75" thickBot="1" x14ac:dyDescent="0.6">
      <c r="A10" s="2" t="s">
        <v>99</v>
      </c>
      <c r="C10" s="3">
        <v>10469875636</v>
      </c>
      <c r="E10" s="5">
        <f>C10/$C$11</f>
        <v>0.99999691706935101</v>
      </c>
      <c r="G10" s="3">
        <v>10469875636</v>
      </c>
      <c r="I10" s="5">
        <f>G10/$G$11</f>
        <v>0.99999691706935101</v>
      </c>
    </row>
    <row r="11" spans="1:19" ht="21.75" thickBot="1" x14ac:dyDescent="0.6">
      <c r="A11" s="2" t="s">
        <v>92</v>
      </c>
      <c r="C11" s="4">
        <f>SUM(C9:C10)</f>
        <v>10469907914</v>
      </c>
      <c r="E11" s="6">
        <f>SUM(E9:E10)</f>
        <v>1</v>
      </c>
      <c r="G11" s="4">
        <f>SUM(G9:G10)</f>
        <v>10469907914</v>
      </c>
      <c r="I11" s="6">
        <f>SUM(I9:I10)</f>
        <v>1</v>
      </c>
    </row>
    <row r="12" spans="1:19" ht="19.5" thickTop="1" x14ac:dyDescent="0.45"/>
  </sheetData>
  <mergeCells count="12">
    <mergeCell ref="G8"/>
    <mergeCell ref="I8"/>
    <mergeCell ref="G7:I7"/>
    <mergeCell ref="A2:I2"/>
    <mergeCell ref="A3:I3"/>
    <mergeCell ref="A4:I4"/>
    <mergeCell ref="A6:S6"/>
    <mergeCell ref="A8"/>
    <mergeCell ref="A7:B7"/>
    <mergeCell ref="C8"/>
    <mergeCell ref="E8"/>
    <mergeCell ref="C7:E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J9"/>
  <sheetViews>
    <sheetView rightToLeft="1" workbookViewId="0">
      <selection activeCell="E20" sqref="E20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22" style="1" customWidth="1"/>
    <col min="4" max="4" width="1" style="1" customWidth="1"/>
    <col min="5" max="5" width="25.285156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10" ht="21" x14ac:dyDescent="0.45">
      <c r="A2" s="15" t="s">
        <v>0</v>
      </c>
      <c r="B2" s="15" t="s">
        <v>0</v>
      </c>
      <c r="C2" s="15" t="s">
        <v>0</v>
      </c>
      <c r="D2" s="15" t="s">
        <v>0</v>
      </c>
      <c r="E2" s="15" t="s">
        <v>0</v>
      </c>
    </row>
    <row r="3" spans="1:10" ht="21" x14ac:dyDescent="0.45">
      <c r="A3" s="15" t="s">
        <v>101</v>
      </c>
      <c r="B3" s="15" t="s">
        <v>101</v>
      </c>
      <c r="C3" s="15" t="s">
        <v>101</v>
      </c>
      <c r="D3" s="15" t="s">
        <v>101</v>
      </c>
      <c r="E3" s="15" t="s">
        <v>101</v>
      </c>
    </row>
    <row r="4" spans="1:10" ht="21" x14ac:dyDescent="0.45">
      <c r="A4" s="15" t="s">
        <v>2</v>
      </c>
      <c r="B4" s="15" t="s">
        <v>2</v>
      </c>
      <c r="C4" s="15" t="s">
        <v>2</v>
      </c>
      <c r="D4" s="15" t="s">
        <v>2</v>
      </c>
      <c r="E4" s="15" t="s">
        <v>2</v>
      </c>
    </row>
    <row r="5" spans="1:10" ht="25.5" x14ac:dyDescent="0.45">
      <c r="A5" s="16" t="s">
        <v>135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ht="21" x14ac:dyDescent="0.45">
      <c r="A6" s="14" t="s">
        <v>121</v>
      </c>
      <c r="C6" s="14" t="s">
        <v>103</v>
      </c>
      <c r="E6" s="14" t="s">
        <v>104</v>
      </c>
    </row>
    <row r="7" spans="1:10" ht="21" x14ac:dyDescent="0.45">
      <c r="A7" s="14" t="s">
        <v>121</v>
      </c>
      <c r="C7" s="14" t="s">
        <v>95</v>
      </c>
      <c r="E7" s="14" t="s">
        <v>95</v>
      </c>
    </row>
    <row r="8" spans="1:10" ht="21" x14ac:dyDescent="0.55000000000000004">
      <c r="A8" s="2" t="s">
        <v>136</v>
      </c>
      <c r="C8" s="3">
        <v>7459509657</v>
      </c>
      <c r="E8" s="3">
        <v>7459509657</v>
      </c>
    </row>
    <row r="9" spans="1:10" ht="21" x14ac:dyDescent="0.55000000000000004">
      <c r="A9" s="2" t="s">
        <v>92</v>
      </c>
      <c r="C9" s="4">
        <f>SUM(C8:C8)</f>
        <v>7459509657</v>
      </c>
      <c r="E9" s="4">
        <f>SUM(E8:E8)</f>
        <v>7459509657</v>
      </c>
    </row>
  </sheetData>
  <mergeCells count="9">
    <mergeCell ref="A2:E2"/>
    <mergeCell ref="A3:E3"/>
    <mergeCell ref="A4:E4"/>
    <mergeCell ref="A5:J5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0"/>
  <sheetViews>
    <sheetView rightToLeft="1" zoomScaleNormal="100" workbookViewId="0">
      <selection activeCell="E16" sqref="E16"/>
    </sheetView>
  </sheetViews>
  <sheetFormatPr defaultRowHeight="18.75" x14ac:dyDescent="0.45"/>
  <cols>
    <col min="1" max="1" width="19.7109375" style="1" bestFit="1" customWidth="1"/>
    <col min="2" max="2" width="1" style="1" customWidth="1"/>
    <col min="3" max="3" width="21" style="1" customWidth="1"/>
    <col min="4" max="4" width="1" style="1" customWidth="1"/>
    <col min="5" max="5" width="21" style="1" customWidth="1"/>
    <col min="6" max="6" width="1" style="1" customWidth="1"/>
    <col min="7" max="7" width="21" style="1" customWidth="1"/>
    <col min="8" max="8" width="1" style="1" customWidth="1"/>
    <col min="9" max="9" width="21" style="1" customWidth="1"/>
    <col min="10" max="10" width="1" style="1" customWidth="1"/>
    <col min="11" max="11" width="21" style="1" customWidth="1"/>
    <col min="12" max="12" width="1" style="1" customWidth="1"/>
    <col min="13" max="13" width="21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1" x14ac:dyDescent="0.45">
      <c r="A2" s="15" t="s">
        <v>0</v>
      </c>
      <c r="B2" s="15" t="s">
        <v>0</v>
      </c>
      <c r="C2" s="15" t="s">
        <v>0</v>
      </c>
      <c r="D2" s="15" t="s">
        <v>0</v>
      </c>
      <c r="E2" s="15" t="s">
        <v>0</v>
      </c>
      <c r="F2" s="15" t="s">
        <v>0</v>
      </c>
      <c r="G2" s="15" t="s">
        <v>0</v>
      </c>
      <c r="H2" s="15" t="s">
        <v>0</v>
      </c>
      <c r="I2" s="15" t="s">
        <v>0</v>
      </c>
      <c r="J2" s="15" t="s">
        <v>0</v>
      </c>
      <c r="K2" s="15" t="s">
        <v>0</v>
      </c>
      <c r="L2" s="15" t="s">
        <v>0</v>
      </c>
      <c r="M2" s="15" t="s">
        <v>0</v>
      </c>
    </row>
    <row r="3" spans="1:13" ht="21" x14ac:dyDescent="0.45">
      <c r="A3" s="15" t="s">
        <v>101</v>
      </c>
      <c r="B3" s="15" t="s">
        <v>101</v>
      </c>
      <c r="C3" s="15" t="s">
        <v>101</v>
      </c>
      <c r="D3" s="15" t="s">
        <v>101</v>
      </c>
      <c r="E3" s="15" t="s">
        <v>101</v>
      </c>
      <c r="F3" s="15" t="s">
        <v>101</v>
      </c>
      <c r="G3" s="15" t="s">
        <v>101</v>
      </c>
      <c r="H3" s="15" t="s">
        <v>101</v>
      </c>
      <c r="I3" s="15" t="s">
        <v>101</v>
      </c>
      <c r="J3" s="15" t="s">
        <v>101</v>
      </c>
      <c r="K3" s="15" t="s">
        <v>101</v>
      </c>
      <c r="L3" s="15" t="s">
        <v>101</v>
      </c>
      <c r="M3" s="15" t="s">
        <v>101</v>
      </c>
    </row>
    <row r="4" spans="1:13" ht="21" x14ac:dyDescent="0.45">
      <c r="A4" s="15" t="s">
        <v>2</v>
      </c>
      <c r="B4" s="15" t="s">
        <v>2</v>
      </c>
      <c r="C4" s="15" t="s">
        <v>2</v>
      </c>
      <c r="D4" s="15" t="s">
        <v>2</v>
      </c>
      <c r="E4" s="15" t="s">
        <v>2</v>
      </c>
      <c r="F4" s="15" t="s">
        <v>2</v>
      </c>
      <c r="G4" s="15" t="s">
        <v>2</v>
      </c>
      <c r="H4" s="15" t="s">
        <v>2</v>
      </c>
      <c r="I4" s="15" t="s">
        <v>2</v>
      </c>
      <c r="J4" s="15" t="s">
        <v>2</v>
      </c>
      <c r="K4" s="15" t="s">
        <v>2</v>
      </c>
      <c r="L4" s="15" t="s">
        <v>2</v>
      </c>
      <c r="M4" s="15" t="s">
        <v>2</v>
      </c>
    </row>
    <row r="5" spans="1:13" ht="25.5" x14ac:dyDescent="0.45">
      <c r="A5" s="16" t="s">
        <v>137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3" ht="21.75" thickBot="1" x14ac:dyDescent="0.5">
      <c r="A6" s="7" t="s">
        <v>102</v>
      </c>
      <c r="C6" s="14" t="s">
        <v>103</v>
      </c>
      <c r="D6" s="14" t="s">
        <v>103</v>
      </c>
      <c r="E6" s="14" t="s">
        <v>103</v>
      </c>
      <c r="F6" s="14" t="s">
        <v>103</v>
      </c>
      <c r="G6" s="14" t="s">
        <v>103</v>
      </c>
      <c r="I6" s="14" t="s">
        <v>104</v>
      </c>
      <c r="J6" s="14" t="s">
        <v>104</v>
      </c>
      <c r="K6" s="14" t="s">
        <v>104</v>
      </c>
      <c r="L6" s="14" t="s">
        <v>104</v>
      </c>
      <c r="M6" s="14" t="s">
        <v>104</v>
      </c>
    </row>
    <row r="7" spans="1:13" ht="21.75" thickBot="1" x14ac:dyDescent="0.5">
      <c r="A7" s="14" t="s">
        <v>105</v>
      </c>
      <c r="C7" s="14" t="s">
        <v>106</v>
      </c>
      <c r="E7" s="14" t="s">
        <v>107</v>
      </c>
      <c r="G7" s="14" t="s">
        <v>108</v>
      </c>
      <c r="I7" s="14" t="s">
        <v>106</v>
      </c>
      <c r="K7" s="14" t="s">
        <v>107</v>
      </c>
      <c r="M7" s="14" t="s">
        <v>108</v>
      </c>
    </row>
    <row r="8" spans="1:13" ht="21" x14ac:dyDescent="0.55000000000000004">
      <c r="A8" s="2" t="s">
        <v>98</v>
      </c>
      <c r="C8" s="3">
        <v>32278</v>
      </c>
      <c r="E8" s="3">
        <v>0</v>
      </c>
      <c r="G8" s="3">
        <v>32278</v>
      </c>
      <c r="I8" s="3">
        <v>32278</v>
      </c>
      <c r="K8" s="3">
        <v>0</v>
      </c>
      <c r="M8" s="3">
        <v>32278</v>
      </c>
    </row>
    <row r="9" spans="1:13" ht="21.75" thickBot="1" x14ac:dyDescent="0.6">
      <c r="A9" s="2" t="s">
        <v>99</v>
      </c>
      <c r="C9" s="3">
        <v>10469875636</v>
      </c>
      <c r="E9" s="3">
        <v>0</v>
      </c>
      <c r="G9" s="3">
        <v>10469875636</v>
      </c>
      <c r="I9" s="3">
        <v>10469875636</v>
      </c>
      <c r="K9" s="3">
        <v>0</v>
      </c>
      <c r="M9" s="3">
        <v>10469875636</v>
      </c>
    </row>
    <row r="10" spans="1:13" ht="21.75" thickBot="1" x14ac:dyDescent="0.6">
      <c r="A10" s="2" t="s">
        <v>92</v>
      </c>
      <c r="C10" s="4">
        <f>SUM(C8:C9)</f>
        <v>10469907914</v>
      </c>
      <c r="E10" s="4">
        <f>SUM(E8:E9)</f>
        <v>0</v>
      </c>
      <c r="G10" s="4">
        <f>SUM(G8:G9)</f>
        <v>10469907914</v>
      </c>
      <c r="I10" s="4">
        <f>SUM(I8:I9)</f>
        <v>10469907914</v>
      </c>
      <c r="K10" s="4">
        <f>SUM(K8:K9)</f>
        <v>0</v>
      </c>
      <c r="M10" s="4">
        <f>SUM(M8:M9)</f>
        <v>10469907914</v>
      </c>
    </row>
  </sheetData>
  <mergeCells count="13">
    <mergeCell ref="K7"/>
    <mergeCell ref="M7"/>
    <mergeCell ref="I6:M6"/>
    <mergeCell ref="A2:M2"/>
    <mergeCell ref="A3:M3"/>
    <mergeCell ref="A4:M4"/>
    <mergeCell ref="A5:L5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W25"/>
  <sheetViews>
    <sheetView rightToLeft="1" workbookViewId="0">
      <selection activeCell="O23" sqref="O23"/>
    </sheetView>
  </sheetViews>
  <sheetFormatPr defaultRowHeight="18.75" x14ac:dyDescent="0.45"/>
  <cols>
    <col min="1" max="1" width="30.7109375" style="1" bestFit="1" customWidth="1"/>
    <col min="2" max="2" width="1" style="1" customWidth="1"/>
    <col min="3" max="3" width="18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8" style="1" customWidth="1"/>
    <col min="10" max="10" width="1" style="1" customWidth="1"/>
    <col min="11" max="11" width="18" style="1" customWidth="1"/>
    <col min="12" max="12" width="1" style="1" customWidth="1"/>
    <col min="13" max="13" width="22" style="1" customWidth="1"/>
    <col min="14" max="14" width="1" style="1" customWidth="1"/>
    <col min="15" max="15" width="22" style="1" customWidth="1"/>
    <col min="16" max="16" width="1" style="1" customWidth="1"/>
    <col min="17" max="17" width="28" style="1" customWidth="1"/>
    <col min="18" max="18" width="1" style="1" customWidth="1"/>
    <col min="19" max="19" width="9.140625" style="1" customWidth="1"/>
    <col min="20" max="16384" width="9.140625" style="1"/>
  </cols>
  <sheetData>
    <row r="2" spans="1:23" ht="21" x14ac:dyDescent="0.45">
      <c r="A2" s="15" t="s">
        <v>0</v>
      </c>
      <c r="B2" s="15" t="s">
        <v>0</v>
      </c>
      <c r="C2" s="15" t="s">
        <v>0</v>
      </c>
      <c r="D2" s="15" t="s">
        <v>0</v>
      </c>
      <c r="E2" s="15" t="s">
        <v>0</v>
      </c>
      <c r="F2" s="15" t="s">
        <v>0</v>
      </c>
      <c r="G2" s="15" t="s">
        <v>0</v>
      </c>
      <c r="H2" s="15" t="s">
        <v>0</v>
      </c>
      <c r="I2" s="15" t="s">
        <v>0</v>
      </c>
      <c r="J2" s="15" t="s">
        <v>0</v>
      </c>
      <c r="K2" s="15" t="s">
        <v>0</v>
      </c>
      <c r="L2" s="15" t="s">
        <v>0</v>
      </c>
      <c r="M2" s="15" t="s">
        <v>0</v>
      </c>
      <c r="N2" s="15" t="s">
        <v>0</v>
      </c>
      <c r="O2" s="15" t="s">
        <v>0</v>
      </c>
      <c r="P2" s="15" t="s">
        <v>0</v>
      </c>
      <c r="Q2" s="15" t="s">
        <v>0</v>
      </c>
    </row>
    <row r="3" spans="1:23" ht="21" x14ac:dyDescent="0.45">
      <c r="A3" s="15" t="s">
        <v>101</v>
      </c>
      <c r="B3" s="15" t="s">
        <v>101</v>
      </c>
      <c r="C3" s="15" t="s">
        <v>101</v>
      </c>
      <c r="D3" s="15" t="s">
        <v>101</v>
      </c>
      <c r="E3" s="15" t="s">
        <v>101</v>
      </c>
      <c r="F3" s="15" t="s">
        <v>101</v>
      </c>
      <c r="G3" s="15" t="s">
        <v>101</v>
      </c>
      <c r="H3" s="15" t="s">
        <v>101</v>
      </c>
      <c r="I3" s="15" t="s">
        <v>101</v>
      </c>
      <c r="J3" s="15" t="s">
        <v>101</v>
      </c>
      <c r="K3" s="15" t="s">
        <v>101</v>
      </c>
      <c r="L3" s="15" t="s">
        <v>101</v>
      </c>
      <c r="M3" s="15" t="s">
        <v>101</v>
      </c>
      <c r="N3" s="15" t="s">
        <v>101</v>
      </c>
      <c r="O3" s="15" t="s">
        <v>101</v>
      </c>
      <c r="P3" s="15" t="s">
        <v>101</v>
      </c>
      <c r="Q3" s="15" t="s">
        <v>101</v>
      </c>
    </row>
    <row r="4" spans="1:23" ht="21" x14ac:dyDescent="0.45">
      <c r="A4" s="15" t="s">
        <v>2</v>
      </c>
      <c r="B4" s="15" t="s">
        <v>2</v>
      </c>
      <c r="C4" s="15" t="s">
        <v>2</v>
      </c>
      <c r="D4" s="15" t="s">
        <v>2</v>
      </c>
      <c r="E4" s="15" t="s">
        <v>2</v>
      </c>
      <c r="F4" s="15" t="s">
        <v>2</v>
      </c>
      <c r="G4" s="15" t="s">
        <v>2</v>
      </c>
      <c r="H4" s="15" t="s">
        <v>2</v>
      </c>
      <c r="I4" s="15" t="s">
        <v>2</v>
      </c>
      <c r="J4" s="15" t="s">
        <v>2</v>
      </c>
      <c r="K4" s="15" t="s">
        <v>2</v>
      </c>
      <c r="L4" s="15" t="s">
        <v>2</v>
      </c>
      <c r="M4" s="15" t="s">
        <v>2</v>
      </c>
      <c r="N4" s="15" t="s">
        <v>2</v>
      </c>
      <c r="O4" s="15" t="s">
        <v>2</v>
      </c>
      <c r="P4" s="15" t="s">
        <v>2</v>
      </c>
      <c r="Q4" s="15" t="s">
        <v>2</v>
      </c>
    </row>
    <row r="5" spans="1:23" ht="25.5" x14ac:dyDescent="0.45">
      <c r="A5" s="16" t="s">
        <v>138</v>
      </c>
      <c r="B5" s="16"/>
      <c r="C5" s="16"/>
      <c r="D5" s="16"/>
      <c r="E5" s="16"/>
      <c r="F5" s="16"/>
      <c r="G5" s="16"/>
      <c r="H5" s="16"/>
    </row>
    <row r="6" spans="1:23" ht="21" x14ac:dyDescent="0.45">
      <c r="A6" s="14" t="s">
        <v>3</v>
      </c>
      <c r="C6" s="14" t="s">
        <v>103</v>
      </c>
      <c r="D6" s="14" t="s">
        <v>103</v>
      </c>
      <c r="E6" s="14" t="s">
        <v>103</v>
      </c>
      <c r="F6" s="14" t="s">
        <v>103</v>
      </c>
      <c r="G6" s="14" t="s">
        <v>103</v>
      </c>
      <c r="H6" s="14" t="s">
        <v>103</v>
      </c>
      <c r="I6" s="14" t="s">
        <v>103</v>
      </c>
      <c r="K6" s="14" t="s">
        <v>104</v>
      </c>
      <c r="L6" s="14" t="s">
        <v>104</v>
      </c>
      <c r="M6" s="14" t="s">
        <v>104</v>
      </c>
      <c r="N6" s="14" t="s">
        <v>104</v>
      </c>
      <c r="O6" s="14" t="s">
        <v>104</v>
      </c>
      <c r="P6" s="14" t="s">
        <v>104</v>
      </c>
      <c r="Q6" s="14" t="s">
        <v>104</v>
      </c>
    </row>
    <row r="7" spans="1:23" ht="21" x14ac:dyDescent="0.45">
      <c r="A7" s="14" t="s">
        <v>3</v>
      </c>
      <c r="C7" s="14" t="s">
        <v>7</v>
      </c>
      <c r="E7" s="14" t="s">
        <v>109</v>
      </c>
      <c r="G7" s="14" t="s">
        <v>110</v>
      </c>
      <c r="I7" s="14" t="s">
        <v>112</v>
      </c>
      <c r="K7" s="14" t="s">
        <v>7</v>
      </c>
      <c r="M7" s="14" t="s">
        <v>109</v>
      </c>
      <c r="O7" s="14" t="s">
        <v>110</v>
      </c>
      <c r="Q7" s="14" t="s">
        <v>112</v>
      </c>
    </row>
    <row r="8" spans="1:23" ht="21" x14ac:dyDescent="0.55000000000000004">
      <c r="A8" s="2" t="s">
        <v>44</v>
      </c>
      <c r="C8" s="9">
        <v>14829378</v>
      </c>
      <c r="D8" s="9"/>
      <c r="E8" s="9">
        <v>50123297640</v>
      </c>
      <c r="F8" s="9"/>
      <c r="G8" s="9">
        <v>44879978069</v>
      </c>
      <c r="H8" s="9"/>
      <c r="I8" s="9">
        <v>5243319571</v>
      </c>
      <c r="J8" s="9"/>
      <c r="K8" s="9">
        <v>14829378</v>
      </c>
      <c r="L8" s="9"/>
      <c r="M8" s="9">
        <v>50123297640</v>
      </c>
      <c r="N8" s="9"/>
      <c r="O8" s="9">
        <v>44879978069</v>
      </c>
      <c r="P8" s="9"/>
      <c r="Q8" s="9">
        <v>5243319571</v>
      </c>
    </row>
    <row r="9" spans="1:23" ht="21" x14ac:dyDescent="0.55000000000000004">
      <c r="A9" s="2" t="s">
        <v>57</v>
      </c>
      <c r="C9" s="9">
        <v>4208074</v>
      </c>
      <c r="D9" s="9"/>
      <c r="E9" s="9">
        <v>65366752136</v>
      </c>
      <c r="F9" s="9"/>
      <c r="G9" s="9">
        <v>68729480353</v>
      </c>
      <c r="H9" s="9"/>
      <c r="I9" s="9">
        <v>-3362728217</v>
      </c>
      <c r="J9" s="9"/>
      <c r="K9" s="9">
        <v>4208074</v>
      </c>
      <c r="L9" s="9"/>
      <c r="M9" s="9">
        <v>65366752136</v>
      </c>
      <c r="N9" s="9"/>
      <c r="O9" s="9">
        <v>68729480353</v>
      </c>
      <c r="P9" s="9"/>
      <c r="Q9" s="9">
        <v>-3362728217</v>
      </c>
      <c r="W9" s="3"/>
    </row>
    <row r="10" spans="1:23" ht="21" x14ac:dyDescent="0.55000000000000004">
      <c r="A10" s="2" t="s">
        <v>34</v>
      </c>
      <c r="C10" s="9">
        <v>706936</v>
      </c>
      <c r="D10" s="9"/>
      <c r="E10" s="9">
        <v>48296304880</v>
      </c>
      <c r="F10" s="9"/>
      <c r="G10" s="9">
        <v>48338393122</v>
      </c>
      <c r="H10" s="9"/>
      <c r="I10" s="9">
        <v>-42088242</v>
      </c>
      <c r="J10" s="9"/>
      <c r="K10" s="9">
        <v>706936</v>
      </c>
      <c r="L10" s="9"/>
      <c r="M10" s="9">
        <v>48296304880</v>
      </c>
      <c r="N10" s="9"/>
      <c r="O10" s="9">
        <v>48338393122</v>
      </c>
      <c r="P10" s="9"/>
      <c r="Q10" s="9">
        <v>-42088242</v>
      </c>
      <c r="V10" s="3"/>
    </row>
    <row r="11" spans="1:23" ht="21" x14ac:dyDescent="0.55000000000000004">
      <c r="A11" s="2" t="s">
        <v>23</v>
      </c>
      <c r="C11" s="9">
        <v>50000000</v>
      </c>
      <c r="D11" s="9"/>
      <c r="E11" s="9">
        <v>73556528461</v>
      </c>
      <c r="F11" s="9"/>
      <c r="G11" s="9">
        <v>54103341852</v>
      </c>
      <c r="H11" s="9"/>
      <c r="I11" s="9">
        <v>19453186609</v>
      </c>
      <c r="J11" s="9"/>
      <c r="K11" s="9">
        <v>50000000</v>
      </c>
      <c r="L11" s="9"/>
      <c r="M11" s="9">
        <v>73556528461</v>
      </c>
      <c r="N11" s="9"/>
      <c r="O11" s="9">
        <v>54103341852</v>
      </c>
      <c r="P11" s="9"/>
      <c r="Q11" s="9">
        <v>19453186609</v>
      </c>
      <c r="V11" s="3"/>
    </row>
    <row r="12" spans="1:23" ht="21" x14ac:dyDescent="0.55000000000000004">
      <c r="A12" s="2" t="s">
        <v>76</v>
      </c>
      <c r="C12" s="9">
        <v>2592321</v>
      </c>
      <c r="D12" s="9"/>
      <c r="E12" s="9">
        <v>73057833385</v>
      </c>
      <c r="F12" s="9"/>
      <c r="G12" s="9">
        <v>65927596721</v>
      </c>
      <c r="H12" s="9"/>
      <c r="I12" s="9">
        <v>7130236664</v>
      </c>
      <c r="J12" s="9"/>
      <c r="K12" s="9">
        <v>2592321</v>
      </c>
      <c r="L12" s="9"/>
      <c r="M12" s="9">
        <v>73057833385</v>
      </c>
      <c r="N12" s="9"/>
      <c r="O12" s="9">
        <v>65927596721</v>
      </c>
      <c r="P12" s="9"/>
      <c r="Q12" s="9">
        <v>7130236664</v>
      </c>
    </row>
    <row r="13" spans="1:23" ht="21" x14ac:dyDescent="0.55000000000000004">
      <c r="A13" s="2" t="s">
        <v>63</v>
      </c>
      <c r="C13" s="9">
        <v>1000000</v>
      </c>
      <c r="D13" s="9"/>
      <c r="E13" s="9">
        <v>13421745707</v>
      </c>
      <c r="F13" s="9"/>
      <c r="G13" s="9">
        <v>9029920365</v>
      </c>
      <c r="H13" s="9"/>
      <c r="I13" s="9">
        <v>4391825342</v>
      </c>
      <c r="J13" s="9"/>
      <c r="K13" s="9">
        <v>1000000</v>
      </c>
      <c r="L13" s="9"/>
      <c r="M13" s="9">
        <v>13421745707</v>
      </c>
      <c r="N13" s="9"/>
      <c r="O13" s="9">
        <v>9029920365</v>
      </c>
      <c r="P13" s="9"/>
      <c r="Q13" s="9">
        <v>4391825342</v>
      </c>
    </row>
    <row r="14" spans="1:23" ht="21" x14ac:dyDescent="0.55000000000000004">
      <c r="A14" s="2" t="s">
        <v>53</v>
      </c>
      <c r="C14" s="9">
        <v>100000</v>
      </c>
      <c r="D14" s="9"/>
      <c r="E14" s="9">
        <v>4147688612</v>
      </c>
      <c r="F14" s="9"/>
      <c r="G14" s="9">
        <v>4330266275</v>
      </c>
      <c r="H14" s="9"/>
      <c r="I14" s="9">
        <v>-182577663</v>
      </c>
      <c r="J14" s="9"/>
      <c r="K14" s="9">
        <v>100000</v>
      </c>
      <c r="L14" s="9"/>
      <c r="M14" s="9">
        <v>4147688612</v>
      </c>
      <c r="N14" s="9"/>
      <c r="O14" s="9">
        <v>4330266275</v>
      </c>
      <c r="P14" s="9"/>
      <c r="Q14" s="9">
        <v>-182577663</v>
      </c>
      <c r="U14" s="3"/>
    </row>
    <row r="15" spans="1:23" ht="21" x14ac:dyDescent="0.55000000000000004">
      <c r="A15" s="2" t="s">
        <v>51</v>
      </c>
      <c r="C15" s="9">
        <v>7230915</v>
      </c>
      <c r="D15" s="9"/>
      <c r="E15" s="9">
        <v>109613300735</v>
      </c>
      <c r="F15" s="9"/>
      <c r="G15" s="9">
        <v>102961537388</v>
      </c>
      <c r="H15" s="9"/>
      <c r="I15" s="9">
        <v>6651763347</v>
      </c>
      <c r="J15" s="9"/>
      <c r="K15" s="9">
        <v>7230915</v>
      </c>
      <c r="L15" s="9"/>
      <c r="M15" s="9">
        <v>109613300735</v>
      </c>
      <c r="N15" s="9"/>
      <c r="O15" s="9">
        <v>102961537388</v>
      </c>
      <c r="P15" s="9"/>
      <c r="Q15" s="9">
        <v>6651763347</v>
      </c>
    </row>
    <row r="16" spans="1:23" ht="21" x14ac:dyDescent="0.55000000000000004">
      <c r="A16" s="2" t="s">
        <v>73</v>
      </c>
      <c r="C16" s="9">
        <v>400000</v>
      </c>
      <c r="D16" s="9"/>
      <c r="E16" s="9">
        <v>1536033966</v>
      </c>
      <c r="F16" s="9"/>
      <c r="G16" s="9">
        <v>1758302438</v>
      </c>
      <c r="H16" s="9"/>
      <c r="I16" s="9">
        <v>-222268472</v>
      </c>
      <c r="J16" s="9"/>
      <c r="K16" s="9">
        <v>400000</v>
      </c>
      <c r="L16" s="9"/>
      <c r="M16" s="9">
        <v>1536033966</v>
      </c>
      <c r="N16" s="9"/>
      <c r="O16" s="9">
        <v>1758302438</v>
      </c>
      <c r="P16" s="9"/>
      <c r="Q16" s="9">
        <v>-222268472</v>
      </c>
    </row>
    <row r="17" spans="1:17" ht="21" x14ac:dyDescent="0.55000000000000004">
      <c r="A17" s="2" t="s">
        <v>62</v>
      </c>
      <c r="C17" s="9">
        <v>1411200</v>
      </c>
      <c r="D17" s="9"/>
      <c r="E17" s="9">
        <v>4573113583</v>
      </c>
      <c r="F17" s="9"/>
      <c r="G17" s="9">
        <v>4454327022</v>
      </c>
      <c r="H17" s="9"/>
      <c r="I17" s="9">
        <v>118786561</v>
      </c>
      <c r="J17" s="9"/>
      <c r="K17" s="9">
        <v>1411200</v>
      </c>
      <c r="L17" s="9"/>
      <c r="M17" s="9">
        <v>4573113583</v>
      </c>
      <c r="N17" s="9"/>
      <c r="O17" s="9">
        <v>4454327022</v>
      </c>
      <c r="P17" s="9"/>
      <c r="Q17" s="9">
        <v>118786561</v>
      </c>
    </row>
    <row r="18" spans="1:17" ht="21" x14ac:dyDescent="0.55000000000000004">
      <c r="A18" s="2" t="s">
        <v>80</v>
      </c>
      <c r="C18" s="9">
        <v>1256502</v>
      </c>
      <c r="D18" s="9"/>
      <c r="E18" s="9">
        <v>9501650929</v>
      </c>
      <c r="F18" s="9"/>
      <c r="G18" s="9">
        <v>9151433011</v>
      </c>
      <c r="H18" s="9"/>
      <c r="I18" s="9">
        <v>350217918</v>
      </c>
      <c r="J18" s="9"/>
      <c r="K18" s="9">
        <v>1256502</v>
      </c>
      <c r="L18" s="9"/>
      <c r="M18" s="9">
        <v>9501650929</v>
      </c>
      <c r="N18" s="9"/>
      <c r="O18" s="9">
        <v>9151433011</v>
      </c>
      <c r="P18" s="9"/>
      <c r="Q18" s="9">
        <v>350217918</v>
      </c>
    </row>
    <row r="19" spans="1:17" ht="21" x14ac:dyDescent="0.55000000000000004">
      <c r="A19" s="2" t="s">
        <v>55</v>
      </c>
      <c r="C19" s="9">
        <v>750000</v>
      </c>
      <c r="D19" s="9"/>
      <c r="E19" s="9">
        <v>3711594729</v>
      </c>
      <c r="F19" s="9"/>
      <c r="G19" s="9">
        <v>3660732097</v>
      </c>
      <c r="H19" s="9"/>
      <c r="I19" s="9">
        <v>50862632</v>
      </c>
      <c r="J19" s="9"/>
      <c r="K19" s="9">
        <v>750000</v>
      </c>
      <c r="L19" s="9"/>
      <c r="M19" s="9">
        <v>3711594729</v>
      </c>
      <c r="N19" s="9"/>
      <c r="O19" s="9">
        <v>3660732097</v>
      </c>
      <c r="P19" s="9"/>
      <c r="Q19" s="9">
        <v>50862632</v>
      </c>
    </row>
    <row r="20" spans="1:17" ht="21" x14ac:dyDescent="0.55000000000000004">
      <c r="A20" s="2" t="s">
        <v>87</v>
      </c>
      <c r="C20" s="9">
        <v>257500</v>
      </c>
      <c r="D20" s="9"/>
      <c r="E20" s="9">
        <v>4663048846</v>
      </c>
      <c r="F20" s="9"/>
      <c r="G20" s="9">
        <v>4829130018</v>
      </c>
      <c r="H20" s="9"/>
      <c r="I20" s="9">
        <v>-166081172</v>
      </c>
      <c r="J20" s="9"/>
      <c r="K20" s="9">
        <v>257500</v>
      </c>
      <c r="L20" s="9"/>
      <c r="M20" s="9">
        <v>4663048846</v>
      </c>
      <c r="N20" s="9"/>
      <c r="O20" s="9">
        <v>4829130018</v>
      </c>
      <c r="P20" s="9"/>
      <c r="Q20" s="9">
        <v>-166081172</v>
      </c>
    </row>
    <row r="21" spans="1:17" ht="21" x14ac:dyDescent="0.55000000000000004">
      <c r="A21" s="2" t="s">
        <v>92</v>
      </c>
      <c r="C21" s="1" t="s">
        <v>92</v>
      </c>
      <c r="E21" s="4">
        <f>SUM(E8:E20)</f>
        <v>461568893609</v>
      </c>
      <c r="G21" s="4">
        <f>SUM(G8:G20)</f>
        <v>422154438731</v>
      </c>
      <c r="I21" s="4">
        <f>SUM(I8:I20)</f>
        <v>39414454878</v>
      </c>
      <c r="K21" s="1" t="s">
        <v>92</v>
      </c>
      <c r="M21" s="4">
        <f>SUM(M8:M20)</f>
        <v>461568893609</v>
      </c>
      <c r="O21" s="4">
        <f>SUM(O8:O20)</f>
        <v>422154438731</v>
      </c>
      <c r="Q21" s="4">
        <f>SUM(Q8:Q20)</f>
        <v>39414454878</v>
      </c>
    </row>
    <row r="25" spans="1:17" ht="21" x14ac:dyDescent="0.55000000000000004">
      <c r="E25" s="17" t="s">
        <v>141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</row>
  </sheetData>
  <mergeCells count="16">
    <mergeCell ref="A2:Q2"/>
    <mergeCell ref="A3:Q3"/>
    <mergeCell ref="A4:Q4"/>
    <mergeCell ref="A5:H5"/>
    <mergeCell ref="E25:O25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86"/>
  <sheetViews>
    <sheetView rightToLeft="1" tabSelected="1" topLeftCell="A73" workbookViewId="0">
      <selection activeCell="Q89" sqref="Q89"/>
    </sheetView>
  </sheetViews>
  <sheetFormatPr defaultRowHeight="18.75" x14ac:dyDescent="0.45"/>
  <cols>
    <col min="1" max="1" width="30.7109375" style="1" bestFit="1" customWidth="1"/>
    <col min="2" max="2" width="1" style="1" customWidth="1"/>
    <col min="3" max="3" width="12.140625" style="1" bestFit="1" customWidth="1"/>
    <col min="4" max="4" width="1" style="1" customWidth="1"/>
    <col min="5" max="5" width="18.570312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26.28515625" style="1" bestFit="1" customWidth="1"/>
    <col min="10" max="10" width="1" style="1" customWidth="1"/>
    <col min="11" max="11" width="12.140625" style="1" bestFit="1" customWidth="1"/>
    <col min="12" max="12" width="1" style="1" customWidth="1"/>
    <col min="13" max="13" width="18.57031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26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1" x14ac:dyDescent="0.45">
      <c r="A2" s="15" t="s">
        <v>0</v>
      </c>
      <c r="B2" s="15" t="s">
        <v>0</v>
      </c>
      <c r="C2" s="15" t="s">
        <v>0</v>
      </c>
      <c r="D2" s="15" t="s">
        <v>0</v>
      </c>
      <c r="E2" s="15" t="s">
        <v>0</v>
      </c>
      <c r="F2" s="15" t="s">
        <v>0</v>
      </c>
      <c r="G2" s="15" t="s">
        <v>0</v>
      </c>
      <c r="H2" s="15" t="s">
        <v>0</v>
      </c>
      <c r="I2" s="15" t="s">
        <v>0</v>
      </c>
      <c r="J2" s="15" t="s">
        <v>0</v>
      </c>
      <c r="K2" s="15" t="s">
        <v>0</v>
      </c>
      <c r="L2" s="15" t="s">
        <v>0</v>
      </c>
      <c r="M2" s="15" t="s">
        <v>0</v>
      </c>
      <c r="N2" s="15" t="s">
        <v>0</v>
      </c>
      <c r="O2" s="15" t="s">
        <v>0</v>
      </c>
      <c r="P2" s="15" t="s">
        <v>0</v>
      </c>
      <c r="Q2" s="15" t="s">
        <v>0</v>
      </c>
    </row>
    <row r="3" spans="1:17" ht="21" x14ac:dyDescent="0.45">
      <c r="A3" s="15" t="s">
        <v>101</v>
      </c>
      <c r="B3" s="15" t="s">
        <v>101</v>
      </c>
      <c r="C3" s="15" t="s">
        <v>101</v>
      </c>
      <c r="D3" s="15" t="s">
        <v>101</v>
      </c>
      <c r="E3" s="15" t="s">
        <v>101</v>
      </c>
      <c r="F3" s="15" t="s">
        <v>101</v>
      </c>
      <c r="G3" s="15" t="s">
        <v>101</v>
      </c>
      <c r="H3" s="15" t="s">
        <v>101</v>
      </c>
      <c r="I3" s="15" t="s">
        <v>101</v>
      </c>
      <c r="J3" s="15" t="s">
        <v>101</v>
      </c>
      <c r="K3" s="15" t="s">
        <v>101</v>
      </c>
      <c r="L3" s="15" t="s">
        <v>101</v>
      </c>
      <c r="M3" s="15" t="s">
        <v>101</v>
      </c>
      <c r="N3" s="15" t="s">
        <v>101</v>
      </c>
      <c r="O3" s="15" t="s">
        <v>101</v>
      </c>
      <c r="P3" s="15" t="s">
        <v>101</v>
      </c>
      <c r="Q3" s="15" t="s">
        <v>101</v>
      </c>
    </row>
    <row r="4" spans="1:17" ht="21" x14ac:dyDescent="0.45">
      <c r="A4" s="15" t="s">
        <v>2</v>
      </c>
      <c r="B4" s="15" t="s">
        <v>2</v>
      </c>
      <c r="C4" s="15" t="s">
        <v>2</v>
      </c>
      <c r="D4" s="15" t="s">
        <v>2</v>
      </c>
      <c r="E4" s="15" t="s">
        <v>2</v>
      </c>
      <c r="F4" s="15" t="s">
        <v>2</v>
      </c>
      <c r="G4" s="15" t="s">
        <v>2</v>
      </c>
      <c r="H4" s="15" t="s">
        <v>2</v>
      </c>
      <c r="I4" s="15" t="s">
        <v>2</v>
      </c>
      <c r="J4" s="15" t="s">
        <v>2</v>
      </c>
      <c r="K4" s="15" t="s">
        <v>2</v>
      </c>
      <c r="L4" s="15" t="s">
        <v>2</v>
      </c>
      <c r="M4" s="15" t="s">
        <v>2</v>
      </c>
      <c r="N4" s="15" t="s">
        <v>2</v>
      </c>
      <c r="O4" s="15" t="s">
        <v>2</v>
      </c>
      <c r="P4" s="15" t="s">
        <v>2</v>
      </c>
      <c r="Q4" s="15" t="s">
        <v>2</v>
      </c>
    </row>
    <row r="5" spans="1:17" ht="25.5" x14ac:dyDescent="0.45">
      <c r="A5" s="16" t="s">
        <v>139</v>
      </c>
      <c r="B5" s="16"/>
      <c r="C5" s="16"/>
      <c r="D5" s="16"/>
      <c r="E5" s="16"/>
      <c r="F5" s="16"/>
      <c r="G5" s="16"/>
      <c r="H5" s="16"/>
    </row>
    <row r="6" spans="1:17" ht="21" x14ac:dyDescent="0.45">
      <c r="A6" s="14" t="s">
        <v>3</v>
      </c>
      <c r="C6" s="14" t="s">
        <v>103</v>
      </c>
      <c r="D6" s="14" t="s">
        <v>103</v>
      </c>
      <c r="E6" s="14" t="s">
        <v>103</v>
      </c>
      <c r="F6" s="14" t="s">
        <v>103</v>
      </c>
      <c r="G6" s="14" t="s">
        <v>103</v>
      </c>
      <c r="H6" s="14" t="s">
        <v>103</v>
      </c>
      <c r="I6" s="14" t="s">
        <v>103</v>
      </c>
      <c r="K6" s="14" t="s">
        <v>104</v>
      </c>
      <c r="L6" s="14" t="s">
        <v>104</v>
      </c>
      <c r="M6" s="14" t="s">
        <v>104</v>
      </c>
      <c r="N6" s="14" t="s">
        <v>104</v>
      </c>
      <c r="O6" s="14" t="s">
        <v>104</v>
      </c>
      <c r="P6" s="14" t="s">
        <v>104</v>
      </c>
      <c r="Q6" s="14" t="s">
        <v>104</v>
      </c>
    </row>
    <row r="7" spans="1:17" ht="21" x14ac:dyDescent="0.45">
      <c r="A7" s="14" t="s">
        <v>3</v>
      </c>
      <c r="C7" s="14" t="s">
        <v>7</v>
      </c>
      <c r="E7" s="14" t="s">
        <v>109</v>
      </c>
      <c r="G7" s="14" t="s">
        <v>110</v>
      </c>
      <c r="I7" s="14" t="s">
        <v>111</v>
      </c>
      <c r="K7" s="14" t="s">
        <v>7</v>
      </c>
      <c r="M7" s="14" t="s">
        <v>109</v>
      </c>
      <c r="O7" s="14" t="s">
        <v>110</v>
      </c>
      <c r="Q7" s="14" t="s">
        <v>111</v>
      </c>
    </row>
    <row r="8" spans="1:17" ht="21" x14ac:dyDescent="0.55000000000000004">
      <c r="A8" s="2" t="s">
        <v>69</v>
      </c>
      <c r="C8" s="9">
        <v>18920630</v>
      </c>
      <c r="D8" s="9"/>
      <c r="E8" s="9">
        <v>41172201151</v>
      </c>
      <c r="F8" s="9"/>
      <c r="G8" s="9">
        <v>47480390657</v>
      </c>
      <c r="H8" s="9"/>
      <c r="I8" s="9">
        <v>-6308189505</v>
      </c>
      <c r="J8" s="9"/>
      <c r="K8" s="9">
        <v>18920630</v>
      </c>
      <c r="L8" s="9"/>
      <c r="M8" s="9">
        <v>41172201151</v>
      </c>
      <c r="N8" s="9"/>
      <c r="O8" s="9">
        <v>47480390657</v>
      </c>
      <c r="P8" s="9"/>
      <c r="Q8" s="9">
        <v>-6308189505</v>
      </c>
    </row>
    <row r="9" spans="1:17" ht="21" x14ac:dyDescent="0.55000000000000004">
      <c r="A9" s="2" t="s">
        <v>81</v>
      </c>
      <c r="C9" s="9">
        <v>150219234</v>
      </c>
      <c r="D9" s="9"/>
      <c r="E9" s="9">
        <v>60219447885</v>
      </c>
      <c r="F9" s="9"/>
      <c r="G9" s="9">
        <v>76764890250</v>
      </c>
      <c r="H9" s="9"/>
      <c r="I9" s="9">
        <v>-16545442364</v>
      </c>
      <c r="J9" s="9"/>
      <c r="K9" s="9">
        <v>150219234</v>
      </c>
      <c r="L9" s="9"/>
      <c r="M9" s="9">
        <v>60219447885</v>
      </c>
      <c r="N9" s="9"/>
      <c r="O9" s="9">
        <v>76764890250</v>
      </c>
      <c r="P9" s="9"/>
      <c r="Q9" s="9">
        <v>-16545442364</v>
      </c>
    </row>
    <row r="10" spans="1:17" ht="21" x14ac:dyDescent="0.55000000000000004">
      <c r="A10" s="2" t="s">
        <v>56</v>
      </c>
      <c r="C10" s="9">
        <v>5773421</v>
      </c>
      <c r="D10" s="9"/>
      <c r="E10" s="9">
        <v>102258945333</v>
      </c>
      <c r="F10" s="9"/>
      <c r="G10" s="9">
        <v>138636777427</v>
      </c>
      <c r="H10" s="9"/>
      <c r="I10" s="9">
        <v>-36377832093</v>
      </c>
      <c r="J10" s="9"/>
      <c r="K10" s="9">
        <v>5773421</v>
      </c>
      <c r="L10" s="9"/>
      <c r="M10" s="9">
        <v>102258945333</v>
      </c>
      <c r="N10" s="9"/>
      <c r="O10" s="9">
        <v>138636777427</v>
      </c>
      <c r="P10" s="9"/>
      <c r="Q10" s="9">
        <v>-36377832093</v>
      </c>
    </row>
    <row r="11" spans="1:17" ht="21" x14ac:dyDescent="0.55000000000000004">
      <c r="A11" s="2" t="s">
        <v>73</v>
      </c>
      <c r="C11" s="9">
        <v>29135987</v>
      </c>
      <c r="D11" s="9"/>
      <c r="E11" s="9">
        <v>106333796687</v>
      </c>
      <c r="F11" s="9"/>
      <c r="G11" s="9">
        <v>127803262038</v>
      </c>
      <c r="H11" s="9"/>
      <c r="I11" s="9">
        <v>-21469465350</v>
      </c>
      <c r="J11" s="9"/>
      <c r="K11" s="9">
        <v>29135987</v>
      </c>
      <c r="L11" s="9"/>
      <c r="M11" s="9">
        <v>106333796687</v>
      </c>
      <c r="N11" s="9"/>
      <c r="O11" s="9">
        <v>127803262038</v>
      </c>
      <c r="P11" s="9"/>
      <c r="Q11" s="9">
        <v>-21469465350</v>
      </c>
    </row>
    <row r="12" spans="1:17" ht="21" x14ac:dyDescent="0.55000000000000004">
      <c r="A12" s="2" t="s">
        <v>66</v>
      </c>
      <c r="C12" s="9">
        <v>705566</v>
      </c>
      <c r="D12" s="9"/>
      <c r="E12" s="9">
        <v>5061809577</v>
      </c>
      <c r="F12" s="9"/>
      <c r="G12" s="9">
        <v>5733917073</v>
      </c>
      <c r="H12" s="9"/>
      <c r="I12" s="9">
        <v>-672107495</v>
      </c>
      <c r="J12" s="9"/>
      <c r="K12" s="9">
        <v>705566</v>
      </c>
      <c r="L12" s="9"/>
      <c r="M12" s="9">
        <v>5061809577</v>
      </c>
      <c r="N12" s="9"/>
      <c r="O12" s="9">
        <v>5733917073</v>
      </c>
      <c r="P12" s="9"/>
      <c r="Q12" s="9">
        <v>-672107495</v>
      </c>
    </row>
    <row r="13" spans="1:17" ht="21" x14ac:dyDescent="0.55000000000000004">
      <c r="A13" s="2" t="s">
        <v>72</v>
      </c>
      <c r="C13" s="9">
        <v>12361079</v>
      </c>
      <c r="D13" s="9"/>
      <c r="E13" s="9">
        <v>30295853812</v>
      </c>
      <c r="F13" s="9"/>
      <c r="G13" s="9">
        <v>36134245073</v>
      </c>
      <c r="H13" s="9"/>
      <c r="I13" s="9">
        <v>-5838391260</v>
      </c>
      <c r="J13" s="9"/>
      <c r="K13" s="9">
        <v>12361079</v>
      </c>
      <c r="L13" s="9"/>
      <c r="M13" s="9">
        <v>30295853812</v>
      </c>
      <c r="N13" s="9"/>
      <c r="O13" s="9">
        <v>36134245073</v>
      </c>
      <c r="P13" s="9"/>
      <c r="Q13" s="9">
        <v>-5838391260</v>
      </c>
    </row>
    <row r="14" spans="1:17" ht="21" x14ac:dyDescent="0.55000000000000004">
      <c r="A14" s="2" t="s">
        <v>35</v>
      </c>
      <c r="C14" s="9">
        <v>5798944</v>
      </c>
      <c r="D14" s="9"/>
      <c r="E14" s="9">
        <v>265495012035</v>
      </c>
      <c r="F14" s="9"/>
      <c r="G14" s="9">
        <v>349217431305</v>
      </c>
      <c r="H14" s="9"/>
      <c r="I14" s="9">
        <v>-83722419269</v>
      </c>
      <c r="J14" s="9"/>
      <c r="K14" s="9">
        <v>5798944</v>
      </c>
      <c r="L14" s="9"/>
      <c r="M14" s="9">
        <v>265495012035</v>
      </c>
      <c r="N14" s="9"/>
      <c r="O14" s="9">
        <v>349217431305</v>
      </c>
      <c r="P14" s="9"/>
      <c r="Q14" s="9">
        <v>-83722419269</v>
      </c>
    </row>
    <row r="15" spans="1:17" ht="21" x14ac:dyDescent="0.55000000000000004">
      <c r="A15" s="2" t="s">
        <v>79</v>
      </c>
      <c r="C15" s="9">
        <v>5726052</v>
      </c>
      <c r="D15" s="9"/>
      <c r="E15" s="9">
        <v>86079112713</v>
      </c>
      <c r="F15" s="9"/>
      <c r="G15" s="9">
        <v>105851740584</v>
      </c>
      <c r="H15" s="9"/>
      <c r="I15" s="9">
        <v>-19772627870</v>
      </c>
      <c r="J15" s="9"/>
      <c r="K15" s="9">
        <v>5726052</v>
      </c>
      <c r="L15" s="9"/>
      <c r="M15" s="9">
        <v>86079112713</v>
      </c>
      <c r="N15" s="9"/>
      <c r="O15" s="9">
        <v>105851740584</v>
      </c>
      <c r="P15" s="9"/>
      <c r="Q15" s="9">
        <v>-19772627870</v>
      </c>
    </row>
    <row r="16" spans="1:17" ht="21" x14ac:dyDescent="0.55000000000000004">
      <c r="A16" s="2" t="s">
        <v>65</v>
      </c>
      <c r="C16" s="9">
        <v>3324243</v>
      </c>
      <c r="D16" s="9"/>
      <c r="E16" s="9">
        <v>42881105820</v>
      </c>
      <c r="F16" s="9"/>
      <c r="G16" s="9">
        <v>54821844518</v>
      </c>
      <c r="H16" s="9"/>
      <c r="I16" s="9">
        <v>-11940738697</v>
      </c>
      <c r="J16" s="9"/>
      <c r="K16" s="9">
        <v>3324243</v>
      </c>
      <c r="L16" s="9"/>
      <c r="M16" s="9">
        <v>42881105820</v>
      </c>
      <c r="N16" s="9"/>
      <c r="O16" s="9">
        <v>54821844518</v>
      </c>
      <c r="P16" s="9"/>
      <c r="Q16" s="9">
        <v>-11940738697</v>
      </c>
    </row>
    <row r="17" spans="1:17" ht="21" x14ac:dyDescent="0.55000000000000004">
      <c r="A17" s="2" t="s">
        <v>74</v>
      </c>
      <c r="C17" s="9">
        <v>8437116</v>
      </c>
      <c r="D17" s="9"/>
      <c r="E17" s="9">
        <v>106741687939</v>
      </c>
      <c r="F17" s="9"/>
      <c r="G17" s="9">
        <v>125411018457</v>
      </c>
      <c r="H17" s="9"/>
      <c r="I17" s="9">
        <v>-18669330517</v>
      </c>
      <c r="J17" s="9"/>
      <c r="K17" s="9">
        <v>8437116</v>
      </c>
      <c r="L17" s="9"/>
      <c r="M17" s="9">
        <v>106741687939</v>
      </c>
      <c r="N17" s="9"/>
      <c r="O17" s="9">
        <v>125411018457</v>
      </c>
      <c r="P17" s="9"/>
      <c r="Q17" s="9">
        <v>-18669330517</v>
      </c>
    </row>
    <row r="18" spans="1:17" ht="21" x14ac:dyDescent="0.55000000000000004">
      <c r="A18" s="2" t="s">
        <v>27</v>
      </c>
      <c r="C18" s="9">
        <v>2007323</v>
      </c>
      <c r="D18" s="9"/>
      <c r="E18" s="9">
        <v>54336478406</v>
      </c>
      <c r="F18" s="9"/>
      <c r="G18" s="9">
        <v>74593149425</v>
      </c>
      <c r="H18" s="9"/>
      <c r="I18" s="9">
        <v>-20256671018</v>
      </c>
      <c r="J18" s="9"/>
      <c r="K18" s="9">
        <v>2007323</v>
      </c>
      <c r="L18" s="9"/>
      <c r="M18" s="9">
        <v>54336478406</v>
      </c>
      <c r="N18" s="9"/>
      <c r="O18" s="9">
        <v>74593149425</v>
      </c>
      <c r="P18" s="9"/>
      <c r="Q18" s="9">
        <v>-20256671018</v>
      </c>
    </row>
    <row r="19" spans="1:17" ht="21" x14ac:dyDescent="0.55000000000000004">
      <c r="A19" s="2" t="s">
        <v>33</v>
      </c>
      <c r="C19" s="9">
        <v>256243</v>
      </c>
      <c r="D19" s="9"/>
      <c r="E19" s="9">
        <v>50722774578</v>
      </c>
      <c r="F19" s="9"/>
      <c r="G19" s="9">
        <v>58635415537</v>
      </c>
      <c r="H19" s="9"/>
      <c r="I19" s="9">
        <v>-7912640958</v>
      </c>
      <c r="J19" s="9"/>
      <c r="K19" s="9">
        <v>256243</v>
      </c>
      <c r="L19" s="9"/>
      <c r="M19" s="9">
        <v>50722774578</v>
      </c>
      <c r="N19" s="9"/>
      <c r="O19" s="9">
        <v>58635415537</v>
      </c>
      <c r="P19" s="9"/>
      <c r="Q19" s="9">
        <v>-7912640958</v>
      </c>
    </row>
    <row r="20" spans="1:17" ht="21" x14ac:dyDescent="0.55000000000000004">
      <c r="A20" s="2" t="s">
        <v>77</v>
      </c>
      <c r="C20" s="9">
        <v>9001525</v>
      </c>
      <c r="D20" s="9"/>
      <c r="E20" s="9">
        <v>26590394941</v>
      </c>
      <c r="F20" s="9"/>
      <c r="G20" s="9">
        <v>32146063619</v>
      </c>
      <c r="H20" s="9"/>
      <c r="I20" s="9">
        <v>-5555668677</v>
      </c>
      <c r="J20" s="9"/>
      <c r="K20" s="9">
        <v>9001525</v>
      </c>
      <c r="L20" s="9"/>
      <c r="M20" s="9">
        <v>26590394941</v>
      </c>
      <c r="N20" s="9"/>
      <c r="O20" s="9">
        <v>32146063619</v>
      </c>
      <c r="P20" s="9"/>
      <c r="Q20" s="9">
        <v>-5555668677</v>
      </c>
    </row>
    <row r="21" spans="1:17" ht="21" x14ac:dyDescent="0.55000000000000004">
      <c r="A21" s="2" t="s">
        <v>38</v>
      </c>
      <c r="C21" s="9">
        <v>22625881</v>
      </c>
      <c r="D21" s="9"/>
      <c r="E21" s="9">
        <v>63783242532</v>
      </c>
      <c r="F21" s="9"/>
      <c r="G21" s="9">
        <v>81160303327</v>
      </c>
      <c r="H21" s="9"/>
      <c r="I21" s="9">
        <v>-17377060794</v>
      </c>
      <c r="J21" s="9"/>
      <c r="K21" s="9">
        <v>22625881</v>
      </c>
      <c r="L21" s="9"/>
      <c r="M21" s="9">
        <v>63783242532</v>
      </c>
      <c r="N21" s="9"/>
      <c r="O21" s="9">
        <v>81160303327</v>
      </c>
      <c r="P21" s="9"/>
      <c r="Q21" s="9">
        <v>-17377060794</v>
      </c>
    </row>
    <row r="22" spans="1:17" ht="21" x14ac:dyDescent="0.55000000000000004">
      <c r="A22" s="2" t="s">
        <v>59</v>
      </c>
      <c r="C22" s="9">
        <v>6633055</v>
      </c>
      <c r="D22" s="9"/>
      <c r="E22" s="9">
        <v>102149248644</v>
      </c>
      <c r="F22" s="9"/>
      <c r="G22" s="9">
        <v>117024074800</v>
      </c>
      <c r="H22" s="9"/>
      <c r="I22" s="9">
        <v>-14874826155</v>
      </c>
      <c r="J22" s="9"/>
      <c r="K22" s="9">
        <v>6633055</v>
      </c>
      <c r="L22" s="9"/>
      <c r="M22" s="9">
        <v>102149248644</v>
      </c>
      <c r="N22" s="9"/>
      <c r="O22" s="9">
        <v>117024074800</v>
      </c>
      <c r="P22" s="9"/>
      <c r="Q22" s="9">
        <v>-14874826155</v>
      </c>
    </row>
    <row r="23" spans="1:17" ht="21" x14ac:dyDescent="0.55000000000000004">
      <c r="A23" s="2" t="s">
        <v>45</v>
      </c>
      <c r="C23" s="9">
        <v>1840989</v>
      </c>
      <c r="D23" s="9"/>
      <c r="E23" s="9">
        <v>72905917967</v>
      </c>
      <c r="F23" s="9"/>
      <c r="G23" s="9">
        <v>91611921474</v>
      </c>
      <c r="H23" s="9"/>
      <c r="I23" s="9">
        <v>-18706003506</v>
      </c>
      <c r="J23" s="9"/>
      <c r="K23" s="9">
        <v>1840989</v>
      </c>
      <c r="L23" s="9"/>
      <c r="M23" s="9">
        <v>72905917967</v>
      </c>
      <c r="N23" s="9"/>
      <c r="O23" s="9">
        <v>91611921474</v>
      </c>
      <c r="P23" s="9"/>
      <c r="Q23" s="9">
        <v>-18706003506</v>
      </c>
    </row>
    <row r="24" spans="1:17" ht="21" x14ac:dyDescent="0.55000000000000004">
      <c r="A24" s="2" t="s">
        <v>76</v>
      </c>
      <c r="C24" s="9">
        <v>15170436</v>
      </c>
      <c r="D24" s="9"/>
      <c r="E24" s="9">
        <v>420284465349</v>
      </c>
      <c r="F24" s="9"/>
      <c r="G24" s="9">
        <v>385812709548</v>
      </c>
      <c r="H24" s="9"/>
      <c r="I24" s="9">
        <v>34471755801</v>
      </c>
      <c r="J24" s="9"/>
      <c r="K24" s="9">
        <v>15170436</v>
      </c>
      <c r="L24" s="9"/>
      <c r="M24" s="9">
        <v>420284465349</v>
      </c>
      <c r="N24" s="9"/>
      <c r="O24" s="9">
        <v>385812709548</v>
      </c>
      <c r="P24" s="9"/>
      <c r="Q24" s="9">
        <v>34471755801</v>
      </c>
    </row>
    <row r="25" spans="1:17" ht="21" x14ac:dyDescent="0.55000000000000004">
      <c r="A25" s="2" t="s">
        <v>61</v>
      </c>
      <c r="C25" s="9">
        <v>17887918</v>
      </c>
      <c r="D25" s="9"/>
      <c r="E25" s="9">
        <v>68158634472</v>
      </c>
      <c r="F25" s="9"/>
      <c r="G25" s="9">
        <v>82713342875</v>
      </c>
      <c r="H25" s="9"/>
      <c r="I25" s="9">
        <v>-14554708402</v>
      </c>
      <c r="J25" s="9"/>
      <c r="K25" s="9">
        <v>17887918</v>
      </c>
      <c r="L25" s="9"/>
      <c r="M25" s="9">
        <v>68158634472</v>
      </c>
      <c r="N25" s="9"/>
      <c r="O25" s="9">
        <v>82713342875</v>
      </c>
      <c r="P25" s="9"/>
      <c r="Q25" s="9">
        <v>-14554708402</v>
      </c>
    </row>
    <row r="26" spans="1:17" ht="21" x14ac:dyDescent="0.55000000000000004">
      <c r="A26" s="2" t="s">
        <v>25</v>
      </c>
      <c r="C26" s="9">
        <v>60661193</v>
      </c>
      <c r="D26" s="9"/>
      <c r="E26" s="9">
        <v>381017144921</v>
      </c>
      <c r="F26" s="9"/>
      <c r="G26" s="9">
        <v>483344024284</v>
      </c>
      <c r="H26" s="9"/>
      <c r="I26" s="9">
        <v>-102326879362</v>
      </c>
      <c r="J26" s="9"/>
      <c r="K26" s="9">
        <v>60661193</v>
      </c>
      <c r="L26" s="9"/>
      <c r="M26" s="9">
        <v>381017144921</v>
      </c>
      <c r="N26" s="9"/>
      <c r="O26" s="9">
        <v>483344024284</v>
      </c>
      <c r="P26" s="9"/>
      <c r="Q26" s="9">
        <v>-102326879362</v>
      </c>
    </row>
    <row r="27" spans="1:17" ht="21" x14ac:dyDescent="0.55000000000000004">
      <c r="A27" s="2" t="s">
        <v>41</v>
      </c>
      <c r="C27" s="9">
        <v>225012</v>
      </c>
      <c r="D27" s="9"/>
      <c r="E27" s="9">
        <v>12860505057</v>
      </c>
      <c r="F27" s="9"/>
      <c r="G27" s="9">
        <v>15026249832</v>
      </c>
      <c r="H27" s="9"/>
      <c r="I27" s="9">
        <v>-2165744774</v>
      </c>
      <c r="J27" s="9"/>
      <c r="K27" s="9">
        <v>225012</v>
      </c>
      <c r="L27" s="9"/>
      <c r="M27" s="9">
        <v>12860505057</v>
      </c>
      <c r="N27" s="9"/>
      <c r="O27" s="9">
        <v>15026249832</v>
      </c>
      <c r="P27" s="9"/>
      <c r="Q27" s="9">
        <v>-2165744774</v>
      </c>
    </row>
    <row r="28" spans="1:17" ht="21" x14ac:dyDescent="0.55000000000000004">
      <c r="A28" s="2" t="s">
        <v>37</v>
      </c>
      <c r="C28" s="9">
        <v>10418826</v>
      </c>
      <c r="D28" s="9"/>
      <c r="E28" s="9">
        <v>72678167979</v>
      </c>
      <c r="F28" s="9"/>
      <c r="G28" s="9">
        <v>77123632023</v>
      </c>
      <c r="H28" s="9"/>
      <c r="I28" s="9">
        <v>-4445464043</v>
      </c>
      <c r="J28" s="9"/>
      <c r="K28" s="9">
        <v>10418826</v>
      </c>
      <c r="L28" s="9"/>
      <c r="M28" s="9">
        <v>72678167979</v>
      </c>
      <c r="N28" s="9"/>
      <c r="O28" s="9">
        <v>77123632023</v>
      </c>
      <c r="P28" s="9"/>
      <c r="Q28" s="9">
        <v>-4445464043</v>
      </c>
    </row>
    <row r="29" spans="1:17" ht="21" x14ac:dyDescent="0.55000000000000004">
      <c r="A29" s="2" t="s">
        <v>80</v>
      </c>
      <c r="C29" s="9">
        <v>1256498</v>
      </c>
      <c r="D29" s="9"/>
      <c r="E29" s="9">
        <v>8166443521</v>
      </c>
      <c r="F29" s="9"/>
      <c r="G29" s="9">
        <v>9151403892</v>
      </c>
      <c r="H29" s="9"/>
      <c r="I29" s="9">
        <v>-984960370</v>
      </c>
      <c r="J29" s="9"/>
      <c r="K29" s="9">
        <v>1256498</v>
      </c>
      <c r="L29" s="9"/>
      <c r="M29" s="9">
        <v>8166443521</v>
      </c>
      <c r="N29" s="9"/>
      <c r="O29" s="9">
        <v>9151403892</v>
      </c>
      <c r="P29" s="9"/>
      <c r="Q29" s="9">
        <v>-984960370</v>
      </c>
    </row>
    <row r="30" spans="1:17" ht="21" x14ac:dyDescent="0.55000000000000004">
      <c r="A30" s="2" t="s">
        <v>86</v>
      </c>
      <c r="C30" s="9">
        <v>86562113</v>
      </c>
      <c r="D30" s="9"/>
      <c r="E30" s="9">
        <v>1162991055712</v>
      </c>
      <c r="F30" s="9"/>
      <c r="G30" s="9">
        <v>1363121717441</v>
      </c>
      <c r="H30" s="9"/>
      <c r="I30" s="9">
        <v>-200130661728</v>
      </c>
      <c r="J30" s="9"/>
      <c r="K30" s="9">
        <v>86562113</v>
      </c>
      <c r="L30" s="9"/>
      <c r="M30" s="9">
        <v>1162991055712</v>
      </c>
      <c r="N30" s="9"/>
      <c r="O30" s="9">
        <v>1363121717441</v>
      </c>
      <c r="P30" s="9"/>
      <c r="Q30" s="9">
        <v>-200130661728</v>
      </c>
    </row>
    <row r="31" spans="1:17" ht="21" x14ac:dyDescent="0.55000000000000004">
      <c r="A31" s="2" t="s">
        <v>29</v>
      </c>
      <c r="C31" s="9">
        <v>989224</v>
      </c>
      <c r="D31" s="9"/>
      <c r="E31" s="9">
        <v>36730622509</v>
      </c>
      <c r="F31" s="9"/>
      <c r="G31" s="9">
        <v>54094724919</v>
      </c>
      <c r="H31" s="9"/>
      <c r="I31" s="9">
        <v>-17364102409</v>
      </c>
      <c r="J31" s="9"/>
      <c r="K31" s="9">
        <v>989224</v>
      </c>
      <c r="L31" s="9"/>
      <c r="M31" s="9">
        <v>36730622509</v>
      </c>
      <c r="N31" s="9"/>
      <c r="O31" s="9">
        <v>54094724919</v>
      </c>
      <c r="P31" s="9"/>
      <c r="Q31" s="9">
        <v>-17364102409</v>
      </c>
    </row>
    <row r="32" spans="1:17" ht="21" x14ac:dyDescent="0.55000000000000004">
      <c r="A32" s="2" t="s">
        <v>57</v>
      </c>
      <c r="C32" s="9">
        <v>36626348</v>
      </c>
      <c r="D32" s="9"/>
      <c r="E32" s="9">
        <v>545148394949</v>
      </c>
      <c r="F32" s="9"/>
      <c r="G32" s="9">
        <v>598209505416</v>
      </c>
      <c r="H32" s="9"/>
      <c r="I32" s="9">
        <v>-53061110466</v>
      </c>
      <c r="J32" s="9"/>
      <c r="K32" s="9">
        <v>36626348</v>
      </c>
      <c r="L32" s="9"/>
      <c r="M32" s="9">
        <v>545148394949</v>
      </c>
      <c r="N32" s="9"/>
      <c r="O32" s="9">
        <v>598209505416</v>
      </c>
      <c r="P32" s="9"/>
      <c r="Q32" s="9">
        <v>-53061110466</v>
      </c>
    </row>
    <row r="33" spans="1:17" ht="21" x14ac:dyDescent="0.55000000000000004">
      <c r="A33" s="2" t="s">
        <v>82</v>
      </c>
      <c r="C33" s="9">
        <v>3069304</v>
      </c>
      <c r="D33" s="9"/>
      <c r="E33" s="9">
        <v>69469640568</v>
      </c>
      <c r="F33" s="9"/>
      <c r="G33" s="9">
        <v>79306858413</v>
      </c>
      <c r="H33" s="9"/>
      <c r="I33" s="9">
        <v>-9837217844</v>
      </c>
      <c r="J33" s="9"/>
      <c r="K33" s="9">
        <v>3069304</v>
      </c>
      <c r="L33" s="9"/>
      <c r="M33" s="9">
        <v>69469640568</v>
      </c>
      <c r="N33" s="9"/>
      <c r="O33" s="9">
        <v>79306858413</v>
      </c>
      <c r="P33" s="9"/>
      <c r="Q33" s="9">
        <v>-9837217844</v>
      </c>
    </row>
    <row r="34" spans="1:17" ht="21" x14ac:dyDescent="0.55000000000000004">
      <c r="A34" s="2" t="s">
        <v>68</v>
      </c>
      <c r="C34" s="9">
        <v>3330224</v>
      </c>
      <c r="D34" s="9"/>
      <c r="E34" s="9">
        <v>11446723460</v>
      </c>
      <c r="F34" s="9"/>
      <c r="G34" s="9">
        <v>12150577991</v>
      </c>
      <c r="H34" s="9"/>
      <c r="I34" s="9">
        <v>-703854530</v>
      </c>
      <c r="J34" s="9"/>
      <c r="K34" s="9">
        <v>3330224</v>
      </c>
      <c r="L34" s="9"/>
      <c r="M34" s="9">
        <v>11446723460</v>
      </c>
      <c r="N34" s="9"/>
      <c r="O34" s="9">
        <v>12150577991</v>
      </c>
      <c r="P34" s="9"/>
      <c r="Q34" s="9">
        <v>-703854530</v>
      </c>
    </row>
    <row r="35" spans="1:17" ht="21" x14ac:dyDescent="0.55000000000000004">
      <c r="A35" s="2" t="s">
        <v>71</v>
      </c>
      <c r="C35" s="9">
        <v>2176171</v>
      </c>
      <c r="D35" s="9"/>
      <c r="E35" s="9">
        <v>7330990527</v>
      </c>
      <c r="F35" s="9"/>
      <c r="G35" s="9">
        <v>8298378968</v>
      </c>
      <c r="H35" s="9"/>
      <c r="I35" s="9">
        <v>-967388440</v>
      </c>
      <c r="J35" s="9"/>
      <c r="K35" s="9">
        <v>2176171</v>
      </c>
      <c r="L35" s="9"/>
      <c r="M35" s="9">
        <v>7330990527</v>
      </c>
      <c r="N35" s="9"/>
      <c r="O35" s="9">
        <v>8298378968</v>
      </c>
      <c r="P35" s="9"/>
      <c r="Q35" s="9">
        <v>-967388440</v>
      </c>
    </row>
    <row r="36" spans="1:17" ht="21" x14ac:dyDescent="0.55000000000000004">
      <c r="A36" s="2" t="s">
        <v>32</v>
      </c>
      <c r="C36" s="9">
        <v>2687392</v>
      </c>
      <c r="D36" s="9"/>
      <c r="E36" s="9">
        <v>124851076289</v>
      </c>
      <c r="F36" s="9"/>
      <c r="G36" s="9">
        <v>161437081558</v>
      </c>
      <c r="H36" s="9"/>
      <c r="I36" s="9">
        <v>-36586005268</v>
      </c>
      <c r="J36" s="9"/>
      <c r="K36" s="9">
        <v>2687392</v>
      </c>
      <c r="L36" s="9"/>
      <c r="M36" s="9">
        <v>124851076289</v>
      </c>
      <c r="N36" s="9"/>
      <c r="O36" s="9">
        <v>161437081558</v>
      </c>
      <c r="P36" s="9"/>
      <c r="Q36" s="9">
        <v>-36586005268</v>
      </c>
    </row>
    <row r="37" spans="1:17" ht="21" x14ac:dyDescent="0.55000000000000004">
      <c r="A37" s="2" t="s">
        <v>24</v>
      </c>
      <c r="C37" s="9">
        <v>7583253</v>
      </c>
      <c r="D37" s="9"/>
      <c r="E37" s="9">
        <v>21294715505</v>
      </c>
      <c r="F37" s="9"/>
      <c r="G37" s="9">
        <v>26554434989</v>
      </c>
      <c r="H37" s="9"/>
      <c r="I37" s="9">
        <v>-5259719483</v>
      </c>
      <c r="J37" s="9"/>
      <c r="K37" s="9">
        <v>7583253</v>
      </c>
      <c r="L37" s="9"/>
      <c r="M37" s="9">
        <v>21294715505</v>
      </c>
      <c r="N37" s="9"/>
      <c r="O37" s="9">
        <v>26554434989</v>
      </c>
      <c r="P37" s="9"/>
      <c r="Q37" s="9">
        <v>-5259719483</v>
      </c>
    </row>
    <row r="38" spans="1:17" ht="21" x14ac:dyDescent="0.55000000000000004">
      <c r="A38" s="2" t="s">
        <v>88</v>
      </c>
      <c r="C38" s="9">
        <v>21795532</v>
      </c>
      <c r="D38" s="9"/>
      <c r="E38" s="9">
        <v>54240647764</v>
      </c>
      <c r="F38" s="9"/>
      <c r="G38" s="9">
        <v>59041853427</v>
      </c>
      <c r="H38" s="9"/>
      <c r="I38" s="9">
        <v>-4801205662</v>
      </c>
      <c r="J38" s="9"/>
      <c r="K38" s="9">
        <v>21795532</v>
      </c>
      <c r="L38" s="9"/>
      <c r="M38" s="9">
        <v>54240647764</v>
      </c>
      <c r="N38" s="9"/>
      <c r="O38" s="9">
        <v>59041853427</v>
      </c>
      <c r="P38" s="9"/>
      <c r="Q38" s="9">
        <v>-4801205662</v>
      </c>
    </row>
    <row r="39" spans="1:17" ht="21" x14ac:dyDescent="0.55000000000000004">
      <c r="A39" s="2" t="s">
        <v>46</v>
      </c>
      <c r="C39" s="9">
        <v>31297279</v>
      </c>
      <c r="D39" s="9"/>
      <c r="E39" s="9">
        <v>49378008142</v>
      </c>
      <c r="F39" s="9"/>
      <c r="G39" s="9">
        <v>59657329335</v>
      </c>
      <c r="H39" s="9"/>
      <c r="I39" s="9">
        <v>-10279321192</v>
      </c>
      <c r="J39" s="9"/>
      <c r="K39" s="9">
        <v>31297279</v>
      </c>
      <c r="L39" s="9"/>
      <c r="M39" s="9">
        <v>49378008142</v>
      </c>
      <c r="N39" s="9"/>
      <c r="O39" s="9">
        <v>59657329335</v>
      </c>
      <c r="P39" s="9"/>
      <c r="Q39" s="9">
        <v>-10279321192</v>
      </c>
    </row>
    <row r="40" spans="1:17" ht="21" x14ac:dyDescent="0.55000000000000004">
      <c r="A40" s="2" t="s">
        <v>42</v>
      </c>
      <c r="C40" s="9">
        <v>38657528</v>
      </c>
      <c r="D40" s="9"/>
      <c r="E40" s="9">
        <v>69084028260</v>
      </c>
      <c r="F40" s="9"/>
      <c r="G40" s="9">
        <v>80553281147</v>
      </c>
      <c r="H40" s="9"/>
      <c r="I40" s="9">
        <v>-11469252886</v>
      </c>
      <c r="J40" s="9"/>
      <c r="K40" s="9">
        <v>38657528</v>
      </c>
      <c r="L40" s="9"/>
      <c r="M40" s="9">
        <v>69084028260</v>
      </c>
      <c r="N40" s="9"/>
      <c r="O40" s="9">
        <v>80553281147</v>
      </c>
      <c r="P40" s="9"/>
      <c r="Q40" s="9">
        <v>-11469252886</v>
      </c>
    </row>
    <row r="41" spans="1:17" ht="21" x14ac:dyDescent="0.55000000000000004">
      <c r="A41" s="2" t="s">
        <v>91</v>
      </c>
      <c r="C41" s="9">
        <v>12231917</v>
      </c>
      <c r="D41" s="9"/>
      <c r="E41" s="9">
        <v>81441714329</v>
      </c>
      <c r="F41" s="9"/>
      <c r="G41" s="9">
        <v>90180616612</v>
      </c>
      <c r="H41" s="9"/>
      <c r="I41" s="9">
        <v>-8738902282</v>
      </c>
      <c r="J41" s="9"/>
      <c r="K41" s="9">
        <v>12231917</v>
      </c>
      <c r="L41" s="9"/>
      <c r="M41" s="9">
        <v>81441714329</v>
      </c>
      <c r="N41" s="9"/>
      <c r="O41" s="9">
        <v>90180616612</v>
      </c>
      <c r="P41" s="9"/>
      <c r="Q41" s="9">
        <v>-8738902282</v>
      </c>
    </row>
    <row r="42" spans="1:17" ht="21" x14ac:dyDescent="0.55000000000000004">
      <c r="A42" s="2" t="s">
        <v>67</v>
      </c>
      <c r="C42" s="9">
        <v>45407658</v>
      </c>
      <c r="D42" s="9"/>
      <c r="E42" s="9">
        <v>90158370264</v>
      </c>
      <c r="F42" s="9"/>
      <c r="G42" s="9">
        <v>106649106654</v>
      </c>
      <c r="H42" s="9"/>
      <c r="I42" s="9">
        <v>-16490736389</v>
      </c>
      <c r="J42" s="9"/>
      <c r="K42" s="9">
        <v>45407658</v>
      </c>
      <c r="L42" s="9"/>
      <c r="M42" s="9">
        <v>90158370264</v>
      </c>
      <c r="N42" s="9"/>
      <c r="O42" s="9">
        <v>106649106654</v>
      </c>
      <c r="P42" s="9"/>
      <c r="Q42" s="9">
        <v>-16490736389</v>
      </c>
    </row>
    <row r="43" spans="1:17" ht="21" x14ac:dyDescent="0.55000000000000004">
      <c r="A43" s="2" t="s">
        <v>19</v>
      </c>
      <c r="C43" s="9">
        <v>52819649</v>
      </c>
      <c r="D43" s="9"/>
      <c r="E43" s="9">
        <v>102831074808</v>
      </c>
      <c r="F43" s="9"/>
      <c r="G43" s="9">
        <v>117086962854</v>
      </c>
      <c r="H43" s="9"/>
      <c r="I43" s="9">
        <v>-14255888045</v>
      </c>
      <c r="J43" s="9"/>
      <c r="K43" s="9">
        <v>52819649</v>
      </c>
      <c r="L43" s="9"/>
      <c r="M43" s="9">
        <v>102831074808</v>
      </c>
      <c r="N43" s="9"/>
      <c r="O43" s="9">
        <v>117086962854</v>
      </c>
      <c r="P43" s="9"/>
      <c r="Q43" s="9">
        <v>-14255888045</v>
      </c>
    </row>
    <row r="44" spans="1:17" ht="21" x14ac:dyDescent="0.55000000000000004">
      <c r="A44" s="2" t="s">
        <v>58</v>
      </c>
      <c r="C44" s="9">
        <v>1308354</v>
      </c>
      <c r="D44" s="9"/>
      <c r="E44" s="9">
        <v>57771698849</v>
      </c>
      <c r="F44" s="9"/>
      <c r="G44" s="9">
        <v>69585686703</v>
      </c>
      <c r="H44" s="9"/>
      <c r="I44" s="9">
        <v>-11813987853</v>
      </c>
      <c r="J44" s="9"/>
      <c r="K44" s="9">
        <v>1308354</v>
      </c>
      <c r="L44" s="9"/>
      <c r="M44" s="9">
        <v>57771698849</v>
      </c>
      <c r="N44" s="9"/>
      <c r="O44" s="9">
        <v>69585686703</v>
      </c>
      <c r="P44" s="9"/>
      <c r="Q44" s="9">
        <v>-11813987853</v>
      </c>
    </row>
    <row r="45" spans="1:17" ht="21" x14ac:dyDescent="0.55000000000000004">
      <c r="A45" s="2" t="s">
        <v>23</v>
      </c>
      <c r="C45" s="9">
        <v>292431239</v>
      </c>
      <c r="D45" s="9"/>
      <c r="E45" s="9">
        <v>364744627121</v>
      </c>
      <c r="F45" s="9"/>
      <c r="G45" s="9">
        <v>445379499066</v>
      </c>
      <c r="H45" s="9"/>
      <c r="I45" s="9">
        <v>-80634871944</v>
      </c>
      <c r="J45" s="9"/>
      <c r="K45" s="9">
        <v>292431239</v>
      </c>
      <c r="L45" s="9"/>
      <c r="M45" s="9">
        <v>364744627121</v>
      </c>
      <c r="N45" s="9"/>
      <c r="O45" s="9">
        <v>445379499066</v>
      </c>
      <c r="P45" s="9"/>
      <c r="Q45" s="9">
        <v>-80634871944</v>
      </c>
    </row>
    <row r="46" spans="1:17" ht="21" x14ac:dyDescent="0.55000000000000004">
      <c r="A46" s="2" t="s">
        <v>90</v>
      </c>
      <c r="C46" s="9">
        <v>10980156</v>
      </c>
      <c r="D46" s="9"/>
      <c r="E46" s="9">
        <v>60577753431</v>
      </c>
      <c r="F46" s="9"/>
      <c r="G46" s="9">
        <v>80080303546</v>
      </c>
      <c r="H46" s="9"/>
      <c r="I46" s="9">
        <v>-19502550114</v>
      </c>
      <c r="J46" s="9"/>
      <c r="K46" s="9">
        <v>10980156</v>
      </c>
      <c r="L46" s="9"/>
      <c r="M46" s="9">
        <v>60577753431</v>
      </c>
      <c r="N46" s="9"/>
      <c r="O46" s="9">
        <v>80080303546</v>
      </c>
      <c r="P46" s="9"/>
      <c r="Q46" s="9">
        <v>-19502550114</v>
      </c>
    </row>
    <row r="47" spans="1:17" ht="21" x14ac:dyDescent="0.55000000000000004">
      <c r="A47" s="2" t="s">
        <v>22</v>
      </c>
      <c r="C47" s="9">
        <v>175245003</v>
      </c>
      <c r="D47" s="9"/>
      <c r="E47" s="9">
        <v>87640740999</v>
      </c>
      <c r="F47" s="9"/>
      <c r="G47" s="9">
        <v>117028211692</v>
      </c>
      <c r="H47" s="9"/>
      <c r="I47" s="9">
        <v>-29387470692</v>
      </c>
      <c r="J47" s="9"/>
      <c r="K47" s="9">
        <v>175245003</v>
      </c>
      <c r="L47" s="9"/>
      <c r="M47" s="9">
        <v>87640740999</v>
      </c>
      <c r="N47" s="9"/>
      <c r="O47" s="9">
        <v>117028211692</v>
      </c>
      <c r="P47" s="9"/>
      <c r="Q47" s="9">
        <v>-29387470692</v>
      </c>
    </row>
    <row r="48" spans="1:17" ht="21" x14ac:dyDescent="0.55000000000000004">
      <c r="A48" s="2" t="s">
        <v>36</v>
      </c>
      <c r="C48" s="9">
        <v>4799638</v>
      </c>
      <c r="D48" s="9"/>
      <c r="E48" s="9">
        <v>27670338797</v>
      </c>
      <c r="F48" s="9"/>
      <c r="G48" s="9">
        <v>36052403562</v>
      </c>
      <c r="H48" s="9"/>
      <c r="I48" s="9">
        <v>-8382064764</v>
      </c>
      <c r="J48" s="9"/>
      <c r="K48" s="9">
        <v>4799638</v>
      </c>
      <c r="L48" s="9"/>
      <c r="M48" s="9">
        <v>27670338797</v>
      </c>
      <c r="N48" s="9"/>
      <c r="O48" s="9">
        <v>36052403562</v>
      </c>
      <c r="P48" s="9"/>
      <c r="Q48" s="9">
        <v>-8382064764</v>
      </c>
    </row>
    <row r="49" spans="1:17" ht="21" x14ac:dyDescent="0.55000000000000004">
      <c r="A49" s="2" t="s">
        <v>87</v>
      </c>
      <c r="C49" s="9">
        <v>257500</v>
      </c>
      <c r="D49" s="9"/>
      <c r="E49" s="9">
        <v>4203131686</v>
      </c>
      <c r="F49" s="9"/>
      <c r="G49" s="9">
        <v>4829130027</v>
      </c>
      <c r="H49" s="9"/>
      <c r="I49" s="9">
        <v>-625998340</v>
      </c>
      <c r="J49" s="9"/>
      <c r="K49" s="9">
        <v>257500</v>
      </c>
      <c r="L49" s="9"/>
      <c r="M49" s="9">
        <v>4203131686</v>
      </c>
      <c r="N49" s="9"/>
      <c r="O49" s="9">
        <v>4829130027</v>
      </c>
      <c r="P49" s="9"/>
      <c r="Q49" s="9">
        <v>-625998340</v>
      </c>
    </row>
    <row r="50" spans="1:17" ht="21" x14ac:dyDescent="0.55000000000000004">
      <c r="A50" s="2" t="s">
        <v>53</v>
      </c>
      <c r="C50" s="9">
        <v>3599012</v>
      </c>
      <c r="D50" s="9"/>
      <c r="E50" s="9">
        <v>132491209741</v>
      </c>
      <c r="F50" s="9"/>
      <c r="G50" s="9">
        <v>155846803054</v>
      </c>
      <c r="H50" s="9"/>
      <c r="I50" s="9">
        <v>-23355593312</v>
      </c>
      <c r="J50" s="9"/>
      <c r="K50" s="9">
        <v>3599012</v>
      </c>
      <c r="L50" s="9"/>
      <c r="M50" s="9">
        <v>132491209741</v>
      </c>
      <c r="N50" s="9"/>
      <c r="O50" s="9">
        <v>155846803054</v>
      </c>
      <c r="P50" s="9"/>
      <c r="Q50" s="9">
        <v>-23355593312</v>
      </c>
    </row>
    <row r="51" spans="1:17" ht="21" x14ac:dyDescent="0.55000000000000004">
      <c r="A51" s="2" t="s">
        <v>47</v>
      </c>
      <c r="C51" s="9">
        <v>19871364</v>
      </c>
      <c r="D51" s="9"/>
      <c r="E51" s="9">
        <v>72561350751</v>
      </c>
      <c r="F51" s="9"/>
      <c r="G51" s="9">
        <v>88473581744</v>
      </c>
      <c r="H51" s="9"/>
      <c r="I51" s="9">
        <v>-15912230992</v>
      </c>
      <c r="J51" s="9"/>
      <c r="K51" s="9">
        <v>19871364</v>
      </c>
      <c r="L51" s="9"/>
      <c r="M51" s="9">
        <v>72561350751</v>
      </c>
      <c r="N51" s="9"/>
      <c r="O51" s="9">
        <v>88473581744</v>
      </c>
      <c r="P51" s="9"/>
      <c r="Q51" s="9">
        <v>-15912230992</v>
      </c>
    </row>
    <row r="52" spans="1:17" ht="21" x14ac:dyDescent="0.55000000000000004">
      <c r="A52" s="2" t="s">
        <v>18</v>
      </c>
      <c r="C52" s="9">
        <v>298080289</v>
      </c>
      <c r="D52" s="9"/>
      <c r="E52" s="9">
        <v>148479616439</v>
      </c>
      <c r="F52" s="9"/>
      <c r="G52" s="9">
        <v>181014990560</v>
      </c>
      <c r="H52" s="9"/>
      <c r="I52" s="9">
        <v>-32535374120</v>
      </c>
      <c r="J52" s="9"/>
      <c r="K52" s="9">
        <v>298080289</v>
      </c>
      <c r="L52" s="9"/>
      <c r="M52" s="9">
        <v>148479616439</v>
      </c>
      <c r="N52" s="9"/>
      <c r="O52" s="9">
        <v>181014990560</v>
      </c>
      <c r="P52" s="9"/>
      <c r="Q52" s="9">
        <v>-32535374120</v>
      </c>
    </row>
    <row r="53" spans="1:17" ht="21" x14ac:dyDescent="0.55000000000000004">
      <c r="A53" s="2" t="s">
        <v>63</v>
      </c>
      <c r="C53" s="9">
        <v>85199111</v>
      </c>
      <c r="D53" s="9"/>
      <c r="E53" s="9">
        <v>913037636217</v>
      </c>
      <c r="F53" s="9"/>
      <c r="G53" s="9">
        <v>1136254162800</v>
      </c>
      <c r="H53" s="9"/>
      <c r="I53" s="9">
        <v>-223216526582</v>
      </c>
      <c r="J53" s="9"/>
      <c r="K53" s="9">
        <v>85199111</v>
      </c>
      <c r="L53" s="9"/>
      <c r="M53" s="9">
        <v>913037636217</v>
      </c>
      <c r="N53" s="9"/>
      <c r="O53" s="9">
        <v>1136254162800</v>
      </c>
      <c r="P53" s="9"/>
      <c r="Q53" s="9">
        <v>-223216526582</v>
      </c>
    </row>
    <row r="54" spans="1:17" ht="21" x14ac:dyDescent="0.55000000000000004">
      <c r="A54" s="2" t="s">
        <v>60</v>
      </c>
      <c r="C54" s="9">
        <v>5683484</v>
      </c>
      <c r="D54" s="9"/>
      <c r="E54" s="9">
        <v>46357106496</v>
      </c>
      <c r="F54" s="9"/>
      <c r="G54" s="9">
        <v>52165843685</v>
      </c>
      <c r="H54" s="9"/>
      <c r="I54" s="9">
        <v>-5808737188</v>
      </c>
      <c r="J54" s="9"/>
      <c r="K54" s="9">
        <v>5683484</v>
      </c>
      <c r="L54" s="9"/>
      <c r="M54" s="9">
        <v>46357106496</v>
      </c>
      <c r="N54" s="9"/>
      <c r="O54" s="9">
        <v>52165843685</v>
      </c>
      <c r="P54" s="9"/>
      <c r="Q54" s="9">
        <v>-5808737188</v>
      </c>
    </row>
    <row r="55" spans="1:17" ht="21" x14ac:dyDescent="0.55000000000000004">
      <c r="A55" s="2" t="s">
        <v>70</v>
      </c>
      <c r="C55" s="9">
        <v>168686365</v>
      </c>
      <c r="D55" s="9"/>
      <c r="E55" s="9">
        <v>564078753373</v>
      </c>
      <c r="F55" s="9"/>
      <c r="G55" s="9">
        <v>664173440173</v>
      </c>
      <c r="H55" s="9"/>
      <c r="I55" s="9">
        <v>-100094686799</v>
      </c>
      <c r="J55" s="9"/>
      <c r="K55" s="9">
        <v>168686365</v>
      </c>
      <c r="L55" s="9"/>
      <c r="M55" s="9">
        <v>564078753373</v>
      </c>
      <c r="N55" s="9"/>
      <c r="O55" s="9">
        <v>664173440173</v>
      </c>
      <c r="P55" s="9"/>
      <c r="Q55" s="9">
        <v>-100094686799</v>
      </c>
    </row>
    <row r="56" spans="1:17" ht="21" x14ac:dyDescent="0.55000000000000004">
      <c r="A56" s="2" t="s">
        <v>48</v>
      </c>
      <c r="C56" s="9">
        <v>9183517</v>
      </c>
      <c r="D56" s="9"/>
      <c r="E56" s="9">
        <v>179243433895</v>
      </c>
      <c r="F56" s="9"/>
      <c r="G56" s="9">
        <v>249409902679</v>
      </c>
      <c r="H56" s="9"/>
      <c r="I56" s="9">
        <v>-70166468783</v>
      </c>
      <c r="J56" s="9"/>
      <c r="K56" s="9">
        <v>9183517</v>
      </c>
      <c r="L56" s="9"/>
      <c r="M56" s="9">
        <v>179243433895</v>
      </c>
      <c r="N56" s="9"/>
      <c r="O56" s="9">
        <v>249409902679</v>
      </c>
      <c r="P56" s="9"/>
      <c r="Q56" s="9">
        <v>-70166468783</v>
      </c>
    </row>
    <row r="57" spans="1:17" ht="21" x14ac:dyDescent="0.55000000000000004">
      <c r="A57" s="2" t="s">
        <v>21</v>
      </c>
      <c r="C57" s="9">
        <v>13147564</v>
      </c>
      <c r="D57" s="9"/>
      <c r="E57" s="9">
        <v>35954592258</v>
      </c>
      <c r="F57" s="9"/>
      <c r="G57" s="9">
        <v>42660201990</v>
      </c>
      <c r="H57" s="9"/>
      <c r="I57" s="9">
        <v>-6705609731</v>
      </c>
      <c r="J57" s="9"/>
      <c r="K57" s="9">
        <v>13147564</v>
      </c>
      <c r="L57" s="9"/>
      <c r="M57" s="9">
        <v>35954592258</v>
      </c>
      <c r="N57" s="9"/>
      <c r="O57" s="9">
        <v>42660201990</v>
      </c>
      <c r="P57" s="9"/>
      <c r="Q57" s="9">
        <v>-6705609731</v>
      </c>
    </row>
    <row r="58" spans="1:17" ht="21" x14ac:dyDescent="0.55000000000000004">
      <c r="A58" s="2" t="s">
        <v>75</v>
      </c>
      <c r="C58" s="9">
        <v>27515474</v>
      </c>
      <c r="D58" s="9"/>
      <c r="E58" s="9">
        <v>149346203241</v>
      </c>
      <c r="F58" s="9"/>
      <c r="G58" s="9">
        <v>140229109857</v>
      </c>
      <c r="H58" s="9"/>
      <c r="I58" s="9">
        <v>9117093384</v>
      </c>
      <c r="J58" s="9"/>
      <c r="K58" s="9">
        <v>27515474</v>
      </c>
      <c r="L58" s="9"/>
      <c r="M58" s="9">
        <v>149346203241</v>
      </c>
      <c r="N58" s="9"/>
      <c r="O58" s="9">
        <v>140229109857</v>
      </c>
      <c r="P58" s="9"/>
      <c r="Q58" s="9">
        <v>9117093384</v>
      </c>
    </row>
    <row r="59" spans="1:17" ht="21" x14ac:dyDescent="0.55000000000000004">
      <c r="A59" s="2" t="s">
        <v>52</v>
      </c>
      <c r="C59" s="9">
        <v>196296163</v>
      </c>
      <c r="D59" s="9"/>
      <c r="E59" s="9">
        <v>320800673158</v>
      </c>
      <c r="F59" s="9"/>
      <c r="G59" s="9">
        <v>370858823128</v>
      </c>
      <c r="H59" s="9"/>
      <c r="I59" s="9">
        <v>-50058149969</v>
      </c>
      <c r="J59" s="9"/>
      <c r="K59" s="9">
        <v>196296163</v>
      </c>
      <c r="L59" s="9"/>
      <c r="M59" s="9">
        <v>320800673158</v>
      </c>
      <c r="N59" s="9"/>
      <c r="O59" s="9">
        <v>370858823128</v>
      </c>
      <c r="P59" s="9"/>
      <c r="Q59" s="9">
        <v>-50058149969</v>
      </c>
    </row>
    <row r="60" spans="1:17" ht="21" x14ac:dyDescent="0.55000000000000004">
      <c r="A60" s="2" t="s">
        <v>85</v>
      </c>
      <c r="C60" s="9">
        <v>35625614</v>
      </c>
      <c r="D60" s="9"/>
      <c r="E60" s="9">
        <v>88941173657</v>
      </c>
      <c r="F60" s="9"/>
      <c r="G60" s="9">
        <v>107111190851</v>
      </c>
      <c r="H60" s="9"/>
      <c r="I60" s="9">
        <v>-18170017193</v>
      </c>
      <c r="J60" s="9"/>
      <c r="K60" s="9">
        <v>35625614</v>
      </c>
      <c r="L60" s="9"/>
      <c r="M60" s="9">
        <v>88941173657</v>
      </c>
      <c r="N60" s="9"/>
      <c r="O60" s="9">
        <v>107111190851</v>
      </c>
      <c r="P60" s="9"/>
      <c r="Q60" s="9">
        <v>-18170017193</v>
      </c>
    </row>
    <row r="61" spans="1:17" ht="21" x14ac:dyDescent="0.55000000000000004">
      <c r="A61" s="2" t="s">
        <v>31</v>
      </c>
      <c r="C61" s="9">
        <v>976748</v>
      </c>
      <c r="D61" s="9"/>
      <c r="E61" s="9">
        <v>509536326777</v>
      </c>
      <c r="F61" s="9"/>
      <c r="G61" s="9">
        <v>587265985362</v>
      </c>
      <c r="H61" s="9"/>
      <c r="I61" s="9">
        <v>-77729658584</v>
      </c>
      <c r="J61" s="9"/>
      <c r="K61" s="9">
        <v>976748</v>
      </c>
      <c r="L61" s="9"/>
      <c r="M61" s="9">
        <v>509536326777</v>
      </c>
      <c r="N61" s="9"/>
      <c r="O61" s="9">
        <v>587265985362</v>
      </c>
      <c r="P61" s="9"/>
      <c r="Q61" s="9">
        <v>-77729658584</v>
      </c>
    </row>
    <row r="62" spans="1:17" ht="21" x14ac:dyDescent="0.55000000000000004">
      <c r="A62" s="2" t="s">
        <v>39</v>
      </c>
      <c r="C62" s="9">
        <v>51015246</v>
      </c>
      <c r="D62" s="9"/>
      <c r="E62" s="9">
        <v>108885551917</v>
      </c>
      <c r="F62" s="9"/>
      <c r="G62" s="9">
        <v>151407106361</v>
      </c>
      <c r="H62" s="9"/>
      <c r="I62" s="9">
        <v>-42521554443</v>
      </c>
      <c r="J62" s="9"/>
      <c r="K62" s="9">
        <v>51015246</v>
      </c>
      <c r="L62" s="9"/>
      <c r="M62" s="9">
        <v>108885551917</v>
      </c>
      <c r="N62" s="9"/>
      <c r="O62" s="9">
        <v>151407106361</v>
      </c>
      <c r="P62" s="9"/>
      <c r="Q62" s="9">
        <v>-42521554443</v>
      </c>
    </row>
    <row r="63" spans="1:17" ht="21" x14ac:dyDescent="0.55000000000000004">
      <c r="A63" s="2" t="s">
        <v>30</v>
      </c>
      <c r="C63" s="9">
        <v>36489332</v>
      </c>
      <c r="D63" s="9"/>
      <c r="E63" s="9">
        <v>102104499887</v>
      </c>
      <c r="F63" s="9"/>
      <c r="G63" s="9">
        <v>144467005159</v>
      </c>
      <c r="H63" s="9"/>
      <c r="I63" s="9">
        <v>-42362505271</v>
      </c>
      <c r="J63" s="9"/>
      <c r="K63" s="9">
        <v>36489332</v>
      </c>
      <c r="L63" s="9"/>
      <c r="M63" s="9">
        <v>102104499887</v>
      </c>
      <c r="N63" s="9"/>
      <c r="O63" s="9">
        <v>144467005159</v>
      </c>
      <c r="P63" s="9"/>
      <c r="Q63" s="9">
        <v>-42362505271</v>
      </c>
    </row>
    <row r="64" spans="1:17" ht="21" x14ac:dyDescent="0.55000000000000004">
      <c r="A64" s="2" t="s">
        <v>40</v>
      </c>
      <c r="C64" s="9">
        <v>15663950</v>
      </c>
      <c r="D64" s="9"/>
      <c r="E64" s="9">
        <v>47514546456</v>
      </c>
      <c r="F64" s="9"/>
      <c r="G64" s="9">
        <v>56451695364</v>
      </c>
      <c r="H64" s="9"/>
      <c r="I64" s="9">
        <v>-8937148907</v>
      </c>
      <c r="J64" s="9"/>
      <c r="K64" s="9">
        <v>15663950</v>
      </c>
      <c r="L64" s="9"/>
      <c r="M64" s="9">
        <v>47514546456</v>
      </c>
      <c r="N64" s="9"/>
      <c r="O64" s="9">
        <v>56451695364</v>
      </c>
      <c r="P64" s="9"/>
      <c r="Q64" s="9">
        <v>-8937148907</v>
      </c>
    </row>
    <row r="65" spans="1:17" ht="21" x14ac:dyDescent="0.55000000000000004">
      <c r="A65" s="2" t="s">
        <v>16</v>
      </c>
      <c r="C65" s="9">
        <v>7555314</v>
      </c>
      <c r="D65" s="9"/>
      <c r="E65" s="9">
        <v>44381715622</v>
      </c>
      <c r="F65" s="9"/>
      <c r="G65" s="9">
        <v>51053966789</v>
      </c>
      <c r="H65" s="9"/>
      <c r="I65" s="9">
        <v>-6672251166</v>
      </c>
      <c r="J65" s="9"/>
      <c r="K65" s="9">
        <v>7555314</v>
      </c>
      <c r="L65" s="9"/>
      <c r="M65" s="9">
        <v>44381715622</v>
      </c>
      <c r="N65" s="9"/>
      <c r="O65" s="9">
        <v>51053966789</v>
      </c>
      <c r="P65" s="9"/>
      <c r="Q65" s="9">
        <v>-6672251166</v>
      </c>
    </row>
    <row r="66" spans="1:17" ht="21" x14ac:dyDescent="0.55000000000000004">
      <c r="A66" s="2" t="s">
        <v>15</v>
      </c>
      <c r="C66" s="9">
        <v>10141812</v>
      </c>
      <c r="D66" s="9"/>
      <c r="E66" s="9">
        <v>72054057079</v>
      </c>
      <c r="F66" s="9"/>
      <c r="G66" s="9">
        <v>73932561361</v>
      </c>
      <c r="H66" s="9"/>
      <c r="I66" s="9">
        <v>-1878504281</v>
      </c>
      <c r="J66" s="9"/>
      <c r="K66" s="9">
        <v>10141812</v>
      </c>
      <c r="L66" s="9"/>
      <c r="M66" s="9">
        <v>72054057079</v>
      </c>
      <c r="N66" s="9"/>
      <c r="O66" s="9">
        <v>73932561361</v>
      </c>
      <c r="P66" s="9"/>
      <c r="Q66" s="9">
        <v>-1878504281</v>
      </c>
    </row>
    <row r="67" spans="1:17" ht="21" x14ac:dyDescent="0.55000000000000004">
      <c r="A67" s="2" t="s">
        <v>54</v>
      </c>
      <c r="C67" s="9">
        <v>10885209</v>
      </c>
      <c r="D67" s="9"/>
      <c r="E67" s="9">
        <v>145274342198</v>
      </c>
      <c r="F67" s="9"/>
      <c r="G67" s="9">
        <v>176921466557</v>
      </c>
      <c r="H67" s="9"/>
      <c r="I67" s="9">
        <v>-31647124358</v>
      </c>
      <c r="J67" s="9"/>
      <c r="K67" s="9">
        <v>10885209</v>
      </c>
      <c r="L67" s="9"/>
      <c r="M67" s="9">
        <v>145274342198</v>
      </c>
      <c r="N67" s="9"/>
      <c r="O67" s="9">
        <v>176921466557</v>
      </c>
      <c r="P67" s="9"/>
      <c r="Q67" s="9">
        <v>-31647124358</v>
      </c>
    </row>
    <row r="68" spans="1:17" ht="21" x14ac:dyDescent="0.55000000000000004">
      <c r="A68" s="2" t="s">
        <v>20</v>
      </c>
      <c r="C68" s="9">
        <v>103997796</v>
      </c>
      <c r="D68" s="9"/>
      <c r="E68" s="9">
        <v>41999914466</v>
      </c>
      <c r="F68" s="9"/>
      <c r="G68" s="9">
        <v>55311926667</v>
      </c>
      <c r="H68" s="9"/>
      <c r="I68" s="9">
        <v>-13312012200</v>
      </c>
      <c r="J68" s="9"/>
      <c r="K68" s="9">
        <v>103997796</v>
      </c>
      <c r="L68" s="9"/>
      <c r="M68" s="9">
        <v>41999914466</v>
      </c>
      <c r="N68" s="9"/>
      <c r="O68" s="9">
        <v>55311926667</v>
      </c>
      <c r="P68" s="9"/>
      <c r="Q68" s="9">
        <v>-13312012200</v>
      </c>
    </row>
    <row r="69" spans="1:17" ht="21" x14ac:dyDescent="0.55000000000000004">
      <c r="A69" s="2" t="s">
        <v>84</v>
      </c>
      <c r="C69" s="9">
        <v>52321595</v>
      </c>
      <c r="D69" s="9"/>
      <c r="E69" s="9">
        <v>107572332874</v>
      </c>
      <c r="F69" s="9"/>
      <c r="G69" s="9">
        <v>129784556003</v>
      </c>
      <c r="H69" s="9"/>
      <c r="I69" s="9">
        <v>-22212223128</v>
      </c>
      <c r="J69" s="9"/>
      <c r="K69" s="9">
        <v>52321595</v>
      </c>
      <c r="L69" s="9"/>
      <c r="M69" s="9">
        <v>107572332874</v>
      </c>
      <c r="N69" s="9"/>
      <c r="O69" s="9">
        <v>129784556003</v>
      </c>
      <c r="P69" s="9"/>
      <c r="Q69" s="9">
        <v>-22212223128</v>
      </c>
    </row>
    <row r="70" spans="1:17" ht="21" x14ac:dyDescent="0.55000000000000004">
      <c r="A70" s="2" t="s">
        <v>34</v>
      </c>
      <c r="C70" s="9">
        <v>3366086</v>
      </c>
      <c r="D70" s="9"/>
      <c r="E70" s="9">
        <v>201539591805</v>
      </c>
      <c r="F70" s="9"/>
      <c r="G70" s="9">
        <v>230163958755</v>
      </c>
      <c r="H70" s="9"/>
      <c r="I70" s="9">
        <v>-28624366949</v>
      </c>
      <c r="J70" s="9"/>
      <c r="K70" s="9">
        <v>3366086</v>
      </c>
      <c r="L70" s="9"/>
      <c r="M70" s="9">
        <v>201539591805</v>
      </c>
      <c r="N70" s="9"/>
      <c r="O70" s="9">
        <v>230163958755</v>
      </c>
      <c r="P70" s="9"/>
      <c r="Q70" s="9">
        <v>-28624366949</v>
      </c>
    </row>
    <row r="71" spans="1:17" ht="21" x14ac:dyDescent="0.55000000000000004">
      <c r="A71" s="2" t="s">
        <v>43</v>
      </c>
      <c r="C71" s="9">
        <v>1220590</v>
      </c>
      <c r="D71" s="9"/>
      <c r="E71" s="9">
        <v>5406595202</v>
      </c>
      <c r="F71" s="9"/>
      <c r="G71" s="9">
        <v>7957287294</v>
      </c>
      <c r="H71" s="9"/>
      <c r="I71" s="9">
        <v>-2550692091</v>
      </c>
      <c r="J71" s="9"/>
      <c r="K71" s="9">
        <v>1220590</v>
      </c>
      <c r="L71" s="9"/>
      <c r="M71" s="9">
        <v>5406595202</v>
      </c>
      <c r="N71" s="9"/>
      <c r="O71" s="9">
        <v>7957287294</v>
      </c>
      <c r="P71" s="9"/>
      <c r="Q71" s="9">
        <v>-2550692091</v>
      </c>
    </row>
    <row r="72" spans="1:17" ht="21" x14ac:dyDescent="0.55000000000000004">
      <c r="A72" s="2" t="s">
        <v>83</v>
      </c>
      <c r="C72" s="9">
        <v>1414361</v>
      </c>
      <c r="D72" s="9"/>
      <c r="E72" s="9">
        <v>25149429571</v>
      </c>
      <c r="F72" s="9"/>
      <c r="G72" s="9">
        <v>26244103403</v>
      </c>
      <c r="H72" s="9"/>
      <c r="I72" s="9">
        <v>-1094673831</v>
      </c>
      <c r="J72" s="9"/>
      <c r="K72" s="9">
        <v>1414361</v>
      </c>
      <c r="L72" s="9"/>
      <c r="M72" s="9">
        <v>25149429571</v>
      </c>
      <c r="N72" s="9"/>
      <c r="O72" s="9">
        <v>26244103403</v>
      </c>
      <c r="P72" s="9"/>
      <c r="Q72" s="9">
        <v>-1094673831</v>
      </c>
    </row>
    <row r="73" spans="1:17" ht="21" x14ac:dyDescent="0.55000000000000004">
      <c r="A73" s="2" t="s">
        <v>28</v>
      </c>
      <c r="C73" s="9">
        <v>54643995</v>
      </c>
      <c r="D73" s="9"/>
      <c r="E73" s="9">
        <v>212331773533</v>
      </c>
      <c r="F73" s="9"/>
      <c r="G73" s="9">
        <v>260101000418</v>
      </c>
      <c r="H73" s="9"/>
      <c r="I73" s="9">
        <v>-47769226884</v>
      </c>
      <c r="J73" s="9"/>
      <c r="K73" s="9">
        <v>54643995</v>
      </c>
      <c r="L73" s="9"/>
      <c r="M73" s="9">
        <v>212331773533</v>
      </c>
      <c r="N73" s="9"/>
      <c r="O73" s="9">
        <v>260101000418</v>
      </c>
      <c r="P73" s="9"/>
      <c r="Q73" s="9">
        <v>-47769226884</v>
      </c>
    </row>
    <row r="74" spans="1:17" ht="21" x14ac:dyDescent="0.55000000000000004">
      <c r="A74" s="2" t="s">
        <v>89</v>
      </c>
      <c r="C74" s="9">
        <v>14281023</v>
      </c>
      <c r="D74" s="9"/>
      <c r="E74" s="9">
        <v>18280113592</v>
      </c>
      <c r="F74" s="9"/>
      <c r="G74" s="9">
        <v>22828886045</v>
      </c>
      <c r="H74" s="9"/>
      <c r="I74" s="9">
        <v>-4548772452</v>
      </c>
      <c r="J74" s="9"/>
      <c r="K74" s="9">
        <v>14281023</v>
      </c>
      <c r="L74" s="9"/>
      <c r="M74" s="9">
        <v>18280113592</v>
      </c>
      <c r="N74" s="9"/>
      <c r="O74" s="9">
        <v>22828886045</v>
      </c>
      <c r="P74" s="9"/>
      <c r="Q74" s="9">
        <v>-4548772452</v>
      </c>
    </row>
    <row r="75" spans="1:17" ht="21" x14ac:dyDescent="0.55000000000000004">
      <c r="A75" s="2" t="s">
        <v>50</v>
      </c>
      <c r="C75" s="9">
        <v>154637203</v>
      </c>
      <c r="D75" s="9"/>
      <c r="E75" s="9">
        <v>79022556571</v>
      </c>
      <c r="F75" s="9"/>
      <c r="G75" s="9">
        <v>85773998298</v>
      </c>
      <c r="H75" s="9"/>
      <c r="I75" s="9">
        <v>-6751441726</v>
      </c>
      <c r="J75" s="9"/>
      <c r="K75" s="9">
        <v>154637203</v>
      </c>
      <c r="L75" s="9"/>
      <c r="M75" s="9">
        <v>79022556571</v>
      </c>
      <c r="N75" s="9"/>
      <c r="O75" s="9">
        <v>85773998298</v>
      </c>
      <c r="P75" s="9"/>
      <c r="Q75" s="9">
        <v>-6751441726</v>
      </c>
    </row>
    <row r="76" spans="1:17" ht="21" x14ac:dyDescent="0.55000000000000004">
      <c r="A76" s="2" t="s">
        <v>49</v>
      </c>
      <c r="C76" s="9">
        <v>562500</v>
      </c>
      <c r="D76" s="9"/>
      <c r="E76" s="9">
        <v>4906154981</v>
      </c>
      <c r="F76" s="9"/>
      <c r="G76" s="9">
        <v>5497795968</v>
      </c>
      <c r="H76" s="9"/>
      <c r="I76" s="9">
        <v>-591640986</v>
      </c>
      <c r="J76" s="9"/>
      <c r="K76" s="9">
        <v>562500</v>
      </c>
      <c r="L76" s="9"/>
      <c r="M76" s="9">
        <v>4906154981</v>
      </c>
      <c r="N76" s="9"/>
      <c r="O76" s="9">
        <v>5497795968</v>
      </c>
      <c r="P76" s="9"/>
      <c r="Q76" s="9">
        <v>-591640986</v>
      </c>
    </row>
    <row r="77" spans="1:17" ht="21" x14ac:dyDescent="0.55000000000000004">
      <c r="A77" s="2" t="s">
        <v>26</v>
      </c>
      <c r="C77" s="9">
        <v>48810613</v>
      </c>
      <c r="D77" s="9"/>
      <c r="E77" s="9">
        <v>365187134489</v>
      </c>
      <c r="F77" s="9"/>
      <c r="G77" s="9">
        <v>439774427210</v>
      </c>
      <c r="H77" s="9"/>
      <c r="I77" s="9">
        <v>-74587292720</v>
      </c>
      <c r="J77" s="9"/>
      <c r="K77" s="9">
        <v>48810613</v>
      </c>
      <c r="L77" s="9"/>
      <c r="M77" s="9">
        <v>365187134489</v>
      </c>
      <c r="N77" s="9"/>
      <c r="O77" s="9">
        <v>439774427210</v>
      </c>
      <c r="P77" s="9"/>
      <c r="Q77" s="9">
        <v>-74587292720</v>
      </c>
    </row>
    <row r="78" spans="1:17" ht="21" x14ac:dyDescent="0.55000000000000004">
      <c r="A78" s="2" t="s">
        <v>78</v>
      </c>
      <c r="C78" s="9">
        <v>7404948</v>
      </c>
      <c r="D78" s="9"/>
      <c r="E78" s="9">
        <v>69656269488</v>
      </c>
      <c r="F78" s="9"/>
      <c r="G78" s="9">
        <v>85539782551</v>
      </c>
      <c r="H78" s="9"/>
      <c r="I78" s="9">
        <v>-15883513062</v>
      </c>
      <c r="J78" s="9"/>
      <c r="K78" s="9">
        <v>7404948</v>
      </c>
      <c r="L78" s="9"/>
      <c r="M78" s="9">
        <v>69656269488</v>
      </c>
      <c r="N78" s="9"/>
      <c r="O78" s="9">
        <v>85539782551</v>
      </c>
      <c r="P78" s="9"/>
      <c r="Q78" s="9">
        <v>-15883513062</v>
      </c>
    </row>
    <row r="79" spans="1:17" ht="21" x14ac:dyDescent="0.55000000000000004">
      <c r="A79" s="2" t="s">
        <v>17</v>
      </c>
      <c r="C79" s="9">
        <v>4744641</v>
      </c>
      <c r="D79" s="9"/>
      <c r="E79" s="9">
        <v>10701204274</v>
      </c>
      <c r="F79" s="9"/>
      <c r="G79" s="9">
        <v>11845239751</v>
      </c>
      <c r="H79" s="9"/>
      <c r="I79" s="9">
        <v>-1144035476</v>
      </c>
      <c r="J79" s="9"/>
      <c r="K79" s="9">
        <v>4744641</v>
      </c>
      <c r="L79" s="9"/>
      <c r="M79" s="9">
        <v>10701204274</v>
      </c>
      <c r="N79" s="9"/>
      <c r="O79" s="9">
        <v>11845239751</v>
      </c>
      <c r="P79" s="9"/>
      <c r="Q79" s="9">
        <v>-1144035476</v>
      </c>
    </row>
    <row r="80" spans="1:17" ht="21" x14ac:dyDescent="0.55000000000000004">
      <c r="A80" s="2" t="s">
        <v>62</v>
      </c>
      <c r="C80" s="9">
        <v>705600</v>
      </c>
      <c r="D80" s="9"/>
      <c r="E80" s="9">
        <v>1941504059</v>
      </c>
      <c r="F80" s="9"/>
      <c r="G80" s="9">
        <v>2227163507</v>
      </c>
      <c r="H80" s="9"/>
      <c r="I80" s="9">
        <v>-285659447</v>
      </c>
      <c r="J80" s="9"/>
      <c r="K80" s="9">
        <v>705600</v>
      </c>
      <c r="L80" s="9"/>
      <c r="M80" s="9">
        <v>1941504059</v>
      </c>
      <c r="N80" s="9"/>
      <c r="O80" s="9">
        <v>2227163507</v>
      </c>
      <c r="P80" s="9"/>
      <c r="Q80" s="9">
        <v>-285659447</v>
      </c>
    </row>
    <row r="81" spans="1:17" ht="21.75" thickBot="1" x14ac:dyDescent="0.6">
      <c r="A81" s="2" t="s">
        <v>64</v>
      </c>
      <c r="C81" s="9">
        <v>31026735</v>
      </c>
      <c r="D81" s="9"/>
      <c r="E81" s="9">
        <v>27369552622</v>
      </c>
      <c r="F81" s="9"/>
      <c r="G81" s="9">
        <v>34635260630</v>
      </c>
      <c r="H81" s="9"/>
      <c r="I81" s="9">
        <v>-7265708007</v>
      </c>
      <c r="J81" s="9"/>
      <c r="K81" s="9">
        <v>31026735</v>
      </c>
      <c r="L81" s="9"/>
      <c r="M81" s="9">
        <v>27369552622</v>
      </c>
      <c r="N81" s="9"/>
      <c r="O81" s="9">
        <v>34635260630</v>
      </c>
      <c r="P81" s="9"/>
      <c r="Q81" s="9">
        <v>-7265708007</v>
      </c>
    </row>
    <row r="82" spans="1:17" ht="21.75" thickBot="1" x14ac:dyDescent="0.6">
      <c r="A82" s="2" t="s">
        <v>92</v>
      </c>
      <c r="C82" s="1" t="s">
        <v>92</v>
      </c>
      <c r="E82" s="13">
        <f>SUM(E8:E81)</f>
        <v>10061304661977</v>
      </c>
      <c r="F82" s="9"/>
      <c r="G82" s="13">
        <f>SUM(G8:G81)</f>
        <v>11972878696312</v>
      </c>
      <c r="H82" s="9"/>
      <c r="I82" s="13">
        <f>SUM(I8:I81)</f>
        <v>-1911574034263</v>
      </c>
      <c r="J82" s="9"/>
      <c r="K82" s="9" t="s">
        <v>92</v>
      </c>
      <c r="L82" s="9"/>
      <c r="M82" s="13">
        <f>SUM(M8:M81)</f>
        <v>10061304661977</v>
      </c>
      <c r="N82" s="9"/>
      <c r="O82" s="13">
        <f>SUM(O8:O81)</f>
        <v>11972878696312</v>
      </c>
      <c r="P82" s="9"/>
      <c r="Q82" s="13">
        <f>SUM(Q8:Q81)</f>
        <v>-1911574034263</v>
      </c>
    </row>
    <row r="83" spans="1:17" ht="19.5" thickTop="1" x14ac:dyDescent="0.45"/>
    <row r="86" spans="1:17" ht="21" x14ac:dyDescent="0.55000000000000004">
      <c r="E86" s="17" t="s">
        <v>140</v>
      </c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</row>
  </sheetData>
  <mergeCells count="16">
    <mergeCell ref="A2:Q2"/>
    <mergeCell ref="A3:Q3"/>
    <mergeCell ref="A4:Q4"/>
    <mergeCell ref="A5:H5"/>
    <mergeCell ref="E86:Q86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سهام</vt:lpstr>
      <vt:lpstr>سپرده</vt:lpstr>
      <vt:lpstr>درآمدها</vt:lpstr>
      <vt:lpstr>درآمد سرمایه‌گذاری در سهام</vt:lpstr>
      <vt:lpstr>درآمد سپرده بانکی</vt:lpstr>
      <vt:lpstr>سایر درآمدها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Mahmoudi, Mehrava</dc:creator>
  <cp:lastModifiedBy>Mahmoudi, Mahbobeh</cp:lastModifiedBy>
  <dcterms:created xsi:type="dcterms:W3CDTF">2026-02-24T06:16:40Z</dcterms:created>
  <dcterms:modified xsi:type="dcterms:W3CDTF">2026-02-24T11:26:24Z</dcterms:modified>
</cp:coreProperties>
</file>