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ortfolio Operation\Accounting\Mahmoudi\آرام\پرتفوی\040930\"/>
    </mc:Choice>
  </mc:AlternateContent>
  <xr:revisionPtr revIDLastSave="0" documentId="13_ncr:1_{140E4E9B-2622-4643-AE51-04764AF97BE8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سهام" sheetId="1" r:id="rId1"/>
    <sheet name="سپرده" sheetId="6" r:id="rId2"/>
    <sheet name="درآمدها" sheetId="15" r:id="rId3"/>
    <sheet name="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3" i="11" l="1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" i="9"/>
  <c r="I10" i="13" l="1"/>
  <c r="I9" i="13"/>
  <c r="I8" i="13"/>
  <c r="E10" i="13"/>
  <c r="E9" i="13"/>
  <c r="E8" i="13"/>
  <c r="I10" i="15"/>
  <c r="E10" i="15"/>
  <c r="G8" i="15" s="1"/>
  <c r="M113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8" i="11"/>
  <c r="G113" i="11"/>
  <c r="C113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8" i="11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8" i="10"/>
  <c r="O104" i="10"/>
  <c r="M104" i="10"/>
  <c r="G104" i="10"/>
  <c r="E104" i="10"/>
  <c r="S80" i="8"/>
  <c r="S8" i="8"/>
  <c r="Q80" i="8"/>
  <c r="O80" i="8"/>
  <c r="I80" i="8"/>
  <c r="K80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" i="8"/>
  <c r="M80" i="8" s="1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10" i="1"/>
  <c r="E9" i="14"/>
  <c r="C9" i="14"/>
  <c r="G10" i="13"/>
  <c r="C10" i="13"/>
  <c r="Q113" i="11"/>
  <c r="O113" i="11"/>
  <c r="Q87" i="9"/>
  <c r="O87" i="9"/>
  <c r="M87" i="9"/>
  <c r="I87" i="9"/>
  <c r="G87" i="9"/>
  <c r="E87" i="9"/>
  <c r="M10" i="7"/>
  <c r="K10" i="7"/>
  <c r="I10" i="7"/>
  <c r="G10" i="7"/>
  <c r="E10" i="7"/>
  <c r="C10" i="7"/>
  <c r="I10" i="6"/>
  <c r="G10" i="6"/>
  <c r="E10" i="6"/>
  <c r="C10" i="6"/>
  <c r="W93" i="1"/>
  <c r="U93" i="1"/>
  <c r="O93" i="1"/>
  <c r="K93" i="1"/>
  <c r="G93" i="1"/>
  <c r="E93" i="1"/>
  <c r="K90" i="11" l="1"/>
  <c r="K78" i="11"/>
  <c r="K66" i="11"/>
  <c r="I113" i="11"/>
  <c r="K107" i="11" s="1"/>
  <c r="K76" i="11"/>
  <c r="K52" i="11"/>
  <c r="K40" i="11"/>
  <c r="K74" i="11"/>
  <c r="K58" i="11"/>
  <c r="K83" i="11"/>
  <c r="K35" i="11"/>
  <c r="K27" i="11"/>
  <c r="K51" i="11"/>
  <c r="K63" i="11"/>
  <c r="K75" i="11"/>
  <c r="K87" i="11"/>
  <c r="K41" i="11"/>
  <c r="K65" i="11"/>
  <c r="K77" i="11"/>
  <c r="K89" i="11"/>
  <c r="K101" i="11"/>
  <c r="K67" i="11"/>
  <c r="K91" i="11"/>
  <c r="K103" i="11"/>
  <c r="K45" i="11"/>
  <c r="K48" i="11"/>
  <c r="K98" i="11"/>
  <c r="K62" i="11"/>
  <c r="K38" i="11"/>
  <c r="K26" i="11"/>
  <c r="K109" i="11"/>
  <c r="K25" i="11"/>
  <c r="I104" i="10"/>
  <c r="Q104" i="10"/>
  <c r="G7" i="15"/>
  <c r="G9" i="15"/>
  <c r="S113" i="11"/>
  <c r="K71" i="11" l="1"/>
  <c r="K88" i="11"/>
  <c r="K106" i="11"/>
  <c r="K13" i="11"/>
  <c r="K86" i="11"/>
  <c r="K79" i="11"/>
  <c r="K53" i="11"/>
  <c r="K39" i="11"/>
  <c r="K50" i="11"/>
  <c r="K100" i="11"/>
  <c r="K59" i="11"/>
  <c r="K20" i="11"/>
  <c r="K29" i="11"/>
  <c r="K34" i="11"/>
  <c r="K32" i="11"/>
  <c r="K22" i="11"/>
  <c r="K49" i="11"/>
  <c r="K15" i="11"/>
  <c r="K43" i="11"/>
  <c r="K69" i="11"/>
  <c r="K36" i="11"/>
  <c r="K11" i="11"/>
  <c r="K82" i="11"/>
  <c r="K44" i="11"/>
  <c r="K37" i="11"/>
  <c r="K96" i="11"/>
  <c r="K61" i="11"/>
  <c r="K17" i="11"/>
  <c r="K31" i="11"/>
  <c r="K72" i="11"/>
  <c r="K81" i="11"/>
  <c r="K64" i="11"/>
  <c r="K47" i="11"/>
  <c r="K56" i="11"/>
  <c r="K24" i="11"/>
  <c r="K84" i="11"/>
  <c r="K12" i="11"/>
  <c r="K93" i="11"/>
  <c r="K94" i="11"/>
  <c r="K18" i="11"/>
  <c r="K80" i="11"/>
  <c r="K110" i="11"/>
  <c r="K73" i="11"/>
  <c r="K85" i="11"/>
  <c r="K9" i="11"/>
  <c r="K57" i="11"/>
  <c r="K111" i="11"/>
  <c r="K19" i="11"/>
  <c r="K16" i="11"/>
  <c r="K30" i="11"/>
  <c r="K92" i="11"/>
  <c r="K55" i="11"/>
  <c r="K97" i="11"/>
  <c r="K108" i="11"/>
  <c r="K8" i="11"/>
  <c r="K99" i="11"/>
  <c r="K70" i="11"/>
  <c r="K28" i="11"/>
  <c r="K42" i="11"/>
  <c r="K104" i="11"/>
  <c r="K112" i="11"/>
  <c r="K102" i="11"/>
  <c r="K46" i="11"/>
  <c r="K68" i="11"/>
  <c r="K23" i="11"/>
  <c r="K14" i="11"/>
  <c r="K21" i="11"/>
  <c r="K33" i="11"/>
  <c r="K105" i="11"/>
  <c r="K60" i="11"/>
  <c r="K95" i="11"/>
  <c r="K54" i="11"/>
  <c r="K10" i="11"/>
  <c r="G10" i="15"/>
  <c r="U20" i="11"/>
  <c r="U32" i="11"/>
  <c r="U44" i="11"/>
  <c r="U56" i="11"/>
  <c r="U68" i="11"/>
  <c r="U80" i="11"/>
  <c r="U92" i="11"/>
  <c r="U104" i="11"/>
  <c r="U54" i="11"/>
  <c r="U79" i="11"/>
  <c r="U9" i="11"/>
  <c r="U21" i="11"/>
  <c r="U33" i="11"/>
  <c r="U45" i="11"/>
  <c r="U57" i="11"/>
  <c r="U69" i="11"/>
  <c r="U81" i="11"/>
  <c r="U93" i="11"/>
  <c r="U105" i="11"/>
  <c r="U90" i="11"/>
  <c r="U19" i="11"/>
  <c r="U10" i="11"/>
  <c r="U22" i="11"/>
  <c r="U34" i="11"/>
  <c r="U46" i="11"/>
  <c r="U58" i="11"/>
  <c r="U70" i="11"/>
  <c r="U82" i="11"/>
  <c r="U94" i="11"/>
  <c r="U106" i="11"/>
  <c r="U18" i="11"/>
  <c r="U91" i="11"/>
  <c r="U11" i="11"/>
  <c r="U23" i="11"/>
  <c r="U35" i="11"/>
  <c r="U47" i="11"/>
  <c r="U59" i="11"/>
  <c r="U71" i="11"/>
  <c r="U83" i="11"/>
  <c r="U95" i="11"/>
  <c r="U107" i="11"/>
  <c r="U66" i="11"/>
  <c r="U103" i="11"/>
  <c r="U12" i="11"/>
  <c r="U24" i="11"/>
  <c r="U36" i="11"/>
  <c r="U48" i="11"/>
  <c r="U60" i="11"/>
  <c r="U72" i="11"/>
  <c r="U84" i="11"/>
  <c r="U96" i="11"/>
  <c r="U108" i="11"/>
  <c r="U13" i="11"/>
  <c r="U25" i="11"/>
  <c r="U37" i="11"/>
  <c r="U49" i="11"/>
  <c r="U61" i="11"/>
  <c r="U73" i="11"/>
  <c r="U85" i="11"/>
  <c r="U97" i="11"/>
  <c r="U109" i="11"/>
  <c r="U14" i="11"/>
  <c r="U26" i="11"/>
  <c r="U38" i="11"/>
  <c r="U50" i="11"/>
  <c r="U62" i="11"/>
  <c r="U74" i="11"/>
  <c r="U86" i="11"/>
  <c r="U98" i="11"/>
  <c r="U110" i="11"/>
  <c r="U78" i="11"/>
  <c r="U55" i="11"/>
  <c r="U15" i="11"/>
  <c r="U27" i="11"/>
  <c r="U39" i="11"/>
  <c r="U51" i="11"/>
  <c r="U63" i="11"/>
  <c r="U75" i="11"/>
  <c r="U87" i="11"/>
  <c r="U99" i="11"/>
  <c r="U111" i="11"/>
  <c r="U102" i="11"/>
  <c r="U31" i="11"/>
  <c r="U16" i="11"/>
  <c r="U28" i="11"/>
  <c r="U40" i="11"/>
  <c r="U52" i="11"/>
  <c r="U64" i="11"/>
  <c r="U76" i="11"/>
  <c r="U88" i="11"/>
  <c r="U100" i="11"/>
  <c r="U112" i="11"/>
  <c r="U30" i="11"/>
  <c r="U43" i="11"/>
  <c r="U17" i="11"/>
  <c r="U29" i="11"/>
  <c r="U41" i="11"/>
  <c r="U53" i="11"/>
  <c r="U65" i="11"/>
  <c r="U77" i="11"/>
  <c r="U89" i="11"/>
  <c r="U101" i="11"/>
  <c r="U8" i="11"/>
  <c r="U42" i="11"/>
  <c r="U67" i="11"/>
  <c r="K113" i="11" l="1"/>
  <c r="U113" i="11"/>
</calcChain>
</file>

<file path=xl/sharedStrings.xml><?xml version="1.0" encoding="utf-8"?>
<sst xmlns="http://schemas.openxmlformats.org/spreadsheetml/2006/main" count="1186" uniqueCount="215">
  <si>
    <t>صندوق سرمایه‌گذاری شاخصی آرام مفید</t>
  </si>
  <si>
    <t>صورت وضعیت پورتفوی</t>
  </si>
  <si>
    <t>برای ماه منتهی به 1404/09/30</t>
  </si>
  <si>
    <t>نام شرکت</t>
  </si>
  <si>
    <t>1404/08/30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</si>
  <si>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</si>
  <si>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</si>
  <si>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</si>
  <si>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</si>
  <si>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</si>
  <si>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</si>
  <si>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</si>
  <si>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</si>
  <si>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</si>
  <si>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</si>
  <si>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</si>
  <si>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آلومینیوم‌ایران‌</t>
  </si>
  <si>
    <t>انتقال داده های آسیاتک</t>
  </si>
  <si>
    <t>ایران‌ خودرو</t>
  </si>
  <si>
    <t>بانک اقتصادنوین</t>
  </si>
  <si>
    <t>بانک تجارت</t>
  </si>
  <si>
    <t>بانک سینا</t>
  </si>
  <si>
    <t>بانک صادرات ایران</t>
  </si>
  <si>
    <t>بانک ملت</t>
  </si>
  <si>
    <t>بانک‌ کارآفرین‌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</si>
  <si>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</si>
  <si>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</si>
  <si>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</si>
  <si>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</si>
  <si>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</si>
  <si>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</si>
  <si>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</si>
  <si>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</si>
  <si>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</si>
  <si>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جم پیلن</t>
  </si>
  <si>
    <t>پتروشیمی شیراز</t>
  </si>
  <si>
    <t>پتروشیمی نوری</t>
  </si>
  <si>
    <t>پخش البرز</t>
  </si>
  <si>
    <t>پست بانک ایران</t>
  </si>
  <si>
    <t>تراکتورسازی‌ایران‌</t>
  </si>
  <si>
    <t>توسعه معادن وفلزات</t>
  </si>
  <si>
    <t>توسعه معدنی و صنعتی صبانور</t>
  </si>
  <si>
    <t>توسعه نیشکر و  صنایع جانبی</t>
  </si>
  <si>
    <t>توسعه‌ صنایع‌ بهشهر(هلدینگ</t>
  </si>
  <si>
    <t>تولیدی چدن سازان</t>
  </si>
  <si>
    <t>ح .گروه دارویی سبحان</t>
  </si>
  <si>
    <t>داروسازی  کوثر</t>
  </si>
  <si>
    <t>داروسازی‌ سینا</t>
  </si>
  <si>
    <t>رادیاتور ایران‌</t>
  </si>
  <si>
    <t>زغال سنگ پروده طبس</t>
  </si>
  <si>
    <t>س. نفت و گاز و پتروشیمی تأمین</t>
  </si>
  <si>
    <t>س. و توسعه صنایع لاستیک</t>
  </si>
  <si>
    <t>سایپا</t>
  </si>
  <si>
    <t>سپید ماکیان</t>
  </si>
  <si>
    <t>سرمایه گذاری تامین اجتماعی</t>
  </si>
  <si>
    <t>سرمایه گذاری دارویی تامین</t>
  </si>
  <si>
    <t>سرمایه گذاری صدرتامین</t>
  </si>
  <si>
    <t>سرمایه گذاری مهر</t>
  </si>
  <si>
    <t>سرمایه‌گذاری‌صندوق‌بازنشستگی‌</t>
  </si>
  <si>
    <t>سرمایه‌گذاری‌غدیر(هلدینگ‌</t>
  </si>
  <si>
    <t>سیمان  دورود</t>
  </si>
  <si>
    <t>سیمان آبیک</t>
  </si>
  <si>
    <t>سیمان فارس و خوزستان</t>
  </si>
  <si>
    <t>سیمان‌ تهران‌</t>
  </si>
  <si>
    <t>شرکت ارتباطات سیار ایران</t>
  </si>
  <si>
    <t>صنایع الکترونیک مادیران</t>
  </si>
  <si>
    <t>صنایع پتروشیمی خلیج فارس</t>
  </si>
  <si>
    <t>صنایع فروآلیاژ ایران</t>
  </si>
  <si>
    <t>فجر انرژی خلیج فارس</t>
  </si>
  <si>
    <t>فروسیلیسیم خمین</t>
  </si>
  <si>
    <t>فولاد  خوزستان</t>
  </si>
  <si>
    <t>فولاد آلیاژی ایران</t>
  </si>
  <si>
    <t>فولاد خراسان</t>
  </si>
  <si>
    <t>فولاد مبارکه اصفهان</t>
  </si>
  <si>
    <t>قطعات‌ اتومبیل‌ ایران‌</t>
  </si>
  <si>
    <t>گروه دارویی سبحان</t>
  </si>
  <si>
    <t>گروه مالی صبا تامین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</si>
  <si>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</si>
  <si>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</si>
  <si>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</si>
  <si>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</si>
  <si>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لابراتوارداروسازی‌  دکترعبیدی‌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</si>
  <si>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</si>
  <si>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</si>
  <si>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</si>
  <si>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</si>
  <si>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</si>
  <si>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</si>
  <si>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</si>
  <si>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نفت  بهران</t>
  </si>
  <si>
    <t>نوردوقطعات‌ فولادی‌</t>
  </si>
  <si>
    <t>کارخانجات‌داروپخش‌</t>
  </si>
  <si>
    <t>کاشی‌ وسرامیک‌ حافظ‌</t>
  </si>
  <si>
    <t>کشتیرانی جمهوری اسلامی ایران</t>
  </si>
  <si>
    <t>کویر تایر</t>
  </si>
  <si>
    <t>ح. پخش البرز</t>
  </si>
  <si>
    <t>نیان باتری خاوران</t>
  </si>
  <si>
    <t>ح.گروه مدیریت سرمایه گذار امید</t>
  </si>
  <si>
    <t/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</si>
  <si>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</si>
  <si>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</si>
  <si>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</si>
  <si>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</si>
  <si>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</si>
  <si>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</si>
  <si>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</si>
  <si>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</si>
  <si>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</si>
  <si>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</si>
  <si>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</si>
  <si>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</si>
  <si>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</si>
  <si>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</si>
  <si>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</si>
  <si>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</si>
  <si>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</si>
  <si>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</si>
  <si>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</si>
  <si>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</si>
  <si>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خزر</t>
  </si>
  <si>
    <t>1404/02/22</t>
  </si>
  <si>
    <t>1404/03/10</t>
  </si>
  <si>
    <t>1404/04/25</t>
  </si>
  <si>
    <t>1404/04/12</t>
  </si>
  <si>
    <t>1404/07/05</t>
  </si>
  <si>
    <t>1404/04/22</t>
  </si>
  <si>
    <t>1404/07/20</t>
  </si>
  <si>
    <t>1404/05/13</t>
  </si>
  <si>
    <t>1403/12/08</t>
  </si>
  <si>
    <t>1404/05/14</t>
  </si>
  <si>
    <t>1404/04/23</t>
  </si>
  <si>
    <t>1404/05/01</t>
  </si>
  <si>
    <t>1404/05/05</t>
  </si>
  <si>
    <t>1404/02/30</t>
  </si>
  <si>
    <t>1404/07/15</t>
  </si>
  <si>
    <t>1404/04/29</t>
  </si>
  <si>
    <t>1404/05/15</t>
  </si>
  <si>
    <t>1404/05/11</t>
  </si>
  <si>
    <t>1404/04/16</t>
  </si>
  <si>
    <t>1404/04/28</t>
  </si>
  <si>
    <t>1404/03/07</t>
  </si>
  <si>
    <t>1404/04/31</t>
  </si>
  <si>
    <t>1404/04/30</t>
  </si>
  <si>
    <t>1404/03/05</t>
  </si>
  <si>
    <t>1404/04/17</t>
  </si>
  <si>
    <t>1404/03/17</t>
  </si>
  <si>
    <t>1404/05/08</t>
  </si>
  <si>
    <t>1404/06/23</t>
  </si>
  <si>
    <t>1404/09/22</t>
  </si>
  <si>
    <t>1404/07/30</t>
  </si>
  <si>
    <t>1404/06/26</t>
  </si>
  <si>
    <t>1404/03/22</t>
  </si>
  <si>
    <t>کشتیرانی دریای خزر</t>
  </si>
  <si>
    <t>1404/04/19</t>
  </si>
  <si>
    <t>فولاد کاوه جنوب کیش</t>
  </si>
  <si>
    <t>1404/05/07</t>
  </si>
  <si>
    <t>1403/12/05</t>
  </si>
  <si>
    <t>1404/05/12</t>
  </si>
  <si>
    <t>1404/01/20</t>
  </si>
  <si>
    <t>1404/06/17</t>
  </si>
  <si>
    <t>پتروشیمی تندگویان</t>
  </si>
  <si>
    <t>1404/03/18</t>
  </si>
  <si>
    <t>1404/04/21</t>
  </si>
  <si>
    <t>بانک سامان</t>
  </si>
  <si>
    <t>1404/06/31</t>
  </si>
  <si>
    <t>1403/12/20</t>
  </si>
  <si>
    <t>تولید انرژی برق شمس پاسارگاد</t>
  </si>
  <si>
    <t>1403/12/22</t>
  </si>
  <si>
    <t>بهای فروش</t>
  </si>
  <si>
    <t>ارزش دفتری</t>
  </si>
  <si>
    <t>سود و زیان ناشی از تغییر قیمت</t>
  </si>
  <si>
    <t>سود و زیان ناشی از فروش</t>
  </si>
  <si>
    <t>ح . معدنی‌وصنعتی‌چادرملو</t>
  </si>
  <si>
    <t>سرمایه‌گذاری‌ رنا(هلدینگ‌</t>
  </si>
  <si>
    <t>ح.کشتیرانی دریای خزر</t>
  </si>
  <si>
    <t>صنایع ارتباطی آوا</t>
  </si>
  <si>
    <t>دارویی و نهاده های زاگرس دارو</t>
  </si>
  <si>
    <t>ح . معدنی و صنعتی گل گهر</t>
  </si>
  <si>
    <t>کانی کربن طبس</t>
  </si>
  <si>
    <t>بانک  پاسارگاد</t>
  </si>
  <si>
    <t>ح . توسعه‌معادن‌وفلزات‌</t>
  </si>
  <si>
    <t>سیمان باقران</t>
  </si>
  <si>
    <t>ایران خودرو دیزل</t>
  </si>
  <si>
    <t>اخشان خراسان</t>
  </si>
  <si>
    <t>ح توسعه معدنی و صنعتی صبانور</t>
  </si>
  <si>
    <t>فنرسازی زر</t>
  </si>
  <si>
    <t>ح.زغال سنگ پروده طبس</t>
  </si>
  <si>
    <t>نساجی بابکان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</si>
  <si>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</si>
  <si>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</si>
  <si>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</si>
  <si>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</si>
  <si>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</si>
  <si>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</si>
  <si>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</si>
  <si>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</si>
  <si>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</si>
  <si>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1404/09/01</t>
  </si>
  <si>
    <t>سایر درآمدهای تنزیل سود بانک</t>
  </si>
  <si>
    <t>درآمد حاصل از سرمایه گذاری در سهام و حق تقدم سهام</t>
  </si>
  <si>
    <t>درآمد حاصل از سرمایه گذاری در سپرده بانکی و گواهی سپرده</t>
  </si>
  <si>
    <t>1- سرمایه گذاری ها</t>
  </si>
  <si>
    <t>1-1-سرمایه‌گذاری در سهام و حق تقدم سهام</t>
  </si>
  <si>
    <t>2-1- سرمایه‌گذاری در  سپرده‌ بانکی</t>
  </si>
  <si>
    <t>درآمدها</t>
  </si>
  <si>
    <t>یادداشت</t>
  </si>
  <si>
    <t>1-2</t>
  </si>
  <si>
    <t>2-2</t>
  </si>
  <si>
    <t>3-2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</si>
  <si>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</si>
  <si>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</si>
  <si>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 xml:space="preserve">3-2-سایر درآمدها:				</t>
  </si>
  <si>
    <t>سود سپرده بانکی</t>
  </si>
  <si>
    <t>سود(زیان) حاصل از فروش اوراق بهادار</t>
  </si>
  <si>
    <t>درآمد ناشی از تغییر قیمت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</si>
</sst>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readingOrder="2"/>
    </xf>
    <xf numFmtId="49" fontId="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 readingOrder="2"/>
    </xf>
    <xf numFmtId="164" fontId="7" fillId="0" borderId="2" xfId="0" applyNumberFormat="1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/>
    </xf>
    <xf numFmtId="3" fontId="1" fillId="0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93"/>
  <sheetViews>
    <sheetView rightToLeft="1" tabSelected="1" topLeftCell="E1" zoomScale="96" zoomScaleNormal="96" workbookViewId="0">
      <selection activeCell="I102" sqref="I102"/>
    </sheetView>
  </sheetViews>
  <sheetFormatPr defaultRowHeight="18.75" x14ac:dyDescent="0.45"/>
  <cols>
    <col min="1" max="1" width="28" style="3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18" style="3" customWidth="1"/>
    <col min="10" max="10" width="1" style="3" customWidth="1"/>
    <col min="11" max="11" width="22" style="3" customWidth="1"/>
    <col min="12" max="12" width="1" style="3" customWidth="1"/>
    <col min="13" max="13" width="18" style="3" customWidth="1"/>
    <col min="14" max="14" width="1" style="3" customWidth="1"/>
    <col min="15" max="15" width="22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2" style="3" customWidth="1"/>
    <col min="22" max="22" width="1" style="3" customWidth="1"/>
    <col min="23" max="23" width="23" style="3" customWidth="1"/>
    <col min="24" max="24" width="1" style="3" customWidth="1"/>
    <col min="25" max="25" width="35.28515625" style="3" bestFit="1" customWidth="1"/>
    <col min="26" max="26" width="1" style="3" customWidth="1"/>
    <col min="27" max="27" width="9.140625" style="3" customWidth="1"/>
    <col min="28" max="28" width="9.140625" style="3"/>
    <col min="29" max="29" width="18.85546875" style="3" bestFit="1" customWidth="1"/>
    <col min="30" max="16384" width="9.140625" style="3"/>
  </cols>
  <sheetData>
    <row r="2" spans="1:29" ht="26.25" x14ac:dyDescent="0.4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  <c r="V2" s="14" t="s">
        <v>0</v>
      </c>
      <c r="W2" s="14" t="s">
        <v>0</v>
      </c>
      <c r="X2" s="14" t="s">
        <v>0</v>
      </c>
      <c r="Y2" s="14" t="s">
        <v>0</v>
      </c>
    </row>
    <row r="3" spans="1:29" ht="26.25" x14ac:dyDescent="0.45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  <c r="L3" s="14" t="s">
        <v>1</v>
      </c>
      <c r="M3" s="14" t="s">
        <v>1</v>
      </c>
      <c r="N3" s="14" t="s">
        <v>1</v>
      </c>
      <c r="O3" s="14" t="s">
        <v>1</v>
      </c>
      <c r="P3" s="14" t="s">
        <v>1</v>
      </c>
      <c r="Q3" s="14" t="s">
        <v>1</v>
      </c>
      <c r="R3" s="14" t="s">
        <v>1</v>
      </c>
      <c r="S3" s="14" t="s">
        <v>1</v>
      </c>
      <c r="T3" s="14" t="s">
        <v>1</v>
      </c>
      <c r="U3" s="14" t="s">
        <v>1</v>
      </c>
      <c r="V3" s="14" t="s">
        <v>1</v>
      </c>
      <c r="W3" s="14" t="s">
        <v>1</v>
      </c>
      <c r="X3" s="14" t="s">
        <v>1</v>
      </c>
      <c r="Y3" s="14" t="s">
        <v>1</v>
      </c>
    </row>
    <row r="4" spans="1:29" ht="26.25" x14ac:dyDescent="0.4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  <c r="V4" s="14" t="s">
        <v>2</v>
      </c>
      <c r="W4" s="14" t="s">
        <v>2</v>
      </c>
      <c r="X4" s="14" t="s">
        <v>2</v>
      </c>
      <c r="Y4" s="14" t="s">
        <v>2</v>
      </c>
    </row>
    <row r="5" spans="1:29" ht="26.25" x14ac:dyDescent="0.45">
      <c r="A5" s="15" t="s">
        <v>201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"/>
      <c r="Y5" s="1"/>
    </row>
    <row r="6" spans="1:29" ht="25.5" x14ac:dyDescent="0.45">
      <c r="A6" s="15" t="s">
        <v>202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9" ht="26.25" x14ac:dyDescent="0.45">
      <c r="A7" s="13" t="s">
        <v>3</v>
      </c>
      <c r="C7" s="13" t="s">
        <v>197</v>
      </c>
      <c r="D7" s="13" t="s">
        <v>4</v>
      </c>
      <c r="E7" s="13" t="s">
        <v>4</v>
      </c>
      <c r="F7" s="13" t="s">
        <v>4</v>
      </c>
      <c r="G7" s="13" t="s">
        <v>4</v>
      </c>
      <c r="I7" s="13" t="s">
        <v>5</v>
      </c>
      <c r="J7" s="13" t="s">
        <v>5</v>
      </c>
      <c r="K7" s="13" t="s">
        <v>5</v>
      </c>
      <c r="L7" s="13" t="s">
        <v>5</v>
      </c>
      <c r="M7" s="13" t="s">
        <v>5</v>
      </c>
      <c r="N7" s="13" t="s">
        <v>5</v>
      </c>
      <c r="O7" s="13" t="s">
        <v>5</v>
      </c>
      <c r="Q7" s="13" t="s">
        <v>6</v>
      </c>
      <c r="R7" s="13" t="s">
        <v>6</v>
      </c>
      <c r="S7" s="13" t="s">
        <v>6</v>
      </c>
      <c r="T7" s="13" t="s">
        <v>6</v>
      </c>
      <c r="U7" s="13" t="s">
        <v>6</v>
      </c>
      <c r="V7" s="13" t="s">
        <v>6</v>
      </c>
      <c r="W7" s="13" t="s">
        <v>6</v>
      </c>
      <c r="X7" s="13" t="s">
        <v>6</v>
      </c>
      <c r="Y7" s="13" t="s">
        <v>6</v>
      </c>
    </row>
    <row r="8" spans="1:29" ht="26.25" x14ac:dyDescent="0.45">
      <c r="A8" s="13" t="s">
        <v>3</v>
      </c>
      <c r="C8" s="13" t="s">
        <v>7</v>
      </c>
      <c r="E8" s="13" t="s">
        <v>8</v>
      </c>
      <c r="G8" s="13" t="s">
        <v>9</v>
      </c>
      <c r="I8" s="13" t="s">
        <v>10</v>
      </c>
      <c r="J8" s="13" t="s">
        <v>10</v>
      </c>
      <c r="K8" s="13" t="s">
        <v>10</v>
      </c>
      <c r="M8" s="13" t="s">
        <v>11</v>
      </c>
      <c r="N8" s="13" t="s">
        <v>11</v>
      </c>
      <c r="O8" s="13" t="s">
        <v>11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9" ht="27" thickBot="1" x14ac:dyDescent="0.5">
      <c r="A9" s="13" t="s">
        <v>3</v>
      </c>
      <c r="C9" s="13" t="s">
        <v>7</v>
      </c>
      <c r="E9" s="13" t="s">
        <v>8</v>
      </c>
      <c r="G9" s="13" t="s">
        <v>9</v>
      </c>
      <c r="I9" s="13" t="s">
        <v>7</v>
      </c>
      <c r="K9" s="13" t="s">
        <v>8</v>
      </c>
      <c r="M9" s="13" t="s">
        <v>7</v>
      </c>
      <c r="O9" s="13" t="s">
        <v>14</v>
      </c>
      <c r="Q9" s="13" t="s">
        <v>7</v>
      </c>
      <c r="S9" s="13" t="s">
        <v>12</v>
      </c>
      <c r="U9" s="13" t="s">
        <v>8</v>
      </c>
      <c r="W9" s="13" t="s">
        <v>9</v>
      </c>
      <c r="Y9" s="13" t="s">
        <v>13</v>
      </c>
    </row>
    <row r="10" spans="1:29" ht="21" x14ac:dyDescent="0.55000000000000004">
      <c r="A10" s="4" t="s">
        <v>15</v>
      </c>
      <c r="C10" s="5">
        <v>6463938</v>
      </c>
      <c r="E10" s="5">
        <v>49528361020</v>
      </c>
      <c r="G10" s="5">
        <v>58937272037</v>
      </c>
      <c r="I10" s="5">
        <v>297270</v>
      </c>
      <c r="K10" s="5">
        <v>2741852887</v>
      </c>
      <c r="M10" s="5">
        <v>0</v>
      </c>
      <c r="O10" s="5">
        <v>0</v>
      </c>
      <c r="Q10" s="5">
        <f>C10+I10-M10</f>
        <v>6761208</v>
      </c>
      <c r="S10" s="5">
        <v>10920</v>
      </c>
      <c r="U10" s="5">
        <v>52270213907</v>
      </c>
      <c r="W10" s="5">
        <v>73261666975</v>
      </c>
      <c r="Y10" s="7">
        <v>6.576393858806079E-3</v>
      </c>
      <c r="AC10" s="5"/>
    </row>
    <row r="11" spans="1:29" ht="21" x14ac:dyDescent="0.55000000000000004">
      <c r="A11" s="4" t="s">
        <v>16</v>
      </c>
      <c r="C11" s="5">
        <v>7555314</v>
      </c>
      <c r="E11" s="5">
        <v>42456565578</v>
      </c>
      <c r="G11" s="5">
        <v>34691510145</v>
      </c>
      <c r="I11" s="5">
        <v>0</v>
      </c>
      <c r="K11" s="5">
        <v>0</v>
      </c>
      <c r="M11" s="5">
        <v>0</v>
      </c>
      <c r="O11" s="5">
        <v>0</v>
      </c>
      <c r="Q11" s="5">
        <f t="shared" ref="Q11:Q74" si="0">C11+I11-M11</f>
        <v>7555314</v>
      </c>
      <c r="S11" s="5">
        <v>5750</v>
      </c>
      <c r="U11" s="5">
        <v>42456565578</v>
      </c>
      <c r="W11" s="5">
        <v>43107240681</v>
      </c>
      <c r="Y11" s="7">
        <v>3.8695569537251034E-3</v>
      </c>
    </row>
    <row r="12" spans="1:29" ht="21" x14ac:dyDescent="0.55000000000000004">
      <c r="A12" s="4" t="s">
        <v>17</v>
      </c>
      <c r="C12" s="5">
        <v>9614142</v>
      </c>
      <c r="E12" s="5">
        <v>35605180059</v>
      </c>
      <c r="G12" s="5">
        <v>36285104428</v>
      </c>
      <c r="I12" s="5">
        <v>0</v>
      </c>
      <c r="K12" s="5">
        <v>0</v>
      </c>
      <c r="M12" s="5">
        <v>0</v>
      </c>
      <c r="O12" s="5">
        <v>0</v>
      </c>
      <c r="Q12" s="5">
        <f t="shared" si="0"/>
        <v>9614142</v>
      </c>
      <c r="S12" s="5">
        <v>4060</v>
      </c>
      <c r="U12" s="5">
        <v>35605180059</v>
      </c>
      <c r="W12" s="5">
        <v>38731688210</v>
      </c>
      <c r="Y12" s="7">
        <v>3.4767818833873298E-3</v>
      </c>
    </row>
    <row r="13" spans="1:29" ht="21" x14ac:dyDescent="0.55000000000000004">
      <c r="A13" s="4" t="s">
        <v>18</v>
      </c>
      <c r="C13" s="5">
        <v>292235578</v>
      </c>
      <c r="E13" s="5">
        <v>102621040793</v>
      </c>
      <c r="G13" s="5">
        <v>155408659390</v>
      </c>
      <c r="I13" s="5">
        <v>0</v>
      </c>
      <c r="K13" s="5">
        <v>0</v>
      </c>
      <c r="M13" s="5">
        <v>0</v>
      </c>
      <c r="O13" s="5">
        <v>0</v>
      </c>
      <c r="Q13" s="5">
        <f t="shared" si="0"/>
        <v>292235578</v>
      </c>
      <c r="S13" s="5">
        <v>622</v>
      </c>
      <c r="U13" s="5">
        <v>102621040793</v>
      </c>
      <c r="W13" s="5">
        <v>180365443323</v>
      </c>
      <c r="Y13" s="7">
        <v>1.6190652530674459E-2</v>
      </c>
    </row>
    <row r="14" spans="1:29" ht="21" x14ac:dyDescent="0.55000000000000004">
      <c r="A14" s="4" t="s">
        <v>19</v>
      </c>
      <c r="C14" s="5">
        <v>22430333</v>
      </c>
      <c r="E14" s="5">
        <v>59802748199</v>
      </c>
      <c r="G14" s="5">
        <v>97050805558</v>
      </c>
      <c r="I14" s="5">
        <v>0</v>
      </c>
      <c r="K14" s="5">
        <v>0</v>
      </c>
      <c r="M14" s="5">
        <v>0</v>
      </c>
      <c r="O14" s="5">
        <v>0</v>
      </c>
      <c r="Q14" s="5">
        <f t="shared" si="0"/>
        <v>22430333</v>
      </c>
      <c r="S14" s="5">
        <v>4939</v>
      </c>
      <c r="U14" s="5">
        <v>59802748199</v>
      </c>
      <c r="W14" s="5">
        <v>109927058891</v>
      </c>
      <c r="Y14" s="7">
        <v>9.8676929539984262E-3</v>
      </c>
    </row>
    <row r="15" spans="1:29" ht="21" x14ac:dyDescent="0.55000000000000004">
      <c r="A15" s="4" t="s">
        <v>20</v>
      </c>
      <c r="C15" s="5">
        <v>101958624</v>
      </c>
      <c r="E15" s="5">
        <v>46723861985</v>
      </c>
      <c r="G15" s="5">
        <v>47443218688</v>
      </c>
      <c r="I15" s="5">
        <v>0</v>
      </c>
      <c r="K15" s="5">
        <v>0</v>
      </c>
      <c r="M15" s="5">
        <v>0</v>
      </c>
      <c r="O15" s="5">
        <v>0</v>
      </c>
      <c r="Q15" s="5">
        <f t="shared" si="0"/>
        <v>101958624</v>
      </c>
      <c r="S15" s="5">
        <v>590</v>
      </c>
      <c r="U15" s="5">
        <v>46723861985</v>
      </c>
      <c r="W15" s="5">
        <v>59690585464</v>
      </c>
      <c r="Y15" s="7">
        <v>5.3581745527022115E-3</v>
      </c>
    </row>
    <row r="16" spans="1:29" ht="21" x14ac:dyDescent="0.55000000000000004">
      <c r="A16" s="4" t="s">
        <v>21</v>
      </c>
      <c r="C16" s="5">
        <v>11889769</v>
      </c>
      <c r="E16" s="5">
        <v>37307578365</v>
      </c>
      <c r="G16" s="5">
        <v>37925536317</v>
      </c>
      <c r="I16" s="5">
        <v>1000000</v>
      </c>
      <c r="K16" s="5">
        <v>3608077603</v>
      </c>
      <c r="M16" s="5">
        <v>0</v>
      </c>
      <c r="O16" s="5">
        <v>0</v>
      </c>
      <c r="Q16" s="5">
        <f t="shared" si="0"/>
        <v>12889769</v>
      </c>
      <c r="S16" s="5">
        <v>3593</v>
      </c>
      <c r="U16" s="5">
        <v>40915655968</v>
      </c>
      <c r="W16" s="5">
        <v>45954940991</v>
      </c>
      <c r="Y16" s="7">
        <v>4.1251831168152061E-3</v>
      </c>
    </row>
    <row r="17" spans="1:25" ht="21" x14ac:dyDescent="0.55000000000000004">
      <c r="A17" s="4" t="s">
        <v>22</v>
      </c>
      <c r="C17" s="5">
        <v>171808827</v>
      </c>
      <c r="E17" s="5">
        <v>100339585499</v>
      </c>
      <c r="G17" s="5">
        <v>94264450623</v>
      </c>
      <c r="I17" s="5">
        <v>0</v>
      </c>
      <c r="K17" s="5">
        <v>0</v>
      </c>
      <c r="M17" s="5">
        <v>0</v>
      </c>
      <c r="O17" s="5">
        <v>0</v>
      </c>
      <c r="Q17" s="5">
        <f t="shared" si="0"/>
        <v>171808827</v>
      </c>
      <c r="S17" s="5">
        <v>667</v>
      </c>
      <c r="U17" s="5">
        <v>100339585499</v>
      </c>
      <c r="W17" s="5">
        <v>113710656760</v>
      </c>
      <c r="Y17" s="7">
        <v>1.020733073207921E-2</v>
      </c>
    </row>
    <row r="18" spans="1:25" ht="21" x14ac:dyDescent="0.55000000000000004">
      <c r="A18" s="4" t="s">
        <v>23</v>
      </c>
      <c r="C18" s="5">
        <v>316714058</v>
      </c>
      <c r="E18" s="5">
        <v>252953450025</v>
      </c>
      <c r="G18" s="5">
        <v>375188056058</v>
      </c>
      <c r="I18" s="5">
        <v>19002843</v>
      </c>
      <c r="K18" s="5">
        <v>22989176544</v>
      </c>
      <c r="M18" s="5">
        <v>0</v>
      </c>
      <c r="O18" s="5">
        <v>0</v>
      </c>
      <c r="Q18" s="5">
        <f t="shared" si="0"/>
        <v>335716901</v>
      </c>
      <c r="S18" s="5">
        <v>1474</v>
      </c>
      <c r="U18" s="5">
        <v>275942626569</v>
      </c>
      <c r="W18" s="5">
        <v>491021546990</v>
      </c>
      <c r="Y18" s="7">
        <v>4.4076953466925896E-2</v>
      </c>
    </row>
    <row r="19" spans="1:25" ht="21" x14ac:dyDescent="0.55000000000000004">
      <c r="A19" s="4" t="s">
        <v>24</v>
      </c>
      <c r="C19" s="5">
        <v>4585142</v>
      </c>
      <c r="E19" s="5">
        <v>12723859261</v>
      </c>
      <c r="G19" s="5">
        <v>13019663394</v>
      </c>
      <c r="I19" s="5">
        <v>0</v>
      </c>
      <c r="K19" s="5">
        <v>0</v>
      </c>
      <c r="M19" s="5">
        <v>0</v>
      </c>
      <c r="O19" s="5">
        <v>0</v>
      </c>
      <c r="Q19" s="5">
        <f t="shared" si="0"/>
        <v>4585142</v>
      </c>
      <c r="S19" s="5">
        <v>3710</v>
      </c>
      <c r="U19" s="5">
        <v>12723859261</v>
      </c>
      <c r="W19" s="5">
        <v>16879382742</v>
      </c>
      <c r="Y19" s="7">
        <v>1.5151916901209185E-3</v>
      </c>
    </row>
    <row r="20" spans="1:25" ht="21" x14ac:dyDescent="0.55000000000000004">
      <c r="A20" s="4" t="s">
        <v>25</v>
      </c>
      <c r="C20" s="5">
        <v>7434562</v>
      </c>
      <c r="E20" s="5">
        <v>39876781809</v>
      </c>
      <c r="G20" s="5">
        <v>24953686929</v>
      </c>
      <c r="I20" s="5">
        <v>0</v>
      </c>
      <c r="K20" s="5">
        <v>0</v>
      </c>
      <c r="M20" s="5">
        <v>0</v>
      </c>
      <c r="O20" s="5">
        <v>0</v>
      </c>
      <c r="Q20" s="5">
        <f t="shared" si="0"/>
        <v>7434562</v>
      </c>
      <c r="S20" s="5">
        <v>3955</v>
      </c>
      <c r="U20" s="5">
        <v>39876781809</v>
      </c>
      <c r="W20" s="5">
        <v>29176402165</v>
      </c>
      <c r="Y20" s="7">
        <v>2.6190437638477226E-3</v>
      </c>
    </row>
    <row r="21" spans="1:25" ht="21" x14ac:dyDescent="0.55000000000000004">
      <c r="A21" s="4" t="s">
        <v>26</v>
      </c>
      <c r="C21" s="5">
        <v>56105433</v>
      </c>
      <c r="E21" s="5">
        <v>166112335735</v>
      </c>
      <c r="G21" s="5">
        <v>291294973002</v>
      </c>
      <c r="I21" s="5">
        <v>3366325</v>
      </c>
      <c r="K21" s="5">
        <v>18533189916</v>
      </c>
      <c r="M21" s="5">
        <v>0</v>
      </c>
      <c r="O21" s="5">
        <v>0</v>
      </c>
      <c r="Q21" s="5">
        <f t="shared" si="0"/>
        <v>59471758</v>
      </c>
      <c r="S21" s="5">
        <v>6250</v>
      </c>
      <c r="U21" s="5">
        <v>184645525651</v>
      </c>
      <c r="W21" s="5">
        <v>368825258192</v>
      </c>
      <c r="Y21" s="7">
        <v>3.3107902987985965E-2</v>
      </c>
    </row>
    <row r="22" spans="1:25" ht="21" x14ac:dyDescent="0.55000000000000004">
      <c r="A22" s="4" t="s">
        <v>27</v>
      </c>
      <c r="C22" s="5">
        <v>45144852</v>
      </c>
      <c r="E22" s="5">
        <v>131730345055</v>
      </c>
      <c r="G22" s="5">
        <v>185029410551</v>
      </c>
      <c r="I22" s="5">
        <v>2708691</v>
      </c>
      <c r="K22" s="5">
        <v>13527932484</v>
      </c>
      <c r="M22" s="5">
        <v>0</v>
      </c>
      <c r="O22" s="5">
        <v>0</v>
      </c>
      <c r="Q22" s="5">
        <f t="shared" si="0"/>
        <v>47853543</v>
      </c>
      <c r="S22" s="5">
        <v>6470</v>
      </c>
      <c r="U22" s="5">
        <v>145258277539</v>
      </c>
      <c r="W22" s="5">
        <v>307219119179</v>
      </c>
      <c r="Y22" s="7">
        <v>2.7577777193713501E-2</v>
      </c>
    </row>
    <row r="23" spans="1:25" ht="21" x14ac:dyDescent="0.55000000000000004">
      <c r="A23" s="4" t="s">
        <v>28</v>
      </c>
      <c r="C23" s="5">
        <v>1967964</v>
      </c>
      <c r="E23" s="5">
        <v>31435385340</v>
      </c>
      <c r="G23" s="5">
        <v>40475645954</v>
      </c>
      <c r="I23" s="5">
        <v>0</v>
      </c>
      <c r="K23" s="5">
        <v>0</v>
      </c>
      <c r="M23" s="5">
        <v>0</v>
      </c>
      <c r="O23" s="5">
        <v>0</v>
      </c>
      <c r="Q23" s="5">
        <f t="shared" si="0"/>
        <v>1967964</v>
      </c>
      <c r="S23" s="5">
        <v>26550</v>
      </c>
      <c r="U23" s="5">
        <v>31435385340</v>
      </c>
      <c r="W23" s="5">
        <v>51845555996</v>
      </c>
      <c r="Y23" s="7">
        <v>4.6539590230021671E-3</v>
      </c>
    </row>
    <row r="24" spans="1:25" ht="21" x14ac:dyDescent="0.55000000000000004">
      <c r="A24" s="4" t="s">
        <v>29</v>
      </c>
      <c r="C24" s="5">
        <v>50540137</v>
      </c>
      <c r="E24" s="5">
        <v>132797116475</v>
      </c>
      <c r="G24" s="5">
        <v>156347111611</v>
      </c>
      <c r="I24" s="5">
        <v>3032408</v>
      </c>
      <c r="K24" s="5">
        <v>9848135169</v>
      </c>
      <c r="M24" s="5">
        <v>0</v>
      </c>
      <c r="O24" s="5">
        <v>0</v>
      </c>
      <c r="Q24" s="5">
        <f t="shared" si="0"/>
        <v>53572545</v>
      </c>
      <c r="S24" s="5">
        <v>3650</v>
      </c>
      <c r="U24" s="5">
        <v>142645251644</v>
      </c>
      <c r="W24" s="5">
        <v>194028266679</v>
      </c>
      <c r="Y24" s="7">
        <v>1.7417107119033909E-2</v>
      </c>
    </row>
    <row r="25" spans="1:25" ht="21" x14ac:dyDescent="0.55000000000000004">
      <c r="A25" s="4" t="s">
        <v>30</v>
      </c>
      <c r="C25" s="5">
        <v>1839831</v>
      </c>
      <c r="E25" s="5">
        <v>77677447507</v>
      </c>
      <c r="G25" s="5">
        <v>84734526123</v>
      </c>
      <c r="I25" s="5">
        <v>110389</v>
      </c>
      <c r="K25" s="5">
        <v>5175664641</v>
      </c>
      <c r="M25" s="5">
        <v>0</v>
      </c>
      <c r="O25" s="5">
        <v>0</v>
      </c>
      <c r="Q25" s="5">
        <f t="shared" si="0"/>
        <v>1950220</v>
      </c>
      <c r="S25" s="5">
        <v>56790</v>
      </c>
      <c r="U25" s="5">
        <v>82853112148</v>
      </c>
      <c r="W25" s="5">
        <v>109896873158</v>
      </c>
      <c r="Y25" s="7">
        <v>9.8649833068211023E-3</v>
      </c>
    </row>
    <row r="26" spans="1:25" ht="21" x14ac:dyDescent="0.55000000000000004">
      <c r="A26" s="4" t="s">
        <v>31</v>
      </c>
      <c r="C26" s="5">
        <v>33748920</v>
      </c>
      <c r="E26" s="5">
        <v>102576088924</v>
      </c>
      <c r="G26" s="5">
        <v>86857472597</v>
      </c>
      <c r="I26" s="5">
        <v>2024935</v>
      </c>
      <c r="K26" s="5">
        <v>5316154638</v>
      </c>
      <c r="M26" s="5">
        <v>0</v>
      </c>
      <c r="O26" s="5">
        <v>0</v>
      </c>
      <c r="Q26" s="5">
        <f t="shared" si="0"/>
        <v>35773855</v>
      </c>
      <c r="S26" s="5">
        <v>3209</v>
      </c>
      <c r="U26" s="5">
        <v>107892243562</v>
      </c>
      <c r="W26" s="5">
        <v>113910909831</v>
      </c>
      <c r="Y26" s="7">
        <v>1.0225306613883548E-2</v>
      </c>
    </row>
    <row r="27" spans="1:25" ht="21" x14ac:dyDescent="0.55000000000000004">
      <c r="A27" s="4" t="s">
        <v>32</v>
      </c>
      <c r="C27" s="5">
        <v>976748</v>
      </c>
      <c r="E27" s="5">
        <v>200683962337</v>
      </c>
      <c r="G27" s="5">
        <v>290433434302</v>
      </c>
      <c r="I27" s="5">
        <v>0</v>
      </c>
      <c r="K27" s="5">
        <v>0</v>
      </c>
      <c r="M27" s="5">
        <v>0</v>
      </c>
      <c r="O27" s="5">
        <v>0</v>
      </c>
      <c r="Q27" s="5">
        <f t="shared" si="0"/>
        <v>976748</v>
      </c>
      <c r="S27" s="5">
        <v>395070</v>
      </c>
      <c r="U27" s="5">
        <v>200683962337</v>
      </c>
      <c r="W27" s="5">
        <v>382900950336</v>
      </c>
      <c r="Y27" s="7">
        <v>3.4371419083051545E-2</v>
      </c>
    </row>
    <row r="28" spans="1:25" ht="21" x14ac:dyDescent="0.55000000000000004">
      <c r="A28" s="4" t="s">
        <v>33</v>
      </c>
      <c r="C28" s="5">
        <v>2485566</v>
      </c>
      <c r="E28" s="5">
        <v>122969394771</v>
      </c>
      <c r="G28" s="5">
        <v>110232627518</v>
      </c>
      <c r="I28" s="5">
        <v>149133</v>
      </c>
      <c r="K28" s="5">
        <v>6859566063</v>
      </c>
      <c r="M28" s="5">
        <v>0</v>
      </c>
      <c r="O28" s="5">
        <v>0</v>
      </c>
      <c r="Q28" s="5">
        <f t="shared" si="0"/>
        <v>2634699</v>
      </c>
      <c r="S28" s="5">
        <v>60950</v>
      </c>
      <c r="U28" s="5">
        <v>129828960834</v>
      </c>
      <c r="W28" s="5">
        <v>159343582742</v>
      </c>
      <c r="Y28" s="7">
        <v>1.4303607906468159E-2</v>
      </c>
    </row>
    <row r="29" spans="1:25" ht="21" x14ac:dyDescent="0.55000000000000004">
      <c r="A29" s="4" t="s">
        <v>34</v>
      </c>
      <c r="C29" s="5">
        <v>222285</v>
      </c>
      <c r="E29" s="5">
        <v>40544975271</v>
      </c>
      <c r="G29" s="5">
        <v>40605836354</v>
      </c>
      <c r="I29" s="5">
        <v>33958</v>
      </c>
      <c r="K29" s="5">
        <v>6369625363</v>
      </c>
      <c r="M29" s="5">
        <v>0</v>
      </c>
      <c r="O29" s="5">
        <v>0</v>
      </c>
      <c r="Q29" s="5">
        <f t="shared" si="0"/>
        <v>256243</v>
      </c>
      <c r="S29" s="5">
        <v>234870</v>
      </c>
      <c r="U29" s="5">
        <v>46914600634</v>
      </c>
      <c r="W29" s="5">
        <v>59718572687</v>
      </c>
      <c r="Y29" s="7">
        <v>5.3606868488191572E-3</v>
      </c>
    </row>
    <row r="30" spans="1:25" ht="21" x14ac:dyDescent="0.55000000000000004">
      <c r="A30" s="4" t="s">
        <v>35</v>
      </c>
      <c r="C30" s="5">
        <v>4564253</v>
      </c>
      <c r="E30" s="5">
        <v>145722995331</v>
      </c>
      <c r="G30" s="5">
        <v>162660976213</v>
      </c>
      <c r="I30" s="5">
        <v>0</v>
      </c>
      <c r="K30" s="5">
        <v>0</v>
      </c>
      <c r="M30" s="5">
        <v>0</v>
      </c>
      <c r="O30" s="5">
        <v>0</v>
      </c>
      <c r="Q30" s="5">
        <f t="shared" si="0"/>
        <v>4564253</v>
      </c>
      <c r="S30" s="5">
        <v>45020</v>
      </c>
      <c r="U30" s="5">
        <v>145722995331</v>
      </c>
      <c r="W30" s="5">
        <v>203894289020</v>
      </c>
      <c r="Y30" s="7">
        <v>1.8302738738040569E-2</v>
      </c>
    </row>
    <row r="31" spans="1:25" ht="21" x14ac:dyDescent="0.55000000000000004">
      <c r="A31" s="4" t="s">
        <v>36</v>
      </c>
      <c r="C31" s="5">
        <v>5470702</v>
      </c>
      <c r="E31" s="5">
        <v>134956470489</v>
      </c>
      <c r="G31" s="5">
        <v>226174633744</v>
      </c>
      <c r="I31" s="5">
        <v>328242</v>
      </c>
      <c r="K31" s="5">
        <v>14024176475</v>
      </c>
      <c r="M31" s="5">
        <v>0</v>
      </c>
      <c r="O31" s="5">
        <v>0</v>
      </c>
      <c r="Q31" s="5">
        <f t="shared" si="0"/>
        <v>5798944</v>
      </c>
      <c r="S31" s="5">
        <v>51340</v>
      </c>
      <c r="U31" s="5">
        <v>148980646964</v>
      </c>
      <c r="W31" s="5">
        <v>295416426482</v>
      </c>
      <c r="Y31" s="7">
        <v>2.6518298765568903E-2</v>
      </c>
    </row>
    <row r="32" spans="1:25" ht="21" x14ac:dyDescent="0.55000000000000004">
      <c r="A32" s="4" t="s">
        <v>37</v>
      </c>
      <c r="C32" s="5">
        <v>7315414</v>
      </c>
      <c r="E32" s="5">
        <v>49851664276</v>
      </c>
      <c r="G32" s="5">
        <v>50660756241</v>
      </c>
      <c r="I32" s="5">
        <v>438924</v>
      </c>
      <c r="K32" s="5">
        <v>3094155722</v>
      </c>
      <c r="M32" s="5">
        <v>0</v>
      </c>
      <c r="O32" s="5">
        <v>0</v>
      </c>
      <c r="Q32" s="5">
        <f t="shared" si="0"/>
        <v>7754338</v>
      </c>
      <c r="S32" s="5">
        <v>6849</v>
      </c>
      <c r="U32" s="5">
        <v>46800149348</v>
      </c>
      <c r="W32" s="5">
        <v>52698924829</v>
      </c>
      <c r="Y32" s="7">
        <v>4.7305623789502755E-3</v>
      </c>
    </row>
    <row r="33" spans="1:25" ht="21" x14ac:dyDescent="0.55000000000000004">
      <c r="A33" s="4" t="s">
        <v>38</v>
      </c>
      <c r="C33" s="5">
        <v>18596752</v>
      </c>
      <c r="E33" s="5">
        <v>104825287878</v>
      </c>
      <c r="G33" s="5">
        <v>148344170674</v>
      </c>
      <c r="I33" s="5">
        <v>1832320</v>
      </c>
      <c r="K33" s="5">
        <v>14638972169</v>
      </c>
      <c r="M33" s="5">
        <v>0</v>
      </c>
      <c r="O33" s="5">
        <v>0</v>
      </c>
      <c r="Q33" s="5">
        <f t="shared" si="0"/>
        <v>20429072</v>
      </c>
      <c r="S33" s="5">
        <v>8140</v>
      </c>
      <c r="U33" s="5">
        <v>119464260047</v>
      </c>
      <c r="W33" s="5">
        <v>165007203926</v>
      </c>
      <c r="Y33" s="7">
        <v>1.481200752540901E-2</v>
      </c>
    </row>
    <row r="34" spans="1:25" ht="21" x14ac:dyDescent="0.55000000000000004">
      <c r="A34" s="4" t="s">
        <v>39</v>
      </c>
      <c r="C34" s="5">
        <v>24540725</v>
      </c>
      <c r="E34" s="5">
        <v>63934800360</v>
      </c>
      <c r="G34" s="5">
        <v>80811278545</v>
      </c>
      <c r="I34" s="5">
        <v>0</v>
      </c>
      <c r="K34" s="5">
        <v>0</v>
      </c>
      <c r="M34" s="5">
        <v>0</v>
      </c>
      <c r="O34" s="5">
        <v>0</v>
      </c>
      <c r="Q34" s="5">
        <f t="shared" si="0"/>
        <v>24540725</v>
      </c>
      <c r="S34" s="5">
        <v>3881</v>
      </c>
      <c r="U34" s="5">
        <v>63934800360</v>
      </c>
      <c r="W34" s="5">
        <v>94506328785</v>
      </c>
      <c r="Y34" s="7">
        <v>8.4834384187854779E-3</v>
      </c>
    </row>
    <row r="35" spans="1:25" ht="21" x14ac:dyDescent="0.55000000000000004">
      <c r="A35" s="4" t="s">
        <v>40</v>
      </c>
      <c r="C35" s="5">
        <v>75120821</v>
      </c>
      <c r="E35" s="5">
        <v>188974396208</v>
      </c>
      <c r="G35" s="5">
        <v>162552378293</v>
      </c>
      <c r="I35" s="5">
        <v>4507249</v>
      </c>
      <c r="K35" s="5">
        <v>10000954740</v>
      </c>
      <c r="M35" s="5">
        <v>0</v>
      </c>
      <c r="O35" s="5">
        <v>0</v>
      </c>
      <c r="Q35" s="5">
        <f t="shared" si="0"/>
        <v>79628070</v>
      </c>
      <c r="S35" s="5">
        <v>2642</v>
      </c>
      <c r="U35" s="5">
        <v>198975350948</v>
      </c>
      <c r="W35" s="5">
        <v>208751143940</v>
      </c>
      <c r="Y35" s="7">
        <v>1.8738718319011603E-2</v>
      </c>
    </row>
    <row r="36" spans="1:25" ht="21" x14ac:dyDescent="0.55000000000000004">
      <c r="A36" s="4" t="s">
        <v>41</v>
      </c>
      <c r="C36" s="5">
        <v>15356814</v>
      </c>
      <c r="E36" s="5">
        <v>72193302937</v>
      </c>
      <c r="G36" s="5">
        <v>43606184735</v>
      </c>
      <c r="I36" s="5">
        <v>0</v>
      </c>
      <c r="K36" s="5">
        <v>0</v>
      </c>
      <c r="M36" s="5">
        <v>0</v>
      </c>
      <c r="O36" s="5">
        <v>0</v>
      </c>
      <c r="Q36" s="5">
        <f t="shared" si="0"/>
        <v>15356814</v>
      </c>
      <c r="S36" s="5">
        <v>3327</v>
      </c>
      <c r="U36" s="5">
        <v>72193302937</v>
      </c>
      <c r="W36" s="5">
        <v>50697178089</v>
      </c>
      <c r="Y36" s="7">
        <v>4.5508739346194456E-3</v>
      </c>
    </row>
    <row r="37" spans="1:25" ht="21" x14ac:dyDescent="0.55000000000000004">
      <c r="A37" s="4" t="s">
        <v>42</v>
      </c>
      <c r="C37" s="5">
        <v>225012</v>
      </c>
      <c r="E37" s="5">
        <v>9571918431</v>
      </c>
      <c r="G37" s="5">
        <v>12669190967</v>
      </c>
      <c r="I37" s="5">
        <v>0</v>
      </c>
      <c r="K37" s="5">
        <v>0</v>
      </c>
      <c r="M37" s="5">
        <v>0</v>
      </c>
      <c r="O37" s="5">
        <v>0</v>
      </c>
      <c r="Q37" s="5">
        <f t="shared" si="0"/>
        <v>225012</v>
      </c>
      <c r="S37" s="5">
        <v>60700</v>
      </c>
      <c r="U37" s="5">
        <v>9571918431</v>
      </c>
      <c r="W37" s="5">
        <v>13552650294</v>
      </c>
      <c r="Y37" s="7">
        <v>1.2165648127338152E-3</v>
      </c>
    </row>
    <row r="38" spans="1:25" ht="21" x14ac:dyDescent="0.55000000000000004">
      <c r="A38" s="4" t="s">
        <v>43</v>
      </c>
      <c r="C38" s="5">
        <v>6831360</v>
      </c>
      <c r="E38" s="5">
        <v>37759517852</v>
      </c>
      <c r="G38" s="5">
        <v>41208621650</v>
      </c>
      <c r="I38" s="5">
        <v>0</v>
      </c>
      <c r="K38" s="5">
        <v>0</v>
      </c>
      <c r="M38" s="5">
        <v>0</v>
      </c>
      <c r="O38" s="5">
        <v>0</v>
      </c>
      <c r="Q38" s="5">
        <f t="shared" si="0"/>
        <v>6831360</v>
      </c>
      <c r="S38" s="5">
        <v>6540</v>
      </c>
      <c r="U38" s="5">
        <v>37759517852</v>
      </c>
      <c r="W38" s="5">
        <v>44331740460</v>
      </c>
      <c r="Y38" s="7">
        <v>3.9794751846257588E-3</v>
      </c>
    </row>
    <row r="39" spans="1:25" ht="21" x14ac:dyDescent="0.55000000000000004">
      <c r="A39" s="4" t="s">
        <v>44</v>
      </c>
      <c r="C39" s="5">
        <v>54142197</v>
      </c>
      <c r="E39" s="5">
        <v>105817391852</v>
      </c>
      <c r="G39" s="5">
        <v>83637650433</v>
      </c>
      <c r="I39" s="5">
        <v>0</v>
      </c>
      <c r="K39" s="5">
        <v>0</v>
      </c>
      <c r="M39" s="5">
        <v>0</v>
      </c>
      <c r="O39" s="5">
        <v>0</v>
      </c>
      <c r="Q39" s="5">
        <f t="shared" si="0"/>
        <v>54142197</v>
      </c>
      <c r="S39" s="5">
        <v>1864</v>
      </c>
      <c r="U39" s="5">
        <v>105817391852</v>
      </c>
      <c r="W39" s="5">
        <v>100140935451</v>
      </c>
      <c r="Y39" s="7">
        <v>8.9892335256278461E-3</v>
      </c>
    </row>
    <row r="40" spans="1:25" ht="21" x14ac:dyDescent="0.55000000000000004">
      <c r="A40" s="4" t="s">
        <v>45</v>
      </c>
      <c r="C40" s="5">
        <v>1719442</v>
      </c>
      <c r="E40" s="5">
        <v>4095710844</v>
      </c>
      <c r="G40" s="5">
        <v>2013014369</v>
      </c>
      <c r="I40" s="5">
        <v>0</v>
      </c>
      <c r="K40" s="5">
        <v>0</v>
      </c>
      <c r="M40" s="5">
        <v>-1719442</v>
      </c>
      <c r="O40" s="5">
        <v>0</v>
      </c>
      <c r="Q40" s="5">
        <f t="shared" si="0"/>
        <v>3438884</v>
      </c>
      <c r="S40" s="5">
        <v>0</v>
      </c>
      <c r="U40" s="5">
        <v>0</v>
      </c>
      <c r="W40" s="5">
        <v>0</v>
      </c>
      <c r="Y40" s="7">
        <v>0</v>
      </c>
    </row>
    <row r="41" spans="1:25" ht="21" x14ac:dyDescent="0.55000000000000004">
      <c r="A41" s="4" t="s">
        <v>46</v>
      </c>
      <c r="C41" s="5">
        <v>2335348</v>
      </c>
      <c r="E41" s="5">
        <v>17721168788</v>
      </c>
      <c r="G41" s="5">
        <v>24212812165</v>
      </c>
      <c r="I41" s="5">
        <v>0</v>
      </c>
      <c r="K41" s="5">
        <v>0</v>
      </c>
      <c r="M41" s="5">
        <v>-2335348</v>
      </c>
      <c r="O41" s="5">
        <v>26115923397</v>
      </c>
      <c r="Q41" s="5">
        <f t="shared" si="0"/>
        <v>4670696</v>
      </c>
      <c r="S41" s="5">
        <v>0</v>
      </c>
      <c r="U41" s="5">
        <v>0</v>
      </c>
      <c r="W41" s="5">
        <v>0</v>
      </c>
      <c r="Y41" s="7">
        <v>0</v>
      </c>
    </row>
    <row r="42" spans="1:25" ht="21" x14ac:dyDescent="0.55000000000000004">
      <c r="A42" s="4" t="s">
        <v>47</v>
      </c>
      <c r="C42" s="5">
        <v>2615080</v>
      </c>
      <c r="E42" s="5">
        <v>44948386647</v>
      </c>
      <c r="G42" s="5">
        <v>104690157948</v>
      </c>
      <c r="I42" s="5">
        <v>0</v>
      </c>
      <c r="K42" s="5">
        <v>0</v>
      </c>
      <c r="M42" s="5">
        <v>0</v>
      </c>
      <c r="O42" s="5">
        <v>0</v>
      </c>
      <c r="Q42" s="5">
        <f t="shared" si="0"/>
        <v>2615080</v>
      </c>
      <c r="S42" s="5">
        <v>48720</v>
      </c>
      <c r="U42" s="5">
        <v>44948386647</v>
      </c>
      <c r="W42" s="5">
        <v>126421843828</v>
      </c>
      <c r="Y42" s="7">
        <v>1.1348360905480208E-2</v>
      </c>
    </row>
    <row r="43" spans="1:25" ht="21" x14ac:dyDescent="0.55000000000000004">
      <c r="A43" s="4" t="s">
        <v>48</v>
      </c>
      <c r="C43" s="5">
        <v>30683607</v>
      </c>
      <c r="E43" s="5">
        <v>91398762293</v>
      </c>
      <c r="G43" s="5">
        <v>52057086571</v>
      </c>
      <c r="I43" s="5">
        <v>0</v>
      </c>
      <c r="K43" s="5">
        <v>0</v>
      </c>
      <c r="M43" s="5">
        <v>0</v>
      </c>
      <c r="O43" s="5">
        <v>0</v>
      </c>
      <c r="Q43" s="5">
        <f t="shared" si="0"/>
        <v>30683607</v>
      </c>
      <c r="S43" s="5">
        <v>2115</v>
      </c>
      <c r="U43" s="5">
        <v>91398762293</v>
      </c>
      <c r="W43" s="5">
        <v>64394184048</v>
      </c>
      <c r="Y43" s="7">
        <v>5.780396952482743E-3</v>
      </c>
    </row>
    <row r="44" spans="1:25" ht="21" x14ac:dyDescent="0.55000000000000004">
      <c r="A44" s="4" t="s">
        <v>49</v>
      </c>
      <c r="C44" s="5">
        <v>19481730</v>
      </c>
      <c r="E44" s="5">
        <v>126741783748</v>
      </c>
      <c r="G44" s="5">
        <v>66220463385</v>
      </c>
      <c r="I44" s="5">
        <v>0</v>
      </c>
      <c r="K44" s="5">
        <v>0</v>
      </c>
      <c r="M44" s="5">
        <v>0</v>
      </c>
      <c r="O44" s="5">
        <v>0</v>
      </c>
      <c r="Q44" s="5">
        <f t="shared" si="0"/>
        <v>19481730</v>
      </c>
      <c r="S44" s="5">
        <v>4111</v>
      </c>
      <c r="U44" s="5">
        <v>126741783748</v>
      </c>
      <c r="W44" s="5">
        <v>79470301030</v>
      </c>
      <c r="Y44" s="7">
        <v>7.1337170068694368E-3</v>
      </c>
    </row>
    <row r="45" spans="1:25" ht="21" x14ac:dyDescent="0.55000000000000004">
      <c r="A45" s="4" t="s">
        <v>50</v>
      </c>
      <c r="C45" s="5">
        <v>8493820</v>
      </c>
      <c r="E45" s="5">
        <v>120513699740</v>
      </c>
      <c r="G45" s="5">
        <v>138795053659</v>
      </c>
      <c r="I45" s="5">
        <v>509629</v>
      </c>
      <c r="K45" s="5">
        <v>8686773032</v>
      </c>
      <c r="M45" s="5">
        <v>0</v>
      </c>
      <c r="O45" s="5">
        <v>0</v>
      </c>
      <c r="Q45" s="5">
        <f t="shared" si="0"/>
        <v>9003449</v>
      </c>
      <c r="S45" s="5">
        <v>21940</v>
      </c>
      <c r="U45" s="5">
        <v>129200472772</v>
      </c>
      <c r="W45" s="5">
        <v>196008720323</v>
      </c>
      <c r="Y45" s="7">
        <v>1.7594884171069813E-2</v>
      </c>
    </row>
    <row r="46" spans="1:25" ht="21" x14ac:dyDescent="0.55000000000000004">
      <c r="A46" s="4" t="s">
        <v>51</v>
      </c>
      <c r="C46" s="5">
        <v>562500</v>
      </c>
      <c r="E46" s="5">
        <v>4923529005</v>
      </c>
      <c r="G46" s="5">
        <v>5653394719</v>
      </c>
      <c r="I46" s="5">
        <v>0</v>
      </c>
      <c r="K46" s="5">
        <v>0</v>
      </c>
      <c r="M46" s="5">
        <v>0</v>
      </c>
      <c r="O46" s="5">
        <v>0</v>
      </c>
      <c r="Q46" s="5">
        <f t="shared" si="0"/>
        <v>562500</v>
      </c>
      <c r="S46" s="5">
        <v>9930</v>
      </c>
      <c r="U46" s="5">
        <v>4923529005</v>
      </c>
      <c r="W46" s="5">
        <v>5542448119</v>
      </c>
      <c r="Y46" s="7">
        <v>4.9752241898865022E-4</v>
      </c>
    </row>
    <row r="47" spans="1:25" ht="21" x14ac:dyDescent="0.55000000000000004">
      <c r="A47" s="4" t="s">
        <v>52</v>
      </c>
      <c r="C47" s="5">
        <v>151605101</v>
      </c>
      <c r="E47" s="5">
        <v>45634360278</v>
      </c>
      <c r="G47" s="5">
        <v>72951275464</v>
      </c>
      <c r="I47" s="5">
        <v>0</v>
      </c>
      <c r="K47" s="5">
        <v>0</v>
      </c>
      <c r="M47" s="5">
        <v>0</v>
      </c>
      <c r="O47" s="5">
        <v>0</v>
      </c>
      <c r="Q47" s="5">
        <f t="shared" si="0"/>
        <v>151605101</v>
      </c>
      <c r="S47" s="5">
        <v>553</v>
      </c>
      <c r="U47" s="5">
        <v>45634360278</v>
      </c>
      <c r="W47" s="5">
        <v>83189556044</v>
      </c>
      <c r="Y47" s="7">
        <v>7.4675789955919959E-3</v>
      </c>
    </row>
    <row r="48" spans="1:25" ht="21" x14ac:dyDescent="0.55000000000000004">
      <c r="A48" s="4" t="s">
        <v>53</v>
      </c>
      <c r="C48" s="5">
        <v>7230915</v>
      </c>
      <c r="E48" s="5">
        <v>64911228568</v>
      </c>
      <c r="G48" s="5">
        <v>58756307478</v>
      </c>
      <c r="I48" s="5">
        <v>0</v>
      </c>
      <c r="K48" s="5">
        <v>0</v>
      </c>
      <c r="M48" s="5">
        <v>0</v>
      </c>
      <c r="O48" s="5">
        <v>0</v>
      </c>
      <c r="Q48" s="5">
        <f t="shared" si="0"/>
        <v>7230915</v>
      </c>
      <c r="S48" s="5">
        <v>9880</v>
      </c>
      <c r="U48" s="5">
        <v>64911228568</v>
      </c>
      <c r="W48" s="5">
        <v>70889197867</v>
      </c>
      <c r="Y48" s="7">
        <v>6.3634272158632904E-3</v>
      </c>
    </row>
    <row r="49" spans="1:25" ht="21" x14ac:dyDescent="0.55000000000000004">
      <c r="A49" s="4" t="s">
        <v>54</v>
      </c>
      <c r="C49" s="5">
        <v>181553981</v>
      </c>
      <c r="E49" s="5">
        <v>219642537245</v>
      </c>
      <c r="G49" s="5">
        <v>239931537956</v>
      </c>
      <c r="I49" s="5">
        <v>10893238</v>
      </c>
      <c r="K49" s="5">
        <v>14897959068</v>
      </c>
      <c r="M49" s="5">
        <v>0</v>
      </c>
      <c r="O49" s="5">
        <v>0</v>
      </c>
      <c r="Q49" s="5">
        <f t="shared" si="0"/>
        <v>192447219</v>
      </c>
      <c r="S49" s="5">
        <v>1715</v>
      </c>
      <c r="U49" s="5">
        <v>234540496313</v>
      </c>
      <c r="W49" s="5">
        <v>327495717425</v>
      </c>
      <c r="Y49" s="7">
        <v>2.9397922730778282E-2</v>
      </c>
    </row>
    <row r="50" spans="1:25" ht="21" x14ac:dyDescent="0.55000000000000004">
      <c r="A50" s="4" t="s">
        <v>55</v>
      </c>
      <c r="C50" s="5">
        <v>3699012</v>
      </c>
      <c r="E50" s="5">
        <v>108726945019</v>
      </c>
      <c r="G50" s="5">
        <v>106355868423</v>
      </c>
      <c r="I50" s="5">
        <v>0</v>
      </c>
      <c r="K50" s="5">
        <v>0</v>
      </c>
      <c r="M50" s="5">
        <v>0</v>
      </c>
      <c r="O50" s="5">
        <v>0</v>
      </c>
      <c r="Q50" s="5">
        <f t="shared" si="0"/>
        <v>3699012</v>
      </c>
      <c r="S50" s="5">
        <v>38540</v>
      </c>
      <c r="U50" s="5">
        <v>108726945019</v>
      </c>
      <c r="W50" s="5">
        <v>141457934279</v>
      </c>
      <c r="Y50" s="7">
        <v>1.2698087945354312E-2</v>
      </c>
    </row>
    <row r="51" spans="1:25" ht="21" x14ac:dyDescent="0.55000000000000004">
      <c r="A51" s="4" t="s">
        <v>56</v>
      </c>
      <c r="C51" s="5">
        <v>10067712</v>
      </c>
      <c r="E51" s="5">
        <v>94047969610</v>
      </c>
      <c r="G51" s="5">
        <v>95591672010</v>
      </c>
      <c r="I51" s="5">
        <v>604062</v>
      </c>
      <c r="K51" s="5">
        <v>6129392755</v>
      </c>
      <c r="M51" s="5">
        <v>0</v>
      </c>
      <c r="O51" s="5">
        <v>0</v>
      </c>
      <c r="Q51" s="5">
        <f t="shared" si="0"/>
        <v>10671774</v>
      </c>
      <c r="S51" s="5">
        <v>13550</v>
      </c>
      <c r="U51" s="5">
        <v>100177362365</v>
      </c>
      <c r="W51" s="5">
        <v>143484760084</v>
      </c>
      <c r="Y51" s="7">
        <v>1.2880027632604674E-2</v>
      </c>
    </row>
    <row r="52" spans="1:25" ht="21" x14ac:dyDescent="0.55000000000000004">
      <c r="A52" s="4" t="s">
        <v>57</v>
      </c>
      <c r="C52" s="5">
        <v>750000</v>
      </c>
      <c r="E52" s="5">
        <v>2327861781</v>
      </c>
      <c r="G52" s="5">
        <v>2777027850</v>
      </c>
      <c r="I52" s="5">
        <v>0</v>
      </c>
      <c r="K52" s="5">
        <v>0</v>
      </c>
      <c r="M52" s="5">
        <v>0</v>
      </c>
      <c r="O52" s="5">
        <v>0</v>
      </c>
      <c r="Q52" s="5">
        <f t="shared" si="0"/>
        <v>750000</v>
      </c>
      <c r="S52" s="5">
        <v>4430</v>
      </c>
      <c r="U52" s="5">
        <v>2327861781</v>
      </c>
      <c r="W52" s="5">
        <v>3296817075</v>
      </c>
      <c r="Y52" s="7">
        <v>2.9594149929779184E-4</v>
      </c>
    </row>
    <row r="53" spans="1:25" ht="21" x14ac:dyDescent="0.55000000000000004">
      <c r="A53" s="4" t="s">
        <v>58</v>
      </c>
      <c r="C53" s="5">
        <v>5339828</v>
      </c>
      <c r="E53" s="5">
        <v>90138240501</v>
      </c>
      <c r="G53" s="5">
        <v>85031461121</v>
      </c>
      <c r="I53" s="5">
        <v>320389</v>
      </c>
      <c r="K53" s="5">
        <v>5312754567</v>
      </c>
      <c r="M53" s="5">
        <v>0</v>
      </c>
      <c r="O53" s="5">
        <v>0</v>
      </c>
      <c r="Q53" s="5">
        <f t="shared" si="0"/>
        <v>5660217</v>
      </c>
      <c r="S53" s="5">
        <v>21000</v>
      </c>
      <c r="U53" s="5">
        <v>95450995068</v>
      </c>
      <c r="W53" s="5">
        <v>117945733974</v>
      </c>
      <c r="Y53" s="7">
        <v>1.0587495925306703E-2</v>
      </c>
    </row>
    <row r="54" spans="1:25" ht="21" x14ac:dyDescent="0.55000000000000004">
      <c r="A54" s="4" t="s">
        <v>59</v>
      </c>
      <c r="C54" s="5">
        <v>37767687</v>
      </c>
      <c r="E54" s="5">
        <v>310303736222</v>
      </c>
      <c r="G54" s="5">
        <v>421176407785</v>
      </c>
      <c r="I54" s="5">
        <v>2266061</v>
      </c>
      <c r="K54" s="5">
        <v>27333336368</v>
      </c>
      <c r="M54" s="5">
        <v>0</v>
      </c>
      <c r="O54" s="5">
        <v>0</v>
      </c>
      <c r="Q54" s="5">
        <f t="shared" si="0"/>
        <v>40033748</v>
      </c>
      <c r="S54" s="5">
        <v>14200</v>
      </c>
      <c r="U54" s="5">
        <v>337637072590</v>
      </c>
      <c r="W54" s="5">
        <v>564084877217</v>
      </c>
      <c r="Y54" s="7">
        <v>5.063554346423961E-2</v>
      </c>
    </row>
    <row r="55" spans="1:25" ht="21" x14ac:dyDescent="0.55000000000000004">
      <c r="A55" s="4" t="s">
        <v>60</v>
      </c>
      <c r="C55" s="5">
        <v>726657</v>
      </c>
      <c r="E55" s="5">
        <v>9571423910</v>
      </c>
      <c r="G55" s="5">
        <v>11073834126</v>
      </c>
      <c r="I55" s="5">
        <v>0</v>
      </c>
      <c r="K55" s="5">
        <v>0</v>
      </c>
      <c r="M55" s="5">
        <v>-726657</v>
      </c>
      <c r="O55" s="5">
        <v>11477816278</v>
      </c>
      <c r="Q55" s="5">
        <f t="shared" si="0"/>
        <v>1453314</v>
      </c>
      <c r="S55" s="5">
        <v>0</v>
      </c>
      <c r="U55" s="5">
        <v>0</v>
      </c>
      <c r="W55" s="5">
        <v>0</v>
      </c>
      <c r="Y55" s="7">
        <v>0</v>
      </c>
    </row>
    <row r="56" spans="1:25" ht="21" x14ac:dyDescent="0.55000000000000004">
      <c r="A56" s="4" t="s">
        <v>61</v>
      </c>
      <c r="C56" s="5">
        <v>1308354</v>
      </c>
      <c r="E56" s="5">
        <v>39222028013</v>
      </c>
      <c r="G56" s="5">
        <v>68967172163</v>
      </c>
      <c r="I56" s="5">
        <v>0</v>
      </c>
      <c r="K56" s="5">
        <v>0</v>
      </c>
      <c r="M56" s="5">
        <v>0</v>
      </c>
      <c r="O56" s="5">
        <v>0</v>
      </c>
      <c r="Q56" s="5">
        <f t="shared" si="0"/>
        <v>1308354</v>
      </c>
      <c r="S56" s="5">
        <v>55540</v>
      </c>
      <c r="U56" s="5">
        <v>39222028013</v>
      </c>
      <c r="W56" s="5">
        <v>72104273126</v>
      </c>
      <c r="Y56" s="7">
        <v>6.472499446966107E-3</v>
      </c>
    </row>
    <row r="57" spans="1:25" ht="21" x14ac:dyDescent="0.55000000000000004">
      <c r="A57" s="4" t="s">
        <v>62</v>
      </c>
      <c r="C57" s="5">
        <v>6957309</v>
      </c>
      <c r="E57" s="5">
        <v>50258166655</v>
      </c>
      <c r="G57" s="5">
        <v>125629033063</v>
      </c>
      <c r="I57" s="5">
        <v>0</v>
      </c>
      <c r="K57" s="5">
        <v>0</v>
      </c>
      <c r="M57" s="5">
        <v>-454313</v>
      </c>
      <c r="O57" s="5">
        <v>8268919345</v>
      </c>
      <c r="Q57" s="5">
        <f t="shared" si="0"/>
        <v>7411622</v>
      </c>
      <c r="S57" s="5">
        <v>18910</v>
      </c>
      <c r="U57" s="5">
        <v>46976303158</v>
      </c>
      <c r="W57" s="5">
        <v>122021083472</v>
      </c>
      <c r="Y57" s="7">
        <v>1.0953323028589533E-2</v>
      </c>
    </row>
    <row r="58" spans="1:25" ht="21" x14ac:dyDescent="0.55000000000000004">
      <c r="A58" s="4" t="s">
        <v>63</v>
      </c>
      <c r="C58" s="5">
        <v>6572044</v>
      </c>
      <c r="E58" s="5">
        <v>50063218414</v>
      </c>
      <c r="G58" s="5">
        <v>59531740040</v>
      </c>
      <c r="I58" s="5">
        <v>0</v>
      </c>
      <c r="K58" s="5">
        <v>0</v>
      </c>
      <c r="M58" s="5">
        <v>-1000000</v>
      </c>
      <c r="O58" s="5">
        <v>9309536798</v>
      </c>
      <c r="Q58" s="5">
        <f t="shared" si="0"/>
        <v>7572044</v>
      </c>
      <c r="S58" s="5">
        <v>10590</v>
      </c>
      <c r="U58" s="5">
        <v>42445615970</v>
      </c>
      <c r="W58" s="5">
        <v>58551814538</v>
      </c>
      <c r="Y58" s="7">
        <v>5.2559518428792308E-3</v>
      </c>
    </row>
    <row r="59" spans="1:25" ht="21" x14ac:dyDescent="0.55000000000000004">
      <c r="A59" s="4" t="s">
        <v>64</v>
      </c>
      <c r="C59" s="5">
        <v>17537175</v>
      </c>
      <c r="E59" s="5">
        <v>82939128316</v>
      </c>
      <c r="G59" s="5">
        <v>79115563677</v>
      </c>
      <c r="I59" s="5">
        <v>0</v>
      </c>
      <c r="K59" s="5">
        <v>0</v>
      </c>
      <c r="M59" s="5">
        <v>0</v>
      </c>
      <c r="O59" s="5">
        <v>0</v>
      </c>
      <c r="Q59" s="5">
        <f t="shared" si="0"/>
        <v>17537175</v>
      </c>
      <c r="S59" s="5">
        <v>5300</v>
      </c>
      <c r="U59" s="5">
        <v>82939128316</v>
      </c>
      <c r="W59" s="5">
        <v>92228546977</v>
      </c>
      <c r="Y59" s="7">
        <v>8.2789714592915974E-3</v>
      </c>
    </row>
    <row r="60" spans="1:25" ht="21" x14ac:dyDescent="0.55000000000000004">
      <c r="A60" s="4" t="s">
        <v>65</v>
      </c>
      <c r="C60" s="5">
        <v>1411200</v>
      </c>
      <c r="E60" s="5">
        <v>3815112178</v>
      </c>
      <c r="G60" s="5">
        <v>6506367306</v>
      </c>
      <c r="I60" s="5">
        <v>0</v>
      </c>
      <c r="K60" s="5">
        <v>0</v>
      </c>
      <c r="M60" s="5">
        <v>0</v>
      </c>
      <c r="O60" s="5">
        <v>0</v>
      </c>
      <c r="Q60" s="5">
        <f t="shared" si="0"/>
        <v>1411200</v>
      </c>
      <c r="S60" s="5">
        <v>4400</v>
      </c>
      <c r="U60" s="5">
        <v>3815112178</v>
      </c>
      <c r="W60" s="5">
        <v>6161282266</v>
      </c>
      <c r="Y60" s="7">
        <v>5.5307257573486586E-4</v>
      </c>
    </row>
    <row r="61" spans="1:25" ht="21" x14ac:dyDescent="0.55000000000000004">
      <c r="A61" s="4" t="s">
        <v>66</v>
      </c>
      <c r="C61" s="5">
        <v>67239283</v>
      </c>
      <c r="E61" s="5">
        <v>436211012595</v>
      </c>
      <c r="G61" s="5">
        <v>593064831647</v>
      </c>
      <c r="I61" s="5">
        <v>4034356</v>
      </c>
      <c r="K61" s="5">
        <v>37006085554</v>
      </c>
      <c r="M61" s="5">
        <v>0</v>
      </c>
      <c r="O61" s="5">
        <v>0</v>
      </c>
      <c r="Q61" s="5">
        <f t="shared" si="0"/>
        <v>71273639</v>
      </c>
      <c r="S61" s="5">
        <v>10430</v>
      </c>
      <c r="U61" s="5">
        <v>473217098149</v>
      </c>
      <c r="W61" s="5">
        <v>737637696027</v>
      </c>
      <c r="Y61" s="7">
        <v>6.6214655146069695E-2</v>
      </c>
    </row>
    <row r="62" spans="1:25" ht="21" x14ac:dyDescent="0.55000000000000004">
      <c r="A62" s="4" t="s">
        <v>67</v>
      </c>
      <c r="C62" s="5">
        <v>31026735</v>
      </c>
      <c r="E62" s="5">
        <v>100643220059</v>
      </c>
      <c r="G62" s="5">
        <v>25857867109</v>
      </c>
      <c r="I62" s="5">
        <v>0</v>
      </c>
      <c r="K62" s="5">
        <v>0</v>
      </c>
      <c r="M62" s="5">
        <v>0</v>
      </c>
      <c r="O62" s="5">
        <v>0</v>
      </c>
      <c r="Q62" s="5">
        <f t="shared" si="0"/>
        <v>31026735</v>
      </c>
      <c r="S62" s="5">
        <v>1054</v>
      </c>
      <c r="U62" s="5">
        <v>100643220059</v>
      </c>
      <c r="W62" s="5">
        <v>32449390849</v>
      </c>
      <c r="Y62" s="7">
        <v>2.9128462880073825E-3</v>
      </c>
    </row>
    <row r="63" spans="1:25" ht="21" x14ac:dyDescent="0.55000000000000004">
      <c r="A63" s="4" t="s">
        <v>68</v>
      </c>
      <c r="C63" s="5">
        <v>3259062</v>
      </c>
      <c r="E63" s="5">
        <v>32348793309</v>
      </c>
      <c r="G63" s="5">
        <v>45947727542</v>
      </c>
      <c r="I63" s="5">
        <v>0</v>
      </c>
      <c r="K63" s="5">
        <v>0</v>
      </c>
      <c r="M63" s="5">
        <v>0</v>
      </c>
      <c r="O63" s="5">
        <v>0</v>
      </c>
      <c r="Q63" s="5">
        <f t="shared" si="0"/>
        <v>3259062</v>
      </c>
      <c r="S63" s="5">
        <v>14590</v>
      </c>
      <c r="U63" s="5">
        <v>32348793309</v>
      </c>
      <c r="W63" s="5">
        <v>47182155286</v>
      </c>
      <c r="Y63" s="7">
        <v>4.2353450184797027E-3</v>
      </c>
    </row>
    <row r="64" spans="1:25" ht="21" x14ac:dyDescent="0.55000000000000004">
      <c r="A64" s="4" t="s">
        <v>69</v>
      </c>
      <c r="C64" s="5">
        <v>705566</v>
      </c>
      <c r="E64" s="5">
        <v>12630115558</v>
      </c>
      <c r="G64" s="5">
        <v>5110199340</v>
      </c>
      <c r="I64" s="5">
        <v>0</v>
      </c>
      <c r="K64" s="5">
        <v>0</v>
      </c>
      <c r="M64" s="5">
        <v>0</v>
      </c>
      <c r="O64" s="5">
        <v>0</v>
      </c>
      <c r="Q64" s="5">
        <f t="shared" si="0"/>
        <v>705566</v>
      </c>
      <c r="S64" s="5">
        <v>8140</v>
      </c>
      <c r="U64" s="5">
        <v>12630115558</v>
      </c>
      <c r="W64" s="5">
        <v>5698911475</v>
      </c>
      <c r="Y64" s="7">
        <v>5.1156748097007788E-4</v>
      </c>
    </row>
    <row r="65" spans="1:25" ht="21" x14ac:dyDescent="0.55000000000000004">
      <c r="A65" s="4" t="s">
        <v>70</v>
      </c>
      <c r="C65" s="5">
        <v>41997465</v>
      </c>
      <c r="E65" s="5">
        <v>108555333582</v>
      </c>
      <c r="G65" s="5">
        <v>64168388746</v>
      </c>
      <c r="I65" s="5">
        <v>2519847</v>
      </c>
      <c r="K65" s="5">
        <v>3949013039</v>
      </c>
      <c r="M65" s="5">
        <v>0</v>
      </c>
      <c r="O65" s="5">
        <v>0</v>
      </c>
      <c r="Q65" s="5">
        <f t="shared" si="0"/>
        <v>44517312</v>
      </c>
      <c r="S65" s="5">
        <v>1883</v>
      </c>
      <c r="U65" s="5">
        <v>112504346621</v>
      </c>
      <c r="W65" s="5">
        <v>83178122755</v>
      </c>
      <c r="Y65" s="7">
        <v>7.4665526769908744E-3</v>
      </c>
    </row>
    <row r="66" spans="1:25" ht="21" x14ac:dyDescent="0.55000000000000004">
      <c r="A66" s="4" t="s">
        <v>71</v>
      </c>
      <c r="C66" s="5">
        <v>3330224</v>
      </c>
      <c r="E66" s="5">
        <v>21793459707</v>
      </c>
      <c r="G66" s="5">
        <v>11670016711</v>
      </c>
      <c r="I66" s="5">
        <v>0</v>
      </c>
      <c r="K66" s="5">
        <v>0</v>
      </c>
      <c r="M66" s="5">
        <v>0</v>
      </c>
      <c r="O66" s="5">
        <v>0</v>
      </c>
      <c r="Q66" s="5">
        <f t="shared" si="0"/>
        <v>3330224</v>
      </c>
      <c r="S66" s="5">
        <v>4116</v>
      </c>
      <c r="U66" s="5">
        <v>21793459707</v>
      </c>
      <c r="W66" s="5">
        <v>13601245313</v>
      </c>
      <c r="Y66" s="7">
        <v>1.2209269846269175E-3</v>
      </c>
    </row>
    <row r="67" spans="1:25" ht="21" x14ac:dyDescent="0.55000000000000004">
      <c r="A67" s="4" t="s">
        <v>72</v>
      </c>
      <c r="C67" s="5">
        <v>22748872</v>
      </c>
      <c r="E67" s="5">
        <v>68043531012</v>
      </c>
      <c r="G67" s="5">
        <v>50602597701</v>
      </c>
      <c r="I67" s="5">
        <v>0</v>
      </c>
      <c r="K67" s="5">
        <v>0</v>
      </c>
      <c r="M67" s="5">
        <v>0</v>
      </c>
      <c r="O67" s="5">
        <v>0</v>
      </c>
      <c r="Q67" s="5">
        <f t="shared" si="0"/>
        <v>22748872</v>
      </c>
      <c r="S67" s="5">
        <v>2705</v>
      </c>
      <c r="U67" s="5">
        <v>68043531012</v>
      </c>
      <c r="W67" s="5">
        <v>61060027809</v>
      </c>
      <c r="Y67" s="7">
        <v>5.4811036723838623E-3</v>
      </c>
    </row>
    <row r="68" spans="1:25" ht="21" x14ac:dyDescent="0.55000000000000004">
      <c r="A68" s="4" t="s">
        <v>73</v>
      </c>
      <c r="C68" s="5">
        <v>122374868</v>
      </c>
      <c r="E68" s="5">
        <v>358884179261</v>
      </c>
      <c r="G68" s="5">
        <v>372741671629</v>
      </c>
      <c r="I68" s="5">
        <v>33200000</v>
      </c>
      <c r="K68" s="5">
        <v>109585158610</v>
      </c>
      <c r="M68" s="5">
        <v>0</v>
      </c>
      <c r="O68" s="5">
        <v>0</v>
      </c>
      <c r="Q68" s="5">
        <f t="shared" si="0"/>
        <v>155574868</v>
      </c>
      <c r="S68" s="5">
        <v>3874</v>
      </c>
      <c r="U68" s="5">
        <v>468469337871</v>
      </c>
      <c r="W68" s="5">
        <v>598038190523</v>
      </c>
      <c r="Y68" s="7">
        <v>5.3683390589911666E-2</v>
      </c>
    </row>
    <row r="69" spans="1:25" ht="21" x14ac:dyDescent="0.55000000000000004">
      <c r="A69" s="4" t="s">
        <v>74</v>
      </c>
      <c r="C69" s="5">
        <v>2176171</v>
      </c>
      <c r="E69" s="5">
        <v>12685898311</v>
      </c>
      <c r="G69" s="5">
        <v>7988625813</v>
      </c>
      <c r="I69" s="5">
        <v>0</v>
      </c>
      <c r="K69" s="5">
        <v>0</v>
      </c>
      <c r="M69" s="5">
        <v>0</v>
      </c>
      <c r="O69" s="5">
        <v>0</v>
      </c>
      <c r="Q69" s="5">
        <f t="shared" si="0"/>
        <v>2176171</v>
      </c>
      <c r="S69" s="5">
        <v>4240</v>
      </c>
      <c r="U69" s="5">
        <v>12685898311</v>
      </c>
      <c r="W69" s="5">
        <v>9155640600</v>
      </c>
      <c r="Y69" s="7">
        <v>8.2186361710582146E-4</v>
      </c>
    </row>
    <row r="70" spans="1:25" ht="21" x14ac:dyDescent="0.55000000000000004">
      <c r="A70" s="4" t="s">
        <v>75</v>
      </c>
      <c r="C70" s="5">
        <v>7527095</v>
      </c>
      <c r="E70" s="5">
        <v>25456789239</v>
      </c>
      <c r="G70" s="5">
        <v>16974780603</v>
      </c>
      <c r="I70" s="5">
        <v>4833984</v>
      </c>
      <c r="K70" s="5">
        <v>7519796590</v>
      </c>
      <c r="M70" s="5">
        <v>0</v>
      </c>
      <c r="O70" s="5">
        <v>0</v>
      </c>
      <c r="Q70" s="5">
        <f t="shared" si="0"/>
        <v>12361079</v>
      </c>
      <c r="S70" s="5">
        <v>3157</v>
      </c>
      <c r="U70" s="5">
        <v>38791738673</v>
      </c>
      <c r="W70" s="5">
        <v>38722271452</v>
      </c>
      <c r="Y70" s="7">
        <v>3.475936580351812E-3</v>
      </c>
    </row>
    <row r="71" spans="1:25" ht="21" x14ac:dyDescent="0.55000000000000004">
      <c r="A71" s="4" t="s">
        <v>76</v>
      </c>
      <c r="C71" s="5">
        <v>25235229</v>
      </c>
      <c r="E71" s="5">
        <v>90198896484</v>
      </c>
      <c r="G71" s="5">
        <v>81596014662</v>
      </c>
      <c r="I71" s="5">
        <v>5526514</v>
      </c>
      <c r="K71" s="5">
        <v>18437280634</v>
      </c>
      <c r="M71" s="5">
        <v>0</v>
      </c>
      <c r="O71" s="5">
        <v>0</v>
      </c>
      <c r="Q71" s="5">
        <f t="shared" si="0"/>
        <v>30761743</v>
      </c>
      <c r="S71" s="5">
        <v>4181</v>
      </c>
      <c r="U71" s="5">
        <v>108636177118</v>
      </c>
      <c r="W71" s="5">
        <v>127620654712</v>
      </c>
      <c r="Y71" s="7">
        <v>1.1455973151569255E-2</v>
      </c>
    </row>
    <row r="72" spans="1:25" ht="21" x14ac:dyDescent="0.55000000000000004">
      <c r="A72" s="4" t="s">
        <v>77</v>
      </c>
      <c r="C72" s="5">
        <v>8271683</v>
      </c>
      <c r="E72" s="5">
        <v>94627570877</v>
      </c>
      <c r="G72" s="5">
        <v>111365601414</v>
      </c>
      <c r="I72" s="5">
        <v>0</v>
      </c>
      <c r="K72" s="5">
        <v>0</v>
      </c>
      <c r="M72" s="5">
        <v>0</v>
      </c>
      <c r="O72" s="5">
        <v>0</v>
      </c>
      <c r="Q72" s="5">
        <f t="shared" si="0"/>
        <v>8271683</v>
      </c>
      <c r="S72" s="5">
        <v>15200</v>
      </c>
      <c r="U72" s="5">
        <v>94627570877</v>
      </c>
      <c r="W72" s="5">
        <v>124757691934</v>
      </c>
      <c r="Y72" s="7">
        <v>1.1198976940472194E-2</v>
      </c>
    </row>
    <row r="73" spans="1:25" ht="21" x14ac:dyDescent="0.55000000000000004">
      <c r="A73" s="4" t="s">
        <v>78</v>
      </c>
      <c r="C73" s="5">
        <v>6785575</v>
      </c>
      <c r="E73" s="5">
        <v>101121471800</v>
      </c>
      <c r="G73" s="5">
        <v>92299945919</v>
      </c>
      <c r="I73" s="5">
        <v>5900522</v>
      </c>
      <c r="K73" s="5">
        <v>4586679647</v>
      </c>
      <c r="M73" s="5">
        <v>-1</v>
      </c>
      <c r="O73" s="5">
        <v>1</v>
      </c>
      <c r="Q73" s="5">
        <f t="shared" si="0"/>
        <v>12686098</v>
      </c>
      <c r="S73" s="5">
        <v>6020</v>
      </c>
      <c r="U73" s="5">
        <v>55584849425</v>
      </c>
      <c r="W73" s="5">
        <v>75779955517</v>
      </c>
      <c r="Y73" s="7">
        <v>6.8024501033078855E-3</v>
      </c>
    </row>
    <row r="74" spans="1:25" ht="21" x14ac:dyDescent="0.55000000000000004">
      <c r="A74" s="4" t="s">
        <v>79</v>
      </c>
      <c r="C74" s="5">
        <v>5920919</v>
      </c>
      <c r="E74" s="5">
        <v>278039104045</v>
      </c>
      <c r="G74" s="5">
        <v>384482083984</v>
      </c>
      <c r="I74" s="5">
        <v>0</v>
      </c>
      <c r="K74" s="5">
        <v>0</v>
      </c>
      <c r="M74" s="5">
        <v>0</v>
      </c>
      <c r="O74" s="5">
        <v>0</v>
      </c>
      <c r="Q74" s="5">
        <f t="shared" si="0"/>
        <v>5920919</v>
      </c>
      <c r="S74" s="5">
        <v>83970</v>
      </c>
      <c r="U74" s="5">
        <v>278039104045</v>
      </c>
      <c r="W74" s="5">
        <v>493336370366</v>
      </c>
      <c r="Y74" s="7">
        <v>4.428474549327089E-2</v>
      </c>
    </row>
    <row r="75" spans="1:25" ht="21" x14ac:dyDescent="0.55000000000000004">
      <c r="A75" s="4" t="s">
        <v>80</v>
      </c>
      <c r="C75" s="5">
        <v>9001525</v>
      </c>
      <c r="E75" s="5">
        <v>29059111606</v>
      </c>
      <c r="G75" s="5">
        <v>27149823607</v>
      </c>
      <c r="I75" s="5">
        <v>0</v>
      </c>
      <c r="K75" s="5">
        <v>0</v>
      </c>
      <c r="M75" s="5">
        <v>0</v>
      </c>
      <c r="O75" s="5">
        <v>0</v>
      </c>
      <c r="Q75" s="5">
        <f t="shared" ref="Q75:Q92" si="1">C75+I75-M75</f>
        <v>9001525</v>
      </c>
      <c r="S75" s="5">
        <v>3540</v>
      </c>
      <c r="U75" s="5">
        <v>29059111606</v>
      </c>
      <c r="W75" s="5">
        <v>31619078970</v>
      </c>
      <c r="Y75" s="7">
        <v>2.8383126585199087E-3</v>
      </c>
    </row>
    <row r="76" spans="1:25" ht="21" x14ac:dyDescent="0.55000000000000004">
      <c r="A76" s="4" t="s">
        <v>81</v>
      </c>
      <c r="C76" s="5">
        <v>5500000</v>
      </c>
      <c r="E76" s="5">
        <v>39912004000</v>
      </c>
      <c r="G76" s="5">
        <v>40325936750</v>
      </c>
      <c r="I76" s="5">
        <v>785401</v>
      </c>
      <c r="K76" s="5">
        <v>6646906929</v>
      </c>
      <c r="M76" s="5">
        <v>0</v>
      </c>
      <c r="O76" s="5">
        <v>0</v>
      </c>
      <c r="Q76" s="5">
        <f t="shared" si="1"/>
        <v>6285401</v>
      </c>
      <c r="S76" s="5">
        <v>10160</v>
      </c>
      <c r="U76" s="5">
        <v>46558910929</v>
      </c>
      <c r="W76" s="5">
        <v>63366038879</v>
      </c>
      <c r="Y76" s="7">
        <v>5.6881046548248144E-3</v>
      </c>
    </row>
    <row r="77" spans="1:25" ht="21" x14ac:dyDescent="0.55000000000000004">
      <c r="A77" s="4" t="s">
        <v>82</v>
      </c>
      <c r="C77" s="5">
        <v>5613777</v>
      </c>
      <c r="E77" s="5">
        <v>57057838968</v>
      </c>
      <c r="G77" s="5">
        <v>68117539242</v>
      </c>
      <c r="I77" s="5">
        <v>0</v>
      </c>
      <c r="K77" s="5">
        <v>0</v>
      </c>
      <c r="M77" s="5">
        <v>0</v>
      </c>
      <c r="O77" s="5">
        <v>0</v>
      </c>
      <c r="Q77" s="5">
        <f t="shared" si="1"/>
        <v>5613777</v>
      </c>
      <c r="S77" s="5">
        <v>15330</v>
      </c>
      <c r="U77" s="5">
        <v>57057838968</v>
      </c>
      <c r="W77" s="5">
        <v>85393963783</v>
      </c>
      <c r="Y77" s="7">
        <v>7.6654594713667446E-3</v>
      </c>
    </row>
    <row r="78" spans="1:25" ht="21" x14ac:dyDescent="0.55000000000000004">
      <c r="A78" s="4" t="s">
        <v>83</v>
      </c>
      <c r="C78" s="5">
        <v>147273759</v>
      </c>
      <c r="E78" s="5">
        <v>79147356808</v>
      </c>
      <c r="G78" s="5">
        <v>69259770836</v>
      </c>
      <c r="I78" s="5">
        <v>0</v>
      </c>
      <c r="K78" s="5">
        <v>0</v>
      </c>
      <c r="M78" s="5">
        <v>0</v>
      </c>
      <c r="O78" s="5">
        <v>0</v>
      </c>
      <c r="Q78" s="5">
        <f t="shared" si="1"/>
        <v>147273759</v>
      </c>
      <c r="S78" s="5">
        <v>591</v>
      </c>
      <c r="U78" s="5">
        <v>79147356808</v>
      </c>
      <c r="W78" s="5">
        <v>86365981710</v>
      </c>
      <c r="Y78" s="7">
        <v>7.7527134609320317E-3</v>
      </c>
    </row>
    <row r="79" spans="1:25" ht="21" x14ac:dyDescent="0.55000000000000004">
      <c r="A79" s="4" t="s">
        <v>84</v>
      </c>
      <c r="C79" s="5">
        <v>3134304</v>
      </c>
      <c r="E79" s="5">
        <v>63663770016</v>
      </c>
      <c r="G79" s="5">
        <v>70527989504</v>
      </c>
      <c r="I79" s="5">
        <v>0</v>
      </c>
      <c r="K79" s="5">
        <v>0</v>
      </c>
      <c r="M79" s="5">
        <v>-65000</v>
      </c>
      <c r="O79" s="5">
        <v>1464689837</v>
      </c>
      <c r="Q79" s="5">
        <f t="shared" si="1"/>
        <v>3199304</v>
      </c>
      <c r="S79" s="5">
        <v>25670</v>
      </c>
      <c r="U79" s="5">
        <v>62343494432</v>
      </c>
      <c r="W79" s="5">
        <v>78179994450</v>
      </c>
      <c r="Y79" s="7">
        <v>7.0178915742924695E-3</v>
      </c>
    </row>
    <row r="80" spans="1:25" ht="21" x14ac:dyDescent="0.55000000000000004">
      <c r="A80" s="4" t="s">
        <v>85</v>
      </c>
      <c r="C80" s="5">
        <v>1414361</v>
      </c>
      <c r="E80" s="5">
        <v>21084407333</v>
      </c>
      <c r="G80" s="5">
        <v>23574738871</v>
      </c>
      <c r="I80" s="5">
        <v>0</v>
      </c>
      <c r="K80" s="5">
        <v>0</v>
      </c>
      <c r="M80" s="5">
        <v>0</v>
      </c>
      <c r="O80" s="5">
        <v>0</v>
      </c>
      <c r="Q80" s="5">
        <f t="shared" si="1"/>
        <v>1414361</v>
      </c>
      <c r="S80" s="5">
        <v>19310</v>
      </c>
      <c r="U80" s="5">
        <v>21084407333</v>
      </c>
      <c r="W80" s="5">
        <v>27100194477</v>
      </c>
      <c r="Y80" s="7">
        <v>2.4326712712094034E-3</v>
      </c>
    </row>
    <row r="81" spans="1:25" ht="21" x14ac:dyDescent="0.55000000000000004">
      <c r="A81" s="4" t="s">
        <v>86</v>
      </c>
      <c r="C81" s="5">
        <v>45291138</v>
      </c>
      <c r="E81" s="5">
        <v>175988038052</v>
      </c>
      <c r="G81" s="5">
        <v>97015965942</v>
      </c>
      <c r="I81" s="5">
        <v>2717468</v>
      </c>
      <c r="K81" s="5">
        <v>5938079716</v>
      </c>
      <c r="M81" s="5">
        <v>0</v>
      </c>
      <c r="O81" s="5">
        <v>0</v>
      </c>
      <c r="Q81" s="5">
        <f t="shared" si="1"/>
        <v>48008606</v>
      </c>
      <c r="S81" s="5">
        <v>2554</v>
      </c>
      <c r="U81" s="5">
        <v>181926117768</v>
      </c>
      <c r="W81" s="5">
        <v>121666173661</v>
      </c>
      <c r="Y81" s="7">
        <v>1.0921464257176553E-2</v>
      </c>
    </row>
    <row r="82" spans="1:25" ht="21" x14ac:dyDescent="0.55000000000000004">
      <c r="A82" s="4" t="s">
        <v>87</v>
      </c>
      <c r="C82" s="5">
        <v>32950069</v>
      </c>
      <c r="E82" s="5">
        <v>127705795019</v>
      </c>
      <c r="G82" s="5">
        <v>81074699177</v>
      </c>
      <c r="I82" s="5">
        <v>1977004</v>
      </c>
      <c r="K82" s="5">
        <v>4970125558</v>
      </c>
      <c r="M82" s="5">
        <v>0</v>
      </c>
      <c r="O82" s="5">
        <v>0</v>
      </c>
      <c r="Q82" s="5">
        <f t="shared" si="1"/>
        <v>34927073</v>
      </c>
      <c r="S82" s="5">
        <v>3082</v>
      </c>
      <c r="U82" s="5">
        <v>132675920577</v>
      </c>
      <c r="W82" s="5">
        <v>106813141289</v>
      </c>
      <c r="Y82" s="7">
        <v>9.5881695764917542E-3</v>
      </c>
    </row>
    <row r="83" spans="1:25" ht="21" x14ac:dyDescent="0.55000000000000004">
      <c r="A83" s="4" t="s">
        <v>88</v>
      </c>
      <c r="C83" s="5">
        <v>86299551</v>
      </c>
      <c r="E83" s="5">
        <v>433131643540</v>
      </c>
      <c r="G83" s="5">
        <v>746624707855</v>
      </c>
      <c r="I83" s="5">
        <v>5177973</v>
      </c>
      <c r="K83" s="5">
        <v>46659366088</v>
      </c>
      <c r="M83" s="5">
        <v>0</v>
      </c>
      <c r="O83" s="5">
        <v>0</v>
      </c>
      <c r="Q83" s="5">
        <f t="shared" si="1"/>
        <v>91477524</v>
      </c>
      <c r="S83" s="5">
        <v>11590</v>
      </c>
      <c r="U83" s="5">
        <v>479791009628</v>
      </c>
      <c r="W83" s="5">
        <v>1052028967751</v>
      </c>
      <c r="Y83" s="7">
        <v>9.44362465184512E-2</v>
      </c>
    </row>
    <row r="84" spans="1:25" ht="21" x14ac:dyDescent="0.55000000000000004">
      <c r="A84" s="4" t="s">
        <v>89</v>
      </c>
      <c r="C84" s="5">
        <v>1250915</v>
      </c>
      <c r="E84" s="5">
        <v>17039766506</v>
      </c>
      <c r="G84" s="5">
        <v>21830866630</v>
      </c>
      <c r="I84" s="5">
        <v>0</v>
      </c>
      <c r="K84" s="5">
        <v>0</v>
      </c>
      <c r="M84" s="5">
        <v>-1250915</v>
      </c>
      <c r="O84" s="5">
        <v>21898406627</v>
      </c>
      <c r="Q84" s="5">
        <f t="shared" si="1"/>
        <v>2501830</v>
      </c>
      <c r="S84" s="5">
        <v>0</v>
      </c>
      <c r="U84" s="5">
        <v>0</v>
      </c>
      <c r="W84" s="5">
        <v>0</v>
      </c>
      <c r="Y84" s="7">
        <v>0</v>
      </c>
    </row>
    <row r="85" spans="1:25" ht="21" x14ac:dyDescent="0.55000000000000004">
      <c r="A85" s="4" t="s">
        <v>90</v>
      </c>
      <c r="C85" s="5">
        <v>2136263</v>
      </c>
      <c r="E85" s="5">
        <v>26205926624</v>
      </c>
      <c r="G85" s="5">
        <v>13140858680</v>
      </c>
      <c r="I85" s="5">
        <v>1844314</v>
      </c>
      <c r="K85" s="5">
        <v>12104110566</v>
      </c>
      <c r="M85" s="5">
        <v>0</v>
      </c>
      <c r="O85" s="5">
        <v>0</v>
      </c>
      <c r="Q85" s="5">
        <f t="shared" si="1"/>
        <v>3980577</v>
      </c>
      <c r="S85" s="5">
        <v>8490</v>
      </c>
      <c r="U85" s="5">
        <v>38310037190</v>
      </c>
      <c r="W85" s="5">
        <v>33533862617</v>
      </c>
      <c r="Y85" s="7">
        <v>3.0101947892032053E-3</v>
      </c>
    </row>
    <row r="86" spans="1:25" ht="21" x14ac:dyDescent="0.55000000000000004">
      <c r="A86" s="4" t="s">
        <v>91</v>
      </c>
      <c r="C86" s="5">
        <v>21795532</v>
      </c>
      <c r="E86" s="5">
        <v>21992055491</v>
      </c>
      <c r="G86" s="5">
        <v>42946132029</v>
      </c>
      <c r="I86" s="5">
        <v>0</v>
      </c>
      <c r="K86" s="5">
        <v>0</v>
      </c>
      <c r="M86" s="5">
        <v>0</v>
      </c>
      <c r="O86" s="5">
        <v>0</v>
      </c>
      <c r="Q86" s="5">
        <f t="shared" si="1"/>
        <v>21795532</v>
      </c>
      <c r="S86" s="5">
        <v>2530</v>
      </c>
      <c r="U86" s="5">
        <v>21992055491</v>
      </c>
      <c r="W86" s="5">
        <v>54716442920</v>
      </c>
      <c r="Y86" s="7">
        <v>4.9116665515895651E-3</v>
      </c>
    </row>
    <row r="87" spans="1:25" ht="21" x14ac:dyDescent="0.55000000000000004">
      <c r="A87" s="4" t="s">
        <v>92</v>
      </c>
      <c r="C87" s="5">
        <v>14281023</v>
      </c>
      <c r="E87" s="5">
        <v>24116572560</v>
      </c>
      <c r="G87" s="5">
        <v>19425585165</v>
      </c>
      <c r="I87" s="5">
        <v>0</v>
      </c>
      <c r="K87" s="5">
        <v>0</v>
      </c>
      <c r="M87" s="5">
        <v>0</v>
      </c>
      <c r="O87" s="5">
        <v>0</v>
      </c>
      <c r="Q87" s="5">
        <f t="shared" si="1"/>
        <v>14281023</v>
      </c>
      <c r="S87" s="5">
        <v>1643</v>
      </c>
      <c r="U87" s="5">
        <v>24116572560</v>
      </c>
      <c r="W87" s="5">
        <v>23282346227</v>
      </c>
      <c r="Y87" s="7">
        <v>2.0899589794767933E-3</v>
      </c>
    </row>
    <row r="88" spans="1:25" ht="21" x14ac:dyDescent="0.55000000000000004">
      <c r="A88" s="4" t="s">
        <v>93</v>
      </c>
      <c r="C88" s="5">
        <v>10764859</v>
      </c>
      <c r="E88" s="5">
        <v>70996099081</v>
      </c>
      <c r="G88" s="5">
        <v>61625647524</v>
      </c>
      <c r="I88" s="5">
        <v>0</v>
      </c>
      <c r="K88" s="5">
        <v>0</v>
      </c>
      <c r="M88" s="5">
        <v>0</v>
      </c>
      <c r="O88" s="5">
        <v>0</v>
      </c>
      <c r="Q88" s="5">
        <f t="shared" si="1"/>
        <v>10764859</v>
      </c>
      <c r="S88" s="5">
        <v>7540</v>
      </c>
      <c r="U88" s="5">
        <v>70996099081</v>
      </c>
      <c r="W88" s="5">
        <v>80539615665</v>
      </c>
      <c r="Y88" s="7">
        <v>7.2297049155413094E-3</v>
      </c>
    </row>
    <row r="89" spans="1:25" ht="21" x14ac:dyDescent="0.55000000000000004">
      <c r="A89" s="4" t="s">
        <v>94</v>
      </c>
      <c r="C89" s="5">
        <v>11992076</v>
      </c>
      <c r="E89" s="5">
        <v>43084307714</v>
      </c>
      <c r="G89" s="5">
        <v>76979660176</v>
      </c>
      <c r="I89" s="5">
        <v>0</v>
      </c>
      <c r="K89" s="5">
        <v>0</v>
      </c>
      <c r="M89" s="5">
        <v>0</v>
      </c>
      <c r="O89" s="5">
        <v>0</v>
      </c>
      <c r="Q89" s="5">
        <f t="shared" si="1"/>
        <v>11992076</v>
      </c>
      <c r="S89" s="5">
        <v>6960</v>
      </c>
      <c r="U89" s="5">
        <v>43084307714</v>
      </c>
      <c r="W89" s="5">
        <v>82819665678</v>
      </c>
      <c r="Y89" s="7">
        <v>7.4343754823246273E-3</v>
      </c>
    </row>
    <row r="90" spans="1:25" ht="21" x14ac:dyDescent="0.55000000000000004">
      <c r="A90" s="4" t="s">
        <v>95</v>
      </c>
      <c r="C90" s="5">
        <v>0</v>
      </c>
      <c r="E90" s="5">
        <v>0</v>
      </c>
      <c r="G90" s="5">
        <v>0</v>
      </c>
      <c r="I90" s="5">
        <v>1220590</v>
      </c>
      <c r="K90" s="5">
        <v>0</v>
      </c>
      <c r="M90" s="5">
        <v>0</v>
      </c>
      <c r="O90" s="5">
        <v>0</v>
      </c>
      <c r="Q90" s="5">
        <f t="shared" si="1"/>
        <v>1220590</v>
      </c>
      <c r="S90" s="5">
        <v>5849</v>
      </c>
      <c r="U90" s="5">
        <v>6145670650</v>
      </c>
      <c r="W90" s="5">
        <v>7084044655</v>
      </c>
      <c r="Y90" s="7">
        <v>6.3590510137515239E-4</v>
      </c>
    </row>
    <row r="91" spans="1:25" ht="21" x14ac:dyDescent="0.55000000000000004">
      <c r="A91" s="4" t="s">
        <v>96</v>
      </c>
      <c r="C91" s="5">
        <v>0</v>
      </c>
      <c r="E91" s="5">
        <v>0</v>
      </c>
      <c r="G91" s="5">
        <v>0</v>
      </c>
      <c r="I91" s="5">
        <v>515000</v>
      </c>
      <c r="K91" s="5">
        <v>8443029498</v>
      </c>
      <c r="M91" s="5">
        <v>0</v>
      </c>
      <c r="O91" s="5">
        <v>0</v>
      </c>
      <c r="Q91" s="5">
        <f t="shared" si="1"/>
        <v>515000</v>
      </c>
      <c r="S91" s="5">
        <v>20260</v>
      </c>
      <c r="U91" s="5">
        <v>8443029498</v>
      </c>
      <c r="W91" s="5">
        <v>10353245953</v>
      </c>
      <c r="Y91" s="7">
        <v>9.2936764771203316E-4</v>
      </c>
    </row>
    <row r="92" spans="1:25" ht="21" x14ac:dyDescent="0.55000000000000004">
      <c r="A92" s="4" t="s">
        <v>97</v>
      </c>
      <c r="C92" s="5">
        <v>0</v>
      </c>
      <c r="E92" s="5">
        <v>0</v>
      </c>
      <c r="G92" s="5">
        <v>0</v>
      </c>
      <c r="I92" s="5">
        <v>14829378</v>
      </c>
      <c r="K92" s="5">
        <v>0</v>
      </c>
      <c r="M92" s="5">
        <v>0</v>
      </c>
      <c r="O92" s="5">
        <v>0</v>
      </c>
      <c r="Q92" s="5">
        <f t="shared" si="1"/>
        <v>14829378</v>
      </c>
      <c r="S92" s="5">
        <v>5020</v>
      </c>
      <c r="U92" s="5">
        <v>50123297640</v>
      </c>
      <c r="W92" s="5">
        <v>73868029478</v>
      </c>
      <c r="Y92" s="7">
        <v>6.6308244881596303E-3</v>
      </c>
    </row>
    <row r="93" spans="1:25" ht="21" x14ac:dyDescent="0.55000000000000004">
      <c r="A93" s="4" t="s">
        <v>98</v>
      </c>
      <c r="C93" s="3" t="s">
        <v>98</v>
      </c>
      <c r="E93" s="6">
        <f>SUM(E10:E92)</f>
        <v>7253442876554</v>
      </c>
      <c r="G93" s="6">
        <f>SUM(G10:G92)</f>
        <v>8424032369160</v>
      </c>
      <c r="I93" s="3" t="s">
        <v>98</v>
      </c>
      <c r="K93" s="6">
        <f>SUM(K10:K92)</f>
        <v>464933482633</v>
      </c>
      <c r="M93" s="3" t="s">
        <v>98</v>
      </c>
      <c r="O93" s="6">
        <f>SUM(O10:O92)</f>
        <v>78535292283</v>
      </c>
      <c r="Q93" s="3" t="s">
        <v>98</v>
      </c>
      <c r="S93" s="3" t="s">
        <v>98</v>
      </c>
      <c r="U93" s="6">
        <f>SUM(U10:U92)</f>
        <v>7663543696076</v>
      </c>
      <c r="W93" s="6">
        <f>SUM(W10:W92)</f>
        <v>10920210727741</v>
      </c>
      <c r="Y93" s="8">
        <v>0.98026170754878827</v>
      </c>
    </row>
  </sheetData>
  <mergeCells count="23">
    <mergeCell ref="O9"/>
    <mergeCell ref="M8:O8"/>
    <mergeCell ref="A7:A9"/>
    <mergeCell ref="C8:C9"/>
    <mergeCell ref="E8:E9"/>
    <mergeCell ref="G8:G9"/>
    <mergeCell ref="C7:G7"/>
    <mergeCell ref="Y8:Y9"/>
    <mergeCell ref="Q7:Y7"/>
    <mergeCell ref="A2:Y2"/>
    <mergeCell ref="A3:Y3"/>
    <mergeCell ref="A4:Y4"/>
    <mergeCell ref="A5:W5"/>
    <mergeCell ref="A6:W6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4"/>
  <sheetViews>
    <sheetView rightToLeft="1" topLeftCell="A72" zoomScale="96" zoomScaleNormal="96" workbookViewId="0">
      <selection activeCell="O94" sqref="O94"/>
    </sheetView>
  </sheetViews>
  <sheetFormatPr defaultRowHeight="18.75" x14ac:dyDescent="0.45"/>
  <cols>
    <col min="1" max="1" width="30.140625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2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2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6.25" x14ac:dyDescent="0.4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6.25" x14ac:dyDescent="0.45">
      <c r="A3" s="14" t="s">
        <v>106</v>
      </c>
      <c r="B3" s="14" t="s">
        <v>106</v>
      </c>
      <c r="C3" s="14" t="s">
        <v>106</v>
      </c>
      <c r="D3" s="14" t="s">
        <v>106</v>
      </c>
      <c r="E3" s="14" t="s">
        <v>106</v>
      </c>
      <c r="F3" s="14" t="s">
        <v>106</v>
      </c>
      <c r="G3" s="14" t="s">
        <v>106</v>
      </c>
      <c r="H3" s="14" t="s">
        <v>106</v>
      </c>
      <c r="I3" s="14" t="s">
        <v>106</v>
      </c>
      <c r="J3" s="14" t="s">
        <v>106</v>
      </c>
      <c r="K3" s="14" t="s">
        <v>106</v>
      </c>
      <c r="L3" s="14" t="s">
        <v>106</v>
      </c>
      <c r="M3" s="14" t="s">
        <v>106</v>
      </c>
      <c r="N3" s="14" t="s">
        <v>106</v>
      </c>
      <c r="O3" s="14" t="s">
        <v>106</v>
      </c>
      <c r="P3" s="14" t="s">
        <v>106</v>
      </c>
      <c r="Q3" s="14" t="s">
        <v>106</v>
      </c>
    </row>
    <row r="4" spans="1:17" ht="26.25" x14ac:dyDescent="0.4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5" spans="1:17" ht="25.5" x14ac:dyDescent="0.45">
      <c r="A5" s="15" t="s">
        <v>214</v>
      </c>
      <c r="B5" s="15"/>
      <c r="C5" s="15"/>
      <c r="D5" s="15"/>
      <c r="E5" s="15"/>
      <c r="F5" s="15"/>
      <c r="G5" s="15"/>
      <c r="H5" s="15"/>
    </row>
    <row r="6" spans="1:17" ht="26.25" x14ac:dyDescent="0.45">
      <c r="A6" s="13" t="s">
        <v>3</v>
      </c>
      <c r="C6" s="13" t="s">
        <v>108</v>
      </c>
      <c r="D6" s="13" t="s">
        <v>108</v>
      </c>
      <c r="E6" s="13" t="s">
        <v>108</v>
      </c>
      <c r="F6" s="13" t="s">
        <v>108</v>
      </c>
      <c r="G6" s="13" t="s">
        <v>108</v>
      </c>
      <c r="H6" s="13" t="s">
        <v>108</v>
      </c>
      <c r="I6" s="13" t="s">
        <v>108</v>
      </c>
      <c r="K6" s="13" t="s">
        <v>109</v>
      </c>
      <c r="L6" s="13" t="s">
        <v>109</v>
      </c>
      <c r="M6" s="13" t="s">
        <v>109</v>
      </c>
      <c r="N6" s="13" t="s">
        <v>109</v>
      </c>
      <c r="O6" s="13" t="s">
        <v>109</v>
      </c>
      <c r="P6" s="13" t="s">
        <v>109</v>
      </c>
      <c r="Q6" s="13" t="s">
        <v>109</v>
      </c>
    </row>
    <row r="7" spans="1:17" ht="26.25" x14ac:dyDescent="0.45">
      <c r="A7" s="13" t="s">
        <v>3</v>
      </c>
      <c r="C7" s="13" t="s">
        <v>7</v>
      </c>
      <c r="E7" s="13" t="s">
        <v>168</v>
      </c>
      <c r="G7" s="13" t="s">
        <v>169</v>
      </c>
      <c r="I7" s="13" t="s">
        <v>170</v>
      </c>
      <c r="K7" s="13" t="s">
        <v>7</v>
      </c>
      <c r="M7" s="13" t="s">
        <v>168</v>
      </c>
      <c r="O7" s="13" t="s">
        <v>169</v>
      </c>
      <c r="Q7" s="13" t="s">
        <v>170</v>
      </c>
    </row>
    <row r="8" spans="1:17" ht="21" x14ac:dyDescent="0.55000000000000004">
      <c r="A8" s="4" t="s">
        <v>72</v>
      </c>
      <c r="C8" s="11">
        <v>22748872</v>
      </c>
      <c r="D8" s="11"/>
      <c r="E8" s="11">
        <v>61060027808</v>
      </c>
      <c r="F8" s="11"/>
      <c r="G8" s="11">
        <v>50602597701</v>
      </c>
      <c r="H8" s="11"/>
      <c r="I8" s="11">
        <f>E8-G8</f>
        <v>10457430107</v>
      </c>
      <c r="J8" s="11"/>
      <c r="K8" s="11">
        <v>22748872</v>
      </c>
      <c r="L8" s="11"/>
      <c r="M8" s="11">
        <v>61060027808</v>
      </c>
      <c r="N8" s="11"/>
      <c r="O8" s="11">
        <v>70991322758</v>
      </c>
      <c r="P8" s="11"/>
      <c r="Q8" s="11">
        <f>M8-O8</f>
        <v>-9931294950</v>
      </c>
    </row>
    <row r="9" spans="1:17" ht="21" x14ac:dyDescent="0.55000000000000004">
      <c r="A9" s="4" t="s">
        <v>83</v>
      </c>
      <c r="C9" s="11">
        <v>147273759</v>
      </c>
      <c r="D9" s="11"/>
      <c r="E9" s="11">
        <v>86365981710</v>
      </c>
      <c r="F9" s="11"/>
      <c r="G9" s="11">
        <v>69259770836</v>
      </c>
      <c r="H9" s="11"/>
      <c r="I9" s="11">
        <f t="shared" ref="I9:I72" si="0">E9-G9</f>
        <v>17106210874</v>
      </c>
      <c r="J9" s="11"/>
      <c r="K9" s="11">
        <v>147273759</v>
      </c>
      <c r="L9" s="11"/>
      <c r="M9" s="11">
        <v>86365981710</v>
      </c>
      <c r="N9" s="11"/>
      <c r="O9" s="11">
        <v>90658888283</v>
      </c>
      <c r="P9" s="11"/>
      <c r="Q9" s="11">
        <f t="shared" ref="Q9:Q72" si="1">M9-O9</f>
        <v>-4292906573</v>
      </c>
    </row>
    <row r="10" spans="1:17" ht="21" x14ac:dyDescent="0.55000000000000004">
      <c r="A10" s="4" t="s">
        <v>24</v>
      </c>
      <c r="C10" s="11">
        <v>4585142</v>
      </c>
      <c r="D10" s="11"/>
      <c r="E10" s="11">
        <v>16879382742</v>
      </c>
      <c r="F10" s="11"/>
      <c r="G10" s="11">
        <v>13019663394</v>
      </c>
      <c r="H10" s="11"/>
      <c r="I10" s="11">
        <f t="shared" si="0"/>
        <v>3859719348</v>
      </c>
      <c r="J10" s="11"/>
      <c r="K10" s="11">
        <v>4585142</v>
      </c>
      <c r="L10" s="11"/>
      <c r="M10" s="11">
        <v>16879382742</v>
      </c>
      <c r="N10" s="11"/>
      <c r="O10" s="11">
        <v>11722504074</v>
      </c>
      <c r="P10" s="11"/>
      <c r="Q10" s="11">
        <f t="shared" si="1"/>
        <v>5156878668</v>
      </c>
    </row>
    <row r="11" spans="1:17" ht="21" x14ac:dyDescent="0.55000000000000004">
      <c r="A11" s="4" t="s">
        <v>58</v>
      </c>
      <c r="C11" s="11">
        <v>5660217</v>
      </c>
      <c r="D11" s="11"/>
      <c r="E11" s="11">
        <v>117945733974</v>
      </c>
      <c r="F11" s="11"/>
      <c r="G11" s="11">
        <v>90344215687</v>
      </c>
      <c r="H11" s="11"/>
      <c r="I11" s="11">
        <f t="shared" si="0"/>
        <v>27601518287</v>
      </c>
      <c r="J11" s="11"/>
      <c r="K11" s="11">
        <v>5660217</v>
      </c>
      <c r="L11" s="11"/>
      <c r="M11" s="11">
        <v>117945733974</v>
      </c>
      <c r="N11" s="11"/>
      <c r="O11" s="11">
        <v>118733953135</v>
      </c>
      <c r="P11" s="11"/>
      <c r="Q11" s="11">
        <f t="shared" si="1"/>
        <v>-788219161</v>
      </c>
    </row>
    <row r="12" spans="1:17" ht="21" x14ac:dyDescent="0.55000000000000004">
      <c r="A12" s="4" t="s">
        <v>76</v>
      </c>
      <c r="C12" s="11">
        <v>30761743</v>
      </c>
      <c r="D12" s="11"/>
      <c r="E12" s="11">
        <v>127620654711</v>
      </c>
      <c r="F12" s="11"/>
      <c r="G12" s="11">
        <v>100033295296</v>
      </c>
      <c r="H12" s="11"/>
      <c r="I12" s="11">
        <f t="shared" si="0"/>
        <v>27587359415</v>
      </c>
      <c r="J12" s="11"/>
      <c r="K12" s="11">
        <v>30761743</v>
      </c>
      <c r="L12" s="11"/>
      <c r="M12" s="11">
        <v>127620654711</v>
      </c>
      <c r="N12" s="11"/>
      <c r="O12" s="11">
        <v>108636177118</v>
      </c>
      <c r="P12" s="11"/>
      <c r="Q12" s="11">
        <f t="shared" si="1"/>
        <v>18984477593</v>
      </c>
    </row>
    <row r="13" spans="1:17" ht="21" x14ac:dyDescent="0.55000000000000004">
      <c r="A13" s="4" t="s">
        <v>69</v>
      </c>
      <c r="C13" s="11">
        <v>705566</v>
      </c>
      <c r="D13" s="11"/>
      <c r="E13" s="11">
        <v>5698911475</v>
      </c>
      <c r="F13" s="11"/>
      <c r="G13" s="11">
        <v>5110199340</v>
      </c>
      <c r="H13" s="11"/>
      <c r="I13" s="11">
        <f t="shared" si="0"/>
        <v>588712135</v>
      </c>
      <c r="J13" s="11"/>
      <c r="K13" s="11">
        <v>705566</v>
      </c>
      <c r="L13" s="11"/>
      <c r="M13" s="11">
        <v>5698911475</v>
      </c>
      <c r="N13" s="11"/>
      <c r="O13" s="11">
        <v>7132911343</v>
      </c>
      <c r="P13" s="11"/>
      <c r="Q13" s="11">
        <f t="shared" si="1"/>
        <v>-1433999868</v>
      </c>
    </row>
    <row r="14" spans="1:17" ht="21" x14ac:dyDescent="0.55000000000000004">
      <c r="A14" s="4" t="s">
        <v>75</v>
      </c>
      <c r="C14" s="11">
        <v>12361079</v>
      </c>
      <c r="D14" s="11"/>
      <c r="E14" s="11">
        <v>38722271451</v>
      </c>
      <c r="F14" s="11"/>
      <c r="G14" s="11">
        <v>30309730036</v>
      </c>
      <c r="H14" s="11"/>
      <c r="I14" s="11">
        <f t="shared" si="0"/>
        <v>8412541415</v>
      </c>
      <c r="J14" s="11"/>
      <c r="K14" s="11">
        <v>12361079</v>
      </c>
      <c r="L14" s="11"/>
      <c r="M14" s="11">
        <v>38722271451</v>
      </c>
      <c r="N14" s="11"/>
      <c r="O14" s="11">
        <v>37824141950</v>
      </c>
      <c r="P14" s="11"/>
      <c r="Q14" s="11">
        <f t="shared" si="1"/>
        <v>898129501</v>
      </c>
    </row>
    <row r="15" spans="1:17" ht="21" x14ac:dyDescent="0.55000000000000004">
      <c r="A15" s="4" t="s">
        <v>36</v>
      </c>
      <c r="C15" s="11">
        <v>5798944</v>
      </c>
      <c r="D15" s="11"/>
      <c r="E15" s="11">
        <v>295416426482</v>
      </c>
      <c r="F15" s="11"/>
      <c r="G15" s="11">
        <v>240198810219</v>
      </c>
      <c r="H15" s="11"/>
      <c r="I15" s="11">
        <f t="shared" si="0"/>
        <v>55217616263</v>
      </c>
      <c r="J15" s="11"/>
      <c r="K15" s="11">
        <v>5798944</v>
      </c>
      <c r="L15" s="11"/>
      <c r="M15" s="11">
        <v>295416426482</v>
      </c>
      <c r="N15" s="11"/>
      <c r="O15" s="11">
        <v>228466893668</v>
      </c>
      <c r="P15" s="11"/>
      <c r="Q15" s="11">
        <f t="shared" si="1"/>
        <v>66949532814</v>
      </c>
    </row>
    <row r="16" spans="1:17" ht="21" x14ac:dyDescent="0.55000000000000004">
      <c r="A16" s="4" t="s">
        <v>82</v>
      </c>
      <c r="C16" s="11">
        <v>5613777</v>
      </c>
      <c r="D16" s="11"/>
      <c r="E16" s="11">
        <v>85393963783</v>
      </c>
      <c r="F16" s="11"/>
      <c r="G16" s="11">
        <v>68117539242</v>
      </c>
      <c r="H16" s="11"/>
      <c r="I16" s="11">
        <f t="shared" si="0"/>
        <v>17276424541</v>
      </c>
      <c r="J16" s="11"/>
      <c r="K16" s="11">
        <v>5613777</v>
      </c>
      <c r="L16" s="11"/>
      <c r="M16" s="11">
        <v>85393963783</v>
      </c>
      <c r="N16" s="11"/>
      <c r="O16" s="11">
        <v>52509630073</v>
      </c>
      <c r="P16" s="11"/>
      <c r="Q16" s="11">
        <f t="shared" si="1"/>
        <v>32884333710</v>
      </c>
    </row>
    <row r="17" spans="1:17" ht="21" x14ac:dyDescent="0.55000000000000004">
      <c r="A17" s="4" t="s">
        <v>68</v>
      </c>
      <c r="C17" s="11">
        <v>3259062</v>
      </c>
      <c r="D17" s="11"/>
      <c r="E17" s="11">
        <v>47182155286</v>
      </c>
      <c r="F17" s="11"/>
      <c r="G17" s="11">
        <v>45947727542</v>
      </c>
      <c r="H17" s="11"/>
      <c r="I17" s="11">
        <f t="shared" si="0"/>
        <v>1234427744</v>
      </c>
      <c r="J17" s="11"/>
      <c r="K17" s="11">
        <v>3259062</v>
      </c>
      <c r="L17" s="11"/>
      <c r="M17" s="11">
        <v>47182155286</v>
      </c>
      <c r="N17" s="11"/>
      <c r="O17" s="11">
        <v>40208782919</v>
      </c>
      <c r="P17" s="11"/>
      <c r="Q17" s="11">
        <f t="shared" si="1"/>
        <v>6973372367</v>
      </c>
    </row>
    <row r="18" spans="1:17" ht="21" x14ac:dyDescent="0.55000000000000004">
      <c r="A18" s="4" t="s">
        <v>77</v>
      </c>
      <c r="C18" s="11">
        <v>8271683</v>
      </c>
      <c r="D18" s="11"/>
      <c r="E18" s="11">
        <v>124757691934</v>
      </c>
      <c r="F18" s="11"/>
      <c r="G18" s="11">
        <v>111365601414</v>
      </c>
      <c r="H18" s="11"/>
      <c r="I18" s="11">
        <f t="shared" si="0"/>
        <v>13392090520</v>
      </c>
      <c r="J18" s="11"/>
      <c r="K18" s="11">
        <v>8271683</v>
      </c>
      <c r="L18" s="11"/>
      <c r="M18" s="11">
        <v>124757691934</v>
      </c>
      <c r="N18" s="11"/>
      <c r="O18" s="11">
        <v>113913085061</v>
      </c>
      <c r="P18" s="11"/>
      <c r="Q18" s="11">
        <f t="shared" si="1"/>
        <v>10844606873</v>
      </c>
    </row>
    <row r="19" spans="1:17" ht="21" x14ac:dyDescent="0.55000000000000004">
      <c r="A19" s="4" t="s">
        <v>28</v>
      </c>
      <c r="C19" s="11">
        <v>1967964</v>
      </c>
      <c r="D19" s="11"/>
      <c r="E19" s="11">
        <v>51845555996</v>
      </c>
      <c r="F19" s="11"/>
      <c r="G19" s="11">
        <v>40475645954</v>
      </c>
      <c r="H19" s="11"/>
      <c r="I19" s="11">
        <f t="shared" si="0"/>
        <v>11369910042</v>
      </c>
      <c r="J19" s="11"/>
      <c r="K19" s="11">
        <v>1967964</v>
      </c>
      <c r="L19" s="11"/>
      <c r="M19" s="11">
        <v>51845555996</v>
      </c>
      <c r="N19" s="11"/>
      <c r="O19" s="11">
        <v>38581450105</v>
      </c>
      <c r="P19" s="11"/>
      <c r="Q19" s="11">
        <f t="shared" si="1"/>
        <v>13264105891</v>
      </c>
    </row>
    <row r="20" spans="1:17" ht="21" x14ac:dyDescent="0.55000000000000004">
      <c r="A20" s="4" t="s">
        <v>34</v>
      </c>
      <c r="C20" s="11">
        <v>256243</v>
      </c>
      <c r="D20" s="11"/>
      <c r="E20" s="11">
        <v>59718572686</v>
      </c>
      <c r="F20" s="11"/>
      <c r="G20" s="11">
        <v>46975461716</v>
      </c>
      <c r="H20" s="11"/>
      <c r="I20" s="11">
        <f t="shared" si="0"/>
        <v>12743110970</v>
      </c>
      <c r="J20" s="11"/>
      <c r="K20" s="11">
        <v>256243</v>
      </c>
      <c r="L20" s="11"/>
      <c r="M20" s="11">
        <v>59718572686</v>
      </c>
      <c r="N20" s="11"/>
      <c r="O20" s="11">
        <v>47036557797</v>
      </c>
      <c r="P20" s="11"/>
      <c r="Q20" s="11">
        <f t="shared" si="1"/>
        <v>12682014889</v>
      </c>
    </row>
    <row r="21" spans="1:17" ht="21" x14ac:dyDescent="0.55000000000000004">
      <c r="A21" s="4" t="s">
        <v>80</v>
      </c>
      <c r="C21" s="11">
        <v>9001525</v>
      </c>
      <c r="D21" s="11"/>
      <c r="E21" s="11">
        <v>31619078969</v>
      </c>
      <c r="F21" s="11"/>
      <c r="G21" s="11">
        <v>27149823607</v>
      </c>
      <c r="H21" s="11"/>
      <c r="I21" s="11">
        <f t="shared" si="0"/>
        <v>4469255362</v>
      </c>
      <c r="J21" s="11"/>
      <c r="K21" s="11">
        <v>9001525</v>
      </c>
      <c r="L21" s="11"/>
      <c r="M21" s="11">
        <v>31619078969</v>
      </c>
      <c r="N21" s="11"/>
      <c r="O21" s="11">
        <v>29059111606</v>
      </c>
      <c r="P21" s="11"/>
      <c r="Q21" s="11">
        <f t="shared" si="1"/>
        <v>2559967363</v>
      </c>
    </row>
    <row r="22" spans="1:17" ht="21" x14ac:dyDescent="0.55000000000000004">
      <c r="A22" s="4" t="s">
        <v>39</v>
      </c>
      <c r="C22" s="11">
        <v>24540725</v>
      </c>
      <c r="D22" s="11"/>
      <c r="E22" s="11">
        <v>94506328784</v>
      </c>
      <c r="F22" s="11"/>
      <c r="G22" s="11">
        <v>80811278544</v>
      </c>
      <c r="H22" s="11"/>
      <c r="I22" s="11">
        <f t="shared" si="0"/>
        <v>13695050240</v>
      </c>
      <c r="J22" s="11"/>
      <c r="K22" s="11">
        <v>24540725</v>
      </c>
      <c r="L22" s="11"/>
      <c r="M22" s="11">
        <v>94506328784</v>
      </c>
      <c r="N22" s="11"/>
      <c r="O22" s="11">
        <v>129642494114</v>
      </c>
      <c r="P22" s="11"/>
      <c r="Q22" s="11">
        <f t="shared" si="1"/>
        <v>-35136165330</v>
      </c>
    </row>
    <row r="23" spans="1:17" ht="21" x14ac:dyDescent="0.55000000000000004">
      <c r="A23" s="4" t="s">
        <v>62</v>
      </c>
      <c r="C23" s="11">
        <v>6502996</v>
      </c>
      <c r="D23" s="11"/>
      <c r="E23" s="11">
        <v>122021083471</v>
      </c>
      <c r="F23" s="11"/>
      <c r="G23" s="11">
        <v>118538782041</v>
      </c>
      <c r="H23" s="11"/>
      <c r="I23" s="11">
        <f t="shared" si="0"/>
        <v>3482301430</v>
      </c>
      <c r="J23" s="11"/>
      <c r="K23" s="11">
        <v>6502996</v>
      </c>
      <c r="L23" s="11"/>
      <c r="M23" s="11">
        <v>122021083471</v>
      </c>
      <c r="N23" s="11"/>
      <c r="O23" s="11">
        <v>101489224462</v>
      </c>
      <c r="P23" s="11"/>
      <c r="Q23" s="11">
        <f t="shared" si="1"/>
        <v>20531859009</v>
      </c>
    </row>
    <row r="24" spans="1:17" ht="21" x14ac:dyDescent="0.55000000000000004">
      <c r="A24" s="4" t="s">
        <v>47</v>
      </c>
      <c r="C24" s="11">
        <v>2615080</v>
      </c>
      <c r="D24" s="11"/>
      <c r="E24" s="11">
        <v>126421843827</v>
      </c>
      <c r="F24" s="11"/>
      <c r="G24" s="11">
        <v>104690157947</v>
      </c>
      <c r="H24" s="11"/>
      <c r="I24" s="11">
        <f t="shared" si="0"/>
        <v>21731685880</v>
      </c>
      <c r="J24" s="11"/>
      <c r="K24" s="11">
        <v>2615080</v>
      </c>
      <c r="L24" s="11"/>
      <c r="M24" s="11">
        <v>126421843827</v>
      </c>
      <c r="N24" s="11"/>
      <c r="O24" s="11">
        <v>69566431932</v>
      </c>
      <c r="P24" s="11"/>
      <c r="Q24" s="11">
        <f t="shared" si="1"/>
        <v>56855411895</v>
      </c>
    </row>
    <row r="25" spans="1:17" ht="21" x14ac:dyDescent="0.55000000000000004">
      <c r="A25" s="4" t="s">
        <v>79</v>
      </c>
      <c r="C25" s="11">
        <v>5920919</v>
      </c>
      <c r="D25" s="11"/>
      <c r="E25" s="11">
        <v>493336370366</v>
      </c>
      <c r="F25" s="11"/>
      <c r="G25" s="11">
        <v>384482083983</v>
      </c>
      <c r="H25" s="11"/>
      <c r="I25" s="11">
        <f t="shared" si="0"/>
        <v>108854286383</v>
      </c>
      <c r="J25" s="11"/>
      <c r="K25" s="11">
        <v>5920919</v>
      </c>
      <c r="L25" s="11"/>
      <c r="M25" s="11">
        <v>493336370366</v>
      </c>
      <c r="N25" s="11"/>
      <c r="O25" s="11">
        <v>368763234753</v>
      </c>
      <c r="P25" s="11"/>
      <c r="Q25" s="11">
        <f t="shared" si="1"/>
        <v>124573135613</v>
      </c>
    </row>
    <row r="26" spans="1:17" ht="21" x14ac:dyDescent="0.55000000000000004">
      <c r="A26" s="4" t="s">
        <v>64</v>
      </c>
      <c r="C26" s="11">
        <v>17537175</v>
      </c>
      <c r="D26" s="11"/>
      <c r="E26" s="11">
        <v>92228546977</v>
      </c>
      <c r="F26" s="11"/>
      <c r="G26" s="11">
        <v>79115563677</v>
      </c>
      <c r="H26" s="11"/>
      <c r="I26" s="11">
        <f t="shared" si="0"/>
        <v>13112983300</v>
      </c>
      <c r="J26" s="11"/>
      <c r="K26" s="11">
        <v>17537175</v>
      </c>
      <c r="L26" s="11"/>
      <c r="M26" s="11">
        <v>92228546977</v>
      </c>
      <c r="N26" s="11"/>
      <c r="O26" s="11">
        <v>89112298004</v>
      </c>
      <c r="P26" s="11"/>
      <c r="Q26" s="11">
        <f t="shared" si="1"/>
        <v>3116248973</v>
      </c>
    </row>
    <row r="27" spans="1:17" ht="21" x14ac:dyDescent="0.55000000000000004">
      <c r="A27" s="4" t="s">
        <v>26</v>
      </c>
      <c r="C27" s="11">
        <v>59471758</v>
      </c>
      <c r="D27" s="11"/>
      <c r="E27" s="11">
        <v>368825258191</v>
      </c>
      <c r="F27" s="11"/>
      <c r="G27" s="11">
        <v>309828162917</v>
      </c>
      <c r="H27" s="11"/>
      <c r="I27" s="11">
        <f t="shared" si="0"/>
        <v>58997095274</v>
      </c>
      <c r="J27" s="11"/>
      <c r="K27" s="11">
        <v>59471758</v>
      </c>
      <c r="L27" s="11"/>
      <c r="M27" s="11">
        <v>368825258191</v>
      </c>
      <c r="N27" s="11"/>
      <c r="O27" s="11">
        <v>212848536880</v>
      </c>
      <c r="P27" s="11"/>
      <c r="Q27" s="11">
        <f t="shared" si="1"/>
        <v>155976721311</v>
      </c>
    </row>
    <row r="28" spans="1:17" ht="21" x14ac:dyDescent="0.55000000000000004">
      <c r="A28" s="4" t="s">
        <v>42</v>
      </c>
      <c r="C28" s="11">
        <v>225012</v>
      </c>
      <c r="D28" s="11"/>
      <c r="E28" s="11">
        <v>13552650294</v>
      </c>
      <c r="F28" s="11"/>
      <c r="G28" s="11">
        <v>12669190966</v>
      </c>
      <c r="H28" s="11"/>
      <c r="I28" s="11">
        <f t="shared" si="0"/>
        <v>883459328</v>
      </c>
      <c r="J28" s="11"/>
      <c r="K28" s="11">
        <v>225012</v>
      </c>
      <c r="L28" s="11"/>
      <c r="M28" s="11">
        <v>13552650294</v>
      </c>
      <c r="N28" s="11"/>
      <c r="O28" s="11">
        <v>10613292346</v>
      </c>
      <c r="P28" s="11"/>
      <c r="Q28" s="11">
        <f t="shared" si="1"/>
        <v>2939357948</v>
      </c>
    </row>
    <row r="29" spans="1:17" ht="21" x14ac:dyDescent="0.55000000000000004">
      <c r="A29" s="4" t="s">
        <v>38</v>
      </c>
      <c r="C29" s="11">
        <v>20429072</v>
      </c>
      <c r="D29" s="11"/>
      <c r="E29" s="11">
        <v>165007203925</v>
      </c>
      <c r="F29" s="11"/>
      <c r="G29" s="11">
        <v>162983142843</v>
      </c>
      <c r="H29" s="11"/>
      <c r="I29" s="11">
        <f t="shared" si="0"/>
        <v>2024061082</v>
      </c>
      <c r="J29" s="11"/>
      <c r="K29" s="11">
        <v>20429072</v>
      </c>
      <c r="L29" s="11"/>
      <c r="M29" s="11">
        <v>165007203925</v>
      </c>
      <c r="N29" s="11"/>
      <c r="O29" s="11">
        <v>134756049299</v>
      </c>
      <c r="P29" s="11"/>
      <c r="Q29" s="11">
        <f t="shared" si="1"/>
        <v>30251154626</v>
      </c>
    </row>
    <row r="30" spans="1:17" ht="21" x14ac:dyDescent="0.55000000000000004">
      <c r="A30" s="4" t="s">
        <v>88</v>
      </c>
      <c r="C30" s="11">
        <v>91477524</v>
      </c>
      <c r="D30" s="11"/>
      <c r="E30" s="11">
        <v>1052028967750</v>
      </c>
      <c r="F30" s="11"/>
      <c r="G30" s="11">
        <v>793284073942</v>
      </c>
      <c r="H30" s="11"/>
      <c r="I30" s="11">
        <f t="shared" si="0"/>
        <v>258744893808</v>
      </c>
      <c r="J30" s="11"/>
      <c r="K30" s="11">
        <v>91477524</v>
      </c>
      <c r="L30" s="11"/>
      <c r="M30" s="11">
        <v>1052028967750</v>
      </c>
      <c r="N30" s="11"/>
      <c r="O30" s="11">
        <v>611245772605</v>
      </c>
      <c r="P30" s="11"/>
      <c r="Q30" s="11">
        <f t="shared" si="1"/>
        <v>440783195145</v>
      </c>
    </row>
    <row r="31" spans="1:17" ht="21" x14ac:dyDescent="0.55000000000000004">
      <c r="A31" s="4" t="s">
        <v>30</v>
      </c>
      <c r="C31" s="11">
        <v>1950220</v>
      </c>
      <c r="D31" s="11"/>
      <c r="E31" s="11">
        <v>109896873157</v>
      </c>
      <c r="F31" s="11"/>
      <c r="G31" s="11">
        <v>89910190764</v>
      </c>
      <c r="H31" s="11"/>
      <c r="I31" s="11">
        <f t="shared" si="0"/>
        <v>19986682393</v>
      </c>
      <c r="J31" s="11"/>
      <c r="K31" s="11">
        <v>1950220</v>
      </c>
      <c r="L31" s="11"/>
      <c r="M31" s="11">
        <v>109896873157</v>
      </c>
      <c r="N31" s="11"/>
      <c r="O31" s="11">
        <v>135698891377</v>
      </c>
      <c r="P31" s="11"/>
      <c r="Q31" s="11">
        <f t="shared" si="1"/>
        <v>-25802018220</v>
      </c>
    </row>
    <row r="32" spans="1:17" ht="21" x14ac:dyDescent="0.55000000000000004">
      <c r="A32" s="4" t="s">
        <v>59</v>
      </c>
      <c r="C32" s="11">
        <v>40033748</v>
      </c>
      <c r="D32" s="11"/>
      <c r="E32" s="11">
        <v>564084877217</v>
      </c>
      <c r="F32" s="11"/>
      <c r="G32" s="11">
        <v>448509744153</v>
      </c>
      <c r="H32" s="11"/>
      <c r="I32" s="11">
        <f t="shared" si="0"/>
        <v>115575133064</v>
      </c>
      <c r="J32" s="11"/>
      <c r="K32" s="11">
        <v>40033748</v>
      </c>
      <c r="L32" s="11"/>
      <c r="M32" s="11">
        <v>564084877217</v>
      </c>
      <c r="N32" s="11"/>
      <c r="O32" s="11">
        <v>421643699910</v>
      </c>
      <c r="P32" s="11"/>
      <c r="Q32" s="11">
        <f t="shared" si="1"/>
        <v>142441177307</v>
      </c>
    </row>
    <row r="33" spans="1:17" ht="21" x14ac:dyDescent="0.55000000000000004">
      <c r="A33" s="4" t="s">
        <v>84</v>
      </c>
      <c r="C33" s="11">
        <v>3069304</v>
      </c>
      <c r="D33" s="11"/>
      <c r="E33" s="11">
        <v>78179994449</v>
      </c>
      <c r="F33" s="11"/>
      <c r="G33" s="11">
        <v>69043794390</v>
      </c>
      <c r="H33" s="11"/>
      <c r="I33" s="11">
        <f t="shared" si="0"/>
        <v>9136200059</v>
      </c>
      <c r="J33" s="11"/>
      <c r="K33" s="11">
        <v>3069304</v>
      </c>
      <c r="L33" s="11"/>
      <c r="M33" s="11">
        <v>78179994449</v>
      </c>
      <c r="N33" s="11"/>
      <c r="O33" s="11">
        <v>70083784940</v>
      </c>
      <c r="P33" s="11"/>
      <c r="Q33" s="11">
        <f t="shared" si="1"/>
        <v>8096209509</v>
      </c>
    </row>
    <row r="34" spans="1:17" ht="21" x14ac:dyDescent="0.55000000000000004">
      <c r="A34" s="4" t="s">
        <v>71</v>
      </c>
      <c r="C34" s="11">
        <v>3330224</v>
      </c>
      <c r="D34" s="11"/>
      <c r="E34" s="11">
        <v>13601245312</v>
      </c>
      <c r="F34" s="11"/>
      <c r="G34" s="11">
        <v>11670016711</v>
      </c>
      <c r="H34" s="11"/>
      <c r="I34" s="11">
        <f t="shared" si="0"/>
        <v>1931228601</v>
      </c>
      <c r="J34" s="11"/>
      <c r="K34" s="11">
        <v>3330224</v>
      </c>
      <c r="L34" s="11"/>
      <c r="M34" s="11">
        <v>13601245312</v>
      </c>
      <c r="N34" s="11"/>
      <c r="O34" s="11">
        <v>17390153777</v>
      </c>
      <c r="P34" s="11"/>
      <c r="Q34" s="11">
        <f t="shared" si="1"/>
        <v>-3788908465</v>
      </c>
    </row>
    <row r="35" spans="1:17" ht="21" x14ac:dyDescent="0.55000000000000004">
      <c r="A35" s="4" t="s">
        <v>74</v>
      </c>
      <c r="C35" s="11">
        <v>2176171</v>
      </c>
      <c r="D35" s="11"/>
      <c r="E35" s="11">
        <v>9155640600</v>
      </c>
      <c r="F35" s="11"/>
      <c r="G35" s="11">
        <v>7988625813</v>
      </c>
      <c r="H35" s="11"/>
      <c r="I35" s="11">
        <f t="shared" si="0"/>
        <v>1167014787</v>
      </c>
      <c r="J35" s="11"/>
      <c r="K35" s="11">
        <v>2176171</v>
      </c>
      <c r="L35" s="11"/>
      <c r="M35" s="11">
        <v>9155640600</v>
      </c>
      <c r="N35" s="11"/>
      <c r="O35" s="11">
        <v>12685898311</v>
      </c>
      <c r="P35" s="11"/>
      <c r="Q35" s="11">
        <f t="shared" si="1"/>
        <v>-3530257711</v>
      </c>
    </row>
    <row r="36" spans="1:17" ht="21" x14ac:dyDescent="0.55000000000000004">
      <c r="A36" s="4" t="s">
        <v>33</v>
      </c>
      <c r="C36" s="11">
        <v>2634699</v>
      </c>
      <c r="D36" s="11"/>
      <c r="E36" s="11">
        <v>159343582741</v>
      </c>
      <c r="F36" s="11"/>
      <c r="G36" s="11">
        <v>117092193581</v>
      </c>
      <c r="H36" s="11"/>
      <c r="I36" s="11">
        <f t="shared" si="0"/>
        <v>42251389160</v>
      </c>
      <c r="J36" s="11"/>
      <c r="K36" s="11">
        <v>2634699</v>
      </c>
      <c r="L36" s="11"/>
      <c r="M36" s="11">
        <v>159343582741</v>
      </c>
      <c r="N36" s="11"/>
      <c r="O36" s="11">
        <v>151788430015</v>
      </c>
      <c r="P36" s="11"/>
      <c r="Q36" s="11">
        <f t="shared" si="1"/>
        <v>7555152726</v>
      </c>
    </row>
    <row r="37" spans="1:17" ht="21" x14ac:dyDescent="0.55000000000000004">
      <c r="A37" s="4" t="s">
        <v>25</v>
      </c>
      <c r="C37" s="11">
        <v>7434562</v>
      </c>
      <c r="D37" s="11"/>
      <c r="E37" s="11">
        <v>29176402165</v>
      </c>
      <c r="F37" s="11"/>
      <c r="G37" s="11">
        <v>24953686928</v>
      </c>
      <c r="H37" s="11"/>
      <c r="I37" s="11">
        <f t="shared" si="0"/>
        <v>4222715237</v>
      </c>
      <c r="J37" s="11"/>
      <c r="K37" s="11">
        <v>7434562</v>
      </c>
      <c r="L37" s="11"/>
      <c r="M37" s="11">
        <v>29176402165</v>
      </c>
      <c r="N37" s="11"/>
      <c r="O37" s="11">
        <v>32089007020</v>
      </c>
      <c r="P37" s="11"/>
      <c r="Q37" s="11">
        <f t="shared" si="1"/>
        <v>-2912604855</v>
      </c>
    </row>
    <row r="38" spans="1:17" ht="21" x14ac:dyDescent="0.55000000000000004">
      <c r="A38" s="4" t="s">
        <v>91</v>
      </c>
      <c r="C38" s="11">
        <v>21795532</v>
      </c>
      <c r="D38" s="11"/>
      <c r="E38" s="11">
        <v>54716442920</v>
      </c>
      <c r="F38" s="11"/>
      <c r="G38" s="11">
        <v>42946132028</v>
      </c>
      <c r="H38" s="11"/>
      <c r="I38" s="11">
        <f t="shared" si="0"/>
        <v>11770310892</v>
      </c>
      <c r="J38" s="11"/>
      <c r="K38" s="11">
        <v>21795532</v>
      </c>
      <c r="L38" s="11"/>
      <c r="M38" s="11">
        <v>54716442920</v>
      </c>
      <c r="N38" s="11"/>
      <c r="O38" s="11">
        <v>23902376087</v>
      </c>
      <c r="P38" s="11"/>
      <c r="Q38" s="11">
        <f t="shared" si="1"/>
        <v>30814066833</v>
      </c>
    </row>
    <row r="39" spans="1:17" ht="21" x14ac:dyDescent="0.55000000000000004">
      <c r="A39" s="4" t="s">
        <v>48</v>
      </c>
      <c r="C39" s="11">
        <v>30683607</v>
      </c>
      <c r="D39" s="11"/>
      <c r="E39" s="11">
        <v>64394184048</v>
      </c>
      <c r="F39" s="11"/>
      <c r="G39" s="11">
        <v>52057086571</v>
      </c>
      <c r="H39" s="11"/>
      <c r="I39" s="11">
        <f t="shared" si="0"/>
        <v>12337097477</v>
      </c>
      <c r="J39" s="11"/>
      <c r="K39" s="11">
        <v>30683607</v>
      </c>
      <c r="L39" s="11"/>
      <c r="M39" s="11">
        <v>64394184048</v>
      </c>
      <c r="N39" s="11"/>
      <c r="O39" s="11">
        <v>83723706802</v>
      </c>
      <c r="P39" s="11"/>
      <c r="Q39" s="11">
        <f t="shared" si="1"/>
        <v>-19329522754</v>
      </c>
    </row>
    <row r="40" spans="1:17" ht="21" x14ac:dyDescent="0.55000000000000004">
      <c r="A40" s="4" t="s">
        <v>44</v>
      </c>
      <c r="C40" s="11">
        <v>54142197</v>
      </c>
      <c r="D40" s="11"/>
      <c r="E40" s="11">
        <v>100140935451</v>
      </c>
      <c r="F40" s="11"/>
      <c r="G40" s="11">
        <v>83637650433</v>
      </c>
      <c r="H40" s="11"/>
      <c r="I40" s="11">
        <f t="shared" si="0"/>
        <v>16503285018</v>
      </c>
      <c r="J40" s="11"/>
      <c r="K40" s="11">
        <v>54142197</v>
      </c>
      <c r="L40" s="11"/>
      <c r="M40" s="11">
        <v>100140935451</v>
      </c>
      <c r="N40" s="11"/>
      <c r="O40" s="11">
        <v>108221403346</v>
      </c>
      <c r="P40" s="11"/>
      <c r="Q40" s="11">
        <f t="shared" si="1"/>
        <v>-8080467895</v>
      </c>
    </row>
    <row r="41" spans="1:17" ht="21" x14ac:dyDescent="0.55000000000000004">
      <c r="A41" s="4" t="s">
        <v>94</v>
      </c>
      <c r="C41" s="11">
        <v>11992076</v>
      </c>
      <c r="D41" s="11"/>
      <c r="E41" s="11">
        <v>82819665677</v>
      </c>
      <c r="F41" s="11"/>
      <c r="G41" s="11">
        <v>76979660175</v>
      </c>
      <c r="H41" s="11"/>
      <c r="I41" s="11">
        <f t="shared" si="0"/>
        <v>5840005502</v>
      </c>
      <c r="J41" s="11"/>
      <c r="K41" s="11">
        <v>11992076</v>
      </c>
      <c r="L41" s="11"/>
      <c r="M41" s="11">
        <v>82819665677</v>
      </c>
      <c r="N41" s="11"/>
      <c r="O41" s="11">
        <v>63374427962</v>
      </c>
      <c r="P41" s="11"/>
      <c r="Q41" s="11">
        <f t="shared" si="1"/>
        <v>19445237715</v>
      </c>
    </row>
    <row r="42" spans="1:17" ht="21" x14ac:dyDescent="0.55000000000000004">
      <c r="A42" s="4" t="s">
        <v>70</v>
      </c>
      <c r="C42" s="11">
        <v>44517312</v>
      </c>
      <c r="D42" s="11"/>
      <c r="E42" s="11">
        <v>83178122754</v>
      </c>
      <c r="F42" s="11"/>
      <c r="G42" s="11">
        <v>68117401784</v>
      </c>
      <c r="H42" s="11"/>
      <c r="I42" s="11">
        <f t="shared" si="0"/>
        <v>15060720970</v>
      </c>
      <c r="J42" s="11"/>
      <c r="K42" s="11">
        <v>44517312</v>
      </c>
      <c r="L42" s="11"/>
      <c r="M42" s="11">
        <v>83178122754</v>
      </c>
      <c r="N42" s="11"/>
      <c r="O42" s="11">
        <v>92076154695</v>
      </c>
      <c r="P42" s="11"/>
      <c r="Q42" s="11">
        <f t="shared" si="1"/>
        <v>-8898031941</v>
      </c>
    </row>
    <row r="43" spans="1:17" ht="21" x14ac:dyDescent="0.55000000000000004">
      <c r="A43" s="4" t="s">
        <v>19</v>
      </c>
      <c r="C43" s="11">
        <v>22430333</v>
      </c>
      <c r="D43" s="11"/>
      <c r="E43" s="11">
        <v>109927058891</v>
      </c>
      <c r="F43" s="11"/>
      <c r="G43" s="11">
        <v>97050805557</v>
      </c>
      <c r="H43" s="11"/>
      <c r="I43" s="11">
        <f t="shared" si="0"/>
        <v>12876253334</v>
      </c>
      <c r="J43" s="11"/>
      <c r="K43" s="11">
        <v>22430333</v>
      </c>
      <c r="L43" s="11"/>
      <c r="M43" s="11">
        <v>109927058891</v>
      </c>
      <c r="N43" s="11"/>
      <c r="O43" s="11">
        <v>66833557385</v>
      </c>
      <c r="P43" s="11"/>
      <c r="Q43" s="11">
        <f t="shared" si="1"/>
        <v>43093501506</v>
      </c>
    </row>
    <row r="44" spans="1:17" ht="21" x14ac:dyDescent="0.55000000000000004">
      <c r="A44" s="4" t="s">
        <v>61</v>
      </c>
      <c r="C44" s="11">
        <v>1308354</v>
      </c>
      <c r="D44" s="11"/>
      <c r="E44" s="11">
        <v>72104273125</v>
      </c>
      <c r="F44" s="11"/>
      <c r="G44" s="11">
        <v>68967172163</v>
      </c>
      <c r="H44" s="11"/>
      <c r="I44" s="11">
        <f t="shared" si="0"/>
        <v>3137100962</v>
      </c>
      <c r="J44" s="11"/>
      <c r="K44" s="11">
        <v>1308354</v>
      </c>
      <c r="L44" s="11"/>
      <c r="M44" s="11">
        <v>72104273125</v>
      </c>
      <c r="N44" s="11"/>
      <c r="O44" s="11">
        <v>62535104330</v>
      </c>
      <c r="P44" s="11"/>
      <c r="Q44" s="11">
        <f t="shared" si="1"/>
        <v>9569168795</v>
      </c>
    </row>
    <row r="45" spans="1:17" ht="21" x14ac:dyDescent="0.55000000000000004">
      <c r="A45" s="4" t="s">
        <v>23</v>
      </c>
      <c r="C45" s="11">
        <v>335716901</v>
      </c>
      <c r="D45" s="11"/>
      <c r="E45" s="11">
        <v>491021546989</v>
      </c>
      <c r="F45" s="11"/>
      <c r="G45" s="11">
        <v>398177232601</v>
      </c>
      <c r="H45" s="11"/>
      <c r="I45" s="11">
        <f t="shared" si="0"/>
        <v>92844314388</v>
      </c>
      <c r="J45" s="11"/>
      <c r="K45" s="11">
        <v>335716901</v>
      </c>
      <c r="L45" s="11"/>
      <c r="M45" s="11">
        <v>491021546989</v>
      </c>
      <c r="N45" s="11"/>
      <c r="O45" s="11">
        <v>360152397111</v>
      </c>
      <c r="P45" s="11"/>
      <c r="Q45" s="11">
        <f t="shared" si="1"/>
        <v>130869149878</v>
      </c>
    </row>
    <row r="46" spans="1:17" ht="21" x14ac:dyDescent="0.55000000000000004">
      <c r="A46" s="4" t="s">
        <v>93</v>
      </c>
      <c r="C46" s="11">
        <v>10764859</v>
      </c>
      <c r="D46" s="11"/>
      <c r="E46" s="11">
        <v>80539615665</v>
      </c>
      <c r="F46" s="11"/>
      <c r="G46" s="11">
        <v>61625647524</v>
      </c>
      <c r="H46" s="11"/>
      <c r="I46" s="11">
        <f t="shared" si="0"/>
        <v>18913968141</v>
      </c>
      <c r="J46" s="11"/>
      <c r="K46" s="11">
        <v>10764859</v>
      </c>
      <c r="L46" s="11"/>
      <c r="M46" s="11">
        <v>80539615665</v>
      </c>
      <c r="N46" s="11"/>
      <c r="O46" s="11">
        <v>95923295082</v>
      </c>
      <c r="P46" s="11"/>
      <c r="Q46" s="11">
        <f t="shared" si="1"/>
        <v>-15383679417</v>
      </c>
    </row>
    <row r="47" spans="1:17" ht="21" x14ac:dyDescent="0.55000000000000004">
      <c r="A47" s="4" t="s">
        <v>22</v>
      </c>
      <c r="C47" s="11">
        <v>171808827</v>
      </c>
      <c r="D47" s="11"/>
      <c r="E47" s="11">
        <v>113710656759</v>
      </c>
      <c r="F47" s="11"/>
      <c r="G47" s="11">
        <v>94264450622</v>
      </c>
      <c r="H47" s="11"/>
      <c r="I47" s="11">
        <f t="shared" si="0"/>
        <v>19446206137</v>
      </c>
      <c r="J47" s="11"/>
      <c r="K47" s="11">
        <v>171808827</v>
      </c>
      <c r="L47" s="11"/>
      <c r="M47" s="11">
        <v>113710656759</v>
      </c>
      <c r="N47" s="11"/>
      <c r="O47" s="11">
        <v>111911331006</v>
      </c>
      <c r="P47" s="11"/>
      <c r="Q47" s="11">
        <f t="shared" si="1"/>
        <v>1799325753</v>
      </c>
    </row>
    <row r="48" spans="1:17" ht="21" x14ac:dyDescent="0.55000000000000004">
      <c r="A48" s="4" t="s">
        <v>37</v>
      </c>
      <c r="C48" s="11">
        <v>7754338</v>
      </c>
      <c r="D48" s="11"/>
      <c r="E48" s="11">
        <v>52698924828</v>
      </c>
      <c r="F48" s="11"/>
      <c r="G48" s="11">
        <v>47609241312</v>
      </c>
      <c r="H48" s="11"/>
      <c r="I48" s="11">
        <f t="shared" si="0"/>
        <v>5089683516</v>
      </c>
      <c r="J48" s="11"/>
      <c r="K48" s="11">
        <v>7754338</v>
      </c>
      <c r="L48" s="11"/>
      <c r="M48" s="11">
        <v>52698924828</v>
      </c>
      <c r="N48" s="11"/>
      <c r="O48" s="11">
        <v>46800149348</v>
      </c>
      <c r="P48" s="11"/>
      <c r="Q48" s="11">
        <f t="shared" si="1"/>
        <v>5898775480</v>
      </c>
    </row>
    <row r="49" spans="1:17" ht="21" x14ac:dyDescent="0.55000000000000004">
      <c r="A49" s="4" t="s">
        <v>96</v>
      </c>
      <c r="C49" s="11">
        <v>515000</v>
      </c>
      <c r="D49" s="11"/>
      <c r="E49" s="11">
        <v>10353245953</v>
      </c>
      <c r="F49" s="11"/>
      <c r="G49" s="11">
        <v>8443029498</v>
      </c>
      <c r="H49" s="11"/>
      <c r="I49" s="11">
        <f t="shared" si="0"/>
        <v>1910216455</v>
      </c>
      <c r="J49" s="11"/>
      <c r="K49" s="11">
        <v>515000</v>
      </c>
      <c r="L49" s="11"/>
      <c r="M49" s="11">
        <v>10353245953</v>
      </c>
      <c r="N49" s="11"/>
      <c r="O49" s="11">
        <v>8443029498</v>
      </c>
      <c r="P49" s="11"/>
      <c r="Q49" s="11">
        <f t="shared" si="1"/>
        <v>1910216455</v>
      </c>
    </row>
    <row r="50" spans="1:17" ht="21" x14ac:dyDescent="0.55000000000000004">
      <c r="A50" s="4" t="s">
        <v>55</v>
      </c>
      <c r="C50" s="11">
        <v>3699012</v>
      </c>
      <c r="D50" s="11"/>
      <c r="E50" s="11">
        <v>141457934279</v>
      </c>
      <c r="F50" s="11"/>
      <c r="G50" s="11">
        <v>106355868423</v>
      </c>
      <c r="H50" s="11"/>
      <c r="I50" s="11">
        <f t="shared" si="0"/>
        <v>35102065856</v>
      </c>
      <c r="J50" s="11"/>
      <c r="K50" s="11">
        <v>3699012</v>
      </c>
      <c r="L50" s="11"/>
      <c r="M50" s="11">
        <v>141457934279</v>
      </c>
      <c r="N50" s="11"/>
      <c r="O50" s="11">
        <v>102006973277</v>
      </c>
      <c r="P50" s="11"/>
      <c r="Q50" s="11">
        <f t="shared" si="1"/>
        <v>39450961002</v>
      </c>
    </row>
    <row r="51" spans="1:17" ht="21" x14ac:dyDescent="0.55000000000000004">
      <c r="A51" s="4" t="s">
        <v>49</v>
      </c>
      <c r="C51" s="11">
        <v>19481730</v>
      </c>
      <c r="D51" s="11"/>
      <c r="E51" s="11">
        <v>79470301029</v>
      </c>
      <c r="F51" s="11"/>
      <c r="G51" s="11">
        <v>66220463385</v>
      </c>
      <c r="H51" s="11"/>
      <c r="I51" s="11">
        <f t="shared" si="0"/>
        <v>13249837644</v>
      </c>
      <c r="J51" s="11"/>
      <c r="K51" s="11">
        <v>19481730</v>
      </c>
      <c r="L51" s="11"/>
      <c r="M51" s="11">
        <v>79470301029</v>
      </c>
      <c r="N51" s="11"/>
      <c r="O51" s="11">
        <v>87173109518</v>
      </c>
      <c r="P51" s="11"/>
      <c r="Q51" s="11">
        <f t="shared" si="1"/>
        <v>-7702808489</v>
      </c>
    </row>
    <row r="52" spans="1:17" ht="21" x14ac:dyDescent="0.55000000000000004">
      <c r="A52" s="4" t="s">
        <v>18</v>
      </c>
      <c r="C52" s="11">
        <v>292235578</v>
      </c>
      <c r="D52" s="11"/>
      <c r="E52" s="11">
        <v>180365443322</v>
      </c>
      <c r="F52" s="11"/>
      <c r="G52" s="11">
        <v>155408659390</v>
      </c>
      <c r="H52" s="11"/>
      <c r="I52" s="11">
        <f t="shared" si="0"/>
        <v>24956783932</v>
      </c>
      <c r="J52" s="11"/>
      <c r="K52" s="11">
        <v>292235578</v>
      </c>
      <c r="L52" s="11"/>
      <c r="M52" s="11">
        <v>180365443322</v>
      </c>
      <c r="N52" s="11"/>
      <c r="O52" s="11">
        <v>124383223760</v>
      </c>
      <c r="P52" s="11"/>
      <c r="Q52" s="11">
        <f t="shared" si="1"/>
        <v>55982219562</v>
      </c>
    </row>
    <row r="53" spans="1:17" ht="21" x14ac:dyDescent="0.55000000000000004">
      <c r="A53" s="4" t="s">
        <v>66</v>
      </c>
      <c r="C53" s="11">
        <v>71273639</v>
      </c>
      <c r="D53" s="11"/>
      <c r="E53" s="11">
        <v>737637696026</v>
      </c>
      <c r="F53" s="11"/>
      <c r="G53" s="11">
        <v>630070917200</v>
      </c>
      <c r="H53" s="11"/>
      <c r="I53" s="11">
        <f t="shared" si="0"/>
        <v>107566778826</v>
      </c>
      <c r="J53" s="11"/>
      <c r="K53" s="11">
        <v>71273639</v>
      </c>
      <c r="L53" s="11"/>
      <c r="M53" s="11">
        <v>737637696026</v>
      </c>
      <c r="N53" s="11"/>
      <c r="O53" s="11">
        <v>583665834081</v>
      </c>
      <c r="P53" s="11"/>
      <c r="Q53" s="11">
        <f t="shared" si="1"/>
        <v>153971861945</v>
      </c>
    </row>
    <row r="54" spans="1:17" ht="21" x14ac:dyDescent="0.55000000000000004">
      <c r="A54" s="4" t="s">
        <v>57</v>
      </c>
      <c r="C54" s="11">
        <v>750000</v>
      </c>
      <c r="D54" s="11"/>
      <c r="E54" s="11">
        <v>3296817075</v>
      </c>
      <c r="F54" s="11"/>
      <c r="G54" s="11">
        <v>2777027850</v>
      </c>
      <c r="H54" s="11"/>
      <c r="I54" s="11">
        <f t="shared" si="0"/>
        <v>519789225</v>
      </c>
      <c r="J54" s="11"/>
      <c r="K54" s="11">
        <v>750000</v>
      </c>
      <c r="L54" s="11"/>
      <c r="M54" s="11">
        <v>3296817075</v>
      </c>
      <c r="N54" s="11"/>
      <c r="O54" s="11">
        <v>2327861781</v>
      </c>
      <c r="P54" s="11"/>
      <c r="Q54" s="11">
        <f t="shared" si="1"/>
        <v>968955294</v>
      </c>
    </row>
    <row r="55" spans="1:17" ht="21" x14ac:dyDescent="0.55000000000000004">
      <c r="A55" s="4" t="s">
        <v>63</v>
      </c>
      <c r="C55" s="11">
        <v>5572044</v>
      </c>
      <c r="D55" s="11"/>
      <c r="E55" s="11">
        <v>58551814537</v>
      </c>
      <c r="F55" s="11"/>
      <c r="G55" s="11">
        <v>50680340298</v>
      </c>
      <c r="H55" s="11"/>
      <c r="I55" s="11">
        <f t="shared" si="0"/>
        <v>7871474239</v>
      </c>
      <c r="J55" s="11"/>
      <c r="K55" s="11">
        <v>5572044</v>
      </c>
      <c r="L55" s="11"/>
      <c r="M55" s="11">
        <v>58551814537</v>
      </c>
      <c r="N55" s="11"/>
      <c r="O55" s="11">
        <v>49320388822</v>
      </c>
      <c r="P55" s="11"/>
      <c r="Q55" s="11">
        <f t="shared" si="1"/>
        <v>9231425715</v>
      </c>
    </row>
    <row r="56" spans="1:17" ht="21" x14ac:dyDescent="0.55000000000000004">
      <c r="A56" s="4" t="s">
        <v>73</v>
      </c>
      <c r="C56" s="11">
        <v>155574868</v>
      </c>
      <c r="D56" s="11"/>
      <c r="E56" s="11">
        <v>598038190523</v>
      </c>
      <c r="F56" s="11"/>
      <c r="G56" s="11">
        <v>482326830238</v>
      </c>
      <c r="H56" s="11"/>
      <c r="I56" s="11">
        <f t="shared" si="0"/>
        <v>115711360285</v>
      </c>
      <c r="J56" s="11"/>
      <c r="K56" s="11">
        <v>155574868</v>
      </c>
      <c r="L56" s="11"/>
      <c r="M56" s="11">
        <v>598038190523</v>
      </c>
      <c r="N56" s="11"/>
      <c r="O56" s="11">
        <v>553681338679</v>
      </c>
      <c r="P56" s="11"/>
      <c r="Q56" s="11">
        <f t="shared" si="1"/>
        <v>44356851844</v>
      </c>
    </row>
    <row r="57" spans="1:17" ht="21" x14ac:dyDescent="0.55000000000000004">
      <c r="A57" s="4" t="s">
        <v>50</v>
      </c>
      <c r="C57" s="11">
        <v>9003449</v>
      </c>
      <c r="D57" s="11"/>
      <c r="E57" s="11">
        <v>196008720322</v>
      </c>
      <c r="F57" s="11"/>
      <c r="G57" s="11">
        <v>147481826691</v>
      </c>
      <c r="H57" s="11"/>
      <c r="I57" s="11">
        <f t="shared" si="0"/>
        <v>48526893631</v>
      </c>
      <c r="J57" s="11"/>
      <c r="K57" s="11">
        <v>9003449</v>
      </c>
      <c r="L57" s="11"/>
      <c r="M57" s="11">
        <v>196008720322</v>
      </c>
      <c r="N57" s="11"/>
      <c r="O57" s="11">
        <v>174085805252</v>
      </c>
      <c r="P57" s="11"/>
      <c r="Q57" s="11">
        <f t="shared" si="1"/>
        <v>21922915070</v>
      </c>
    </row>
    <row r="58" spans="1:17" ht="21" x14ac:dyDescent="0.55000000000000004">
      <c r="A58" s="4" t="s">
        <v>21</v>
      </c>
      <c r="C58" s="11">
        <v>12889769</v>
      </c>
      <c r="D58" s="11"/>
      <c r="E58" s="11">
        <v>45954940990</v>
      </c>
      <c r="F58" s="11"/>
      <c r="G58" s="11">
        <v>41533613920</v>
      </c>
      <c r="H58" s="11"/>
      <c r="I58" s="11">
        <f t="shared" si="0"/>
        <v>4421327070</v>
      </c>
      <c r="J58" s="11"/>
      <c r="K58" s="11">
        <v>12889769</v>
      </c>
      <c r="L58" s="11"/>
      <c r="M58" s="11">
        <v>45954940990</v>
      </c>
      <c r="N58" s="11"/>
      <c r="O58" s="11">
        <v>40915655968</v>
      </c>
      <c r="P58" s="11"/>
      <c r="Q58" s="11">
        <f t="shared" si="1"/>
        <v>5039285022</v>
      </c>
    </row>
    <row r="59" spans="1:17" ht="21" x14ac:dyDescent="0.55000000000000004">
      <c r="A59" s="4" t="s">
        <v>53</v>
      </c>
      <c r="C59" s="11">
        <v>7230915</v>
      </c>
      <c r="D59" s="11"/>
      <c r="E59" s="11">
        <v>70889197867</v>
      </c>
      <c r="F59" s="11"/>
      <c r="G59" s="11">
        <v>58756307478</v>
      </c>
      <c r="H59" s="11"/>
      <c r="I59" s="11">
        <f t="shared" si="0"/>
        <v>12132890389</v>
      </c>
      <c r="J59" s="11"/>
      <c r="K59" s="11">
        <v>7230915</v>
      </c>
      <c r="L59" s="11"/>
      <c r="M59" s="11">
        <v>70889197867</v>
      </c>
      <c r="N59" s="11"/>
      <c r="O59" s="11">
        <v>59987657805</v>
      </c>
      <c r="P59" s="11"/>
      <c r="Q59" s="11">
        <f t="shared" si="1"/>
        <v>10901540062</v>
      </c>
    </row>
    <row r="60" spans="1:17" ht="21" x14ac:dyDescent="0.55000000000000004">
      <c r="A60" s="4" t="s">
        <v>78</v>
      </c>
      <c r="C60" s="11">
        <v>12686096</v>
      </c>
      <c r="D60" s="11"/>
      <c r="E60" s="11">
        <v>75779955517</v>
      </c>
      <c r="F60" s="11"/>
      <c r="G60" s="11">
        <v>46763322806</v>
      </c>
      <c r="H60" s="11"/>
      <c r="I60" s="11">
        <f t="shared" si="0"/>
        <v>29016632711</v>
      </c>
      <c r="J60" s="11"/>
      <c r="K60" s="11">
        <v>12686096</v>
      </c>
      <c r="L60" s="11"/>
      <c r="M60" s="11">
        <v>75779955517</v>
      </c>
      <c r="N60" s="11"/>
      <c r="O60" s="11">
        <v>64934177283</v>
      </c>
      <c r="P60" s="11"/>
      <c r="Q60" s="11">
        <f t="shared" si="1"/>
        <v>10845778234</v>
      </c>
    </row>
    <row r="61" spans="1:17" ht="21" x14ac:dyDescent="0.55000000000000004">
      <c r="A61" s="4" t="s">
        <v>54</v>
      </c>
      <c r="C61" s="11">
        <v>192447219</v>
      </c>
      <c r="D61" s="11"/>
      <c r="E61" s="11">
        <v>327495717425</v>
      </c>
      <c r="F61" s="11"/>
      <c r="G61" s="11">
        <v>254829497023</v>
      </c>
      <c r="H61" s="11"/>
      <c r="I61" s="11">
        <f t="shared" si="0"/>
        <v>72666220402</v>
      </c>
      <c r="J61" s="11"/>
      <c r="K61" s="11">
        <v>192447219</v>
      </c>
      <c r="L61" s="11"/>
      <c r="M61" s="11">
        <v>327495717425</v>
      </c>
      <c r="N61" s="11"/>
      <c r="O61" s="11">
        <v>267287462571</v>
      </c>
      <c r="P61" s="11"/>
      <c r="Q61" s="11">
        <f t="shared" si="1"/>
        <v>60208254854</v>
      </c>
    </row>
    <row r="62" spans="1:17" ht="21" x14ac:dyDescent="0.55000000000000004">
      <c r="A62" s="4" t="s">
        <v>87</v>
      </c>
      <c r="C62" s="11">
        <v>34927073</v>
      </c>
      <c r="D62" s="11"/>
      <c r="E62" s="11">
        <v>106813141288</v>
      </c>
      <c r="F62" s="11"/>
      <c r="G62" s="11">
        <v>86044824734</v>
      </c>
      <c r="H62" s="11"/>
      <c r="I62" s="11">
        <f t="shared" si="0"/>
        <v>20768316554</v>
      </c>
      <c r="J62" s="11"/>
      <c r="K62" s="11">
        <v>34927073</v>
      </c>
      <c r="L62" s="11"/>
      <c r="M62" s="11">
        <v>106813141288</v>
      </c>
      <c r="N62" s="11"/>
      <c r="O62" s="11">
        <v>103119317154</v>
      </c>
      <c r="P62" s="11"/>
      <c r="Q62" s="11">
        <f t="shared" si="1"/>
        <v>3693824134</v>
      </c>
    </row>
    <row r="63" spans="1:17" ht="21" x14ac:dyDescent="0.55000000000000004">
      <c r="A63" s="4" t="s">
        <v>32</v>
      </c>
      <c r="C63" s="11">
        <v>976748</v>
      </c>
      <c r="D63" s="11"/>
      <c r="E63" s="11">
        <v>382900950335</v>
      </c>
      <c r="F63" s="11"/>
      <c r="G63" s="11">
        <v>290433434301</v>
      </c>
      <c r="H63" s="11"/>
      <c r="I63" s="11">
        <f t="shared" si="0"/>
        <v>92467516034</v>
      </c>
      <c r="J63" s="11"/>
      <c r="K63" s="11">
        <v>976748</v>
      </c>
      <c r="L63" s="11"/>
      <c r="M63" s="11">
        <v>382900950335</v>
      </c>
      <c r="N63" s="11"/>
      <c r="O63" s="11">
        <v>241105326292</v>
      </c>
      <c r="P63" s="11"/>
      <c r="Q63" s="11">
        <f t="shared" si="1"/>
        <v>141795624043</v>
      </c>
    </row>
    <row r="64" spans="1:17" ht="21" x14ac:dyDescent="0.55000000000000004">
      <c r="A64" s="4" t="s">
        <v>97</v>
      </c>
      <c r="C64" s="11">
        <v>14829378</v>
      </c>
      <c r="D64" s="11"/>
      <c r="E64" s="11">
        <v>73868029478</v>
      </c>
      <c r="F64" s="11"/>
      <c r="G64" s="11">
        <v>50123297640</v>
      </c>
      <c r="H64" s="11"/>
      <c r="I64" s="11">
        <f t="shared" si="0"/>
        <v>23744731838</v>
      </c>
      <c r="J64" s="11"/>
      <c r="K64" s="11">
        <v>14829378</v>
      </c>
      <c r="L64" s="11"/>
      <c r="M64" s="11">
        <v>73868029478</v>
      </c>
      <c r="N64" s="11"/>
      <c r="O64" s="11">
        <v>50123297640</v>
      </c>
      <c r="P64" s="11"/>
      <c r="Q64" s="11">
        <f t="shared" si="1"/>
        <v>23744731838</v>
      </c>
    </row>
    <row r="65" spans="1:17" ht="21" x14ac:dyDescent="0.55000000000000004">
      <c r="A65" s="4" t="s">
        <v>40</v>
      </c>
      <c r="C65" s="11">
        <v>79628070</v>
      </c>
      <c r="D65" s="11"/>
      <c r="E65" s="11">
        <v>208751143939</v>
      </c>
      <c r="F65" s="11"/>
      <c r="G65" s="11">
        <v>172553333032</v>
      </c>
      <c r="H65" s="11"/>
      <c r="I65" s="11">
        <f t="shared" si="0"/>
        <v>36197810907</v>
      </c>
      <c r="J65" s="11"/>
      <c r="K65" s="11">
        <v>79628070</v>
      </c>
      <c r="L65" s="11"/>
      <c r="M65" s="11">
        <v>208751143939</v>
      </c>
      <c r="N65" s="11"/>
      <c r="O65" s="11">
        <v>194177365737</v>
      </c>
      <c r="P65" s="11"/>
      <c r="Q65" s="11">
        <f t="shared" si="1"/>
        <v>14573778202</v>
      </c>
    </row>
    <row r="66" spans="1:17" ht="21" x14ac:dyDescent="0.55000000000000004">
      <c r="A66" s="4" t="s">
        <v>31</v>
      </c>
      <c r="C66" s="11">
        <v>35773855</v>
      </c>
      <c r="D66" s="11"/>
      <c r="E66" s="11">
        <v>113910909830</v>
      </c>
      <c r="F66" s="11"/>
      <c r="G66" s="11">
        <v>92173627234</v>
      </c>
      <c r="H66" s="11"/>
      <c r="I66" s="11">
        <f t="shared" si="0"/>
        <v>21737282596</v>
      </c>
      <c r="J66" s="11"/>
      <c r="K66" s="11">
        <v>35773855</v>
      </c>
      <c r="L66" s="11"/>
      <c r="M66" s="11">
        <v>113910909830</v>
      </c>
      <c r="N66" s="11"/>
      <c r="O66" s="11">
        <v>114576211257</v>
      </c>
      <c r="P66" s="11"/>
      <c r="Q66" s="11">
        <f t="shared" si="1"/>
        <v>-665301427</v>
      </c>
    </row>
    <row r="67" spans="1:17" ht="21" x14ac:dyDescent="0.55000000000000004">
      <c r="A67" s="4" t="s">
        <v>41</v>
      </c>
      <c r="C67" s="11">
        <v>15356814</v>
      </c>
      <c r="D67" s="11"/>
      <c r="E67" s="11">
        <v>50697178089</v>
      </c>
      <c r="F67" s="11"/>
      <c r="G67" s="11">
        <v>43606184734</v>
      </c>
      <c r="H67" s="11"/>
      <c r="I67" s="11">
        <f t="shared" si="0"/>
        <v>7090993355</v>
      </c>
      <c r="J67" s="11"/>
      <c r="K67" s="11">
        <v>15356814</v>
      </c>
      <c r="L67" s="11"/>
      <c r="M67" s="11">
        <v>50697178089</v>
      </c>
      <c r="N67" s="11"/>
      <c r="O67" s="11">
        <v>62931978374</v>
      </c>
      <c r="P67" s="11"/>
      <c r="Q67" s="11">
        <f t="shared" si="1"/>
        <v>-12234800285</v>
      </c>
    </row>
    <row r="68" spans="1:17" ht="21" x14ac:dyDescent="0.55000000000000004">
      <c r="A68" s="4" t="s">
        <v>16</v>
      </c>
      <c r="C68" s="11">
        <v>7555314</v>
      </c>
      <c r="D68" s="11"/>
      <c r="E68" s="11">
        <v>43107240680</v>
      </c>
      <c r="F68" s="11"/>
      <c r="G68" s="11">
        <v>34691510145</v>
      </c>
      <c r="H68" s="11"/>
      <c r="I68" s="11">
        <f t="shared" si="0"/>
        <v>8415730535</v>
      </c>
      <c r="J68" s="11"/>
      <c r="K68" s="11">
        <v>7555314</v>
      </c>
      <c r="L68" s="11"/>
      <c r="M68" s="11">
        <v>43107240680</v>
      </c>
      <c r="N68" s="11"/>
      <c r="O68" s="11">
        <v>42798471803</v>
      </c>
      <c r="P68" s="11"/>
      <c r="Q68" s="11">
        <f t="shared" si="1"/>
        <v>308768877</v>
      </c>
    </row>
    <row r="69" spans="1:17" ht="21" x14ac:dyDescent="0.55000000000000004">
      <c r="A69" s="4" t="s">
        <v>15</v>
      </c>
      <c r="C69" s="11">
        <v>6761208</v>
      </c>
      <c r="D69" s="11"/>
      <c r="E69" s="11">
        <v>73261666974</v>
      </c>
      <c r="F69" s="11"/>
      <c r="G69" s="11">
        <v>61679124923</v>
      </c>
      <c r="H69" s="11"/>
      <c r="I69" s="11">
        <f t="shared" si="0"/>
        <v>11582542051</v>
      </c>
      <c r="J69" s="11"/>
      <c r="K69" s="11">
        <v>6761208</v>
      </c>
      <c r="L69" s="11"/>
      <c r="M69" s="11">
        <v>73261666974</v>
      </c>
      <c r="N69" s="11"/>
      <c r="O69" s="11">
        <v>78409767744</v>
      </c>
      <c r="P69" s="11"/>
      <c r="Q69" s="11">
        <f t="shared" si="1"/>
        <v>-5148100770</v>
      </c>
    </row>
    <row r="70" spans="1:17" ht="21" x14ac:dyDescent="0.55000000000000004">
      <c r="A70" s="4" t="s">
        <v>56</v>
      </c>
      <c r="C70" s="11">
        <v>10671774</v>
      </c>
      <c r="D70" s="11"/>
      <c r="E70" s="11">
        <v>143484760083</v>
      </c>
      <c r="F70" s="11"/>
      <c r="G70" s="11">
        <v>101721064764</v>
      </c>
      <c r="H70" s="11"/>
      <c r="I70" s="11">
        <f t="shared" si="0"/>
        <v>41763695319</v>
      </c>
      <c r="J70" s="11"/>
      <c r="K70" s="11">
        <v>10671774</v>
      </c>
      <c r="L70" s="11"/>
      <c r="M70" s="11">
        <v>143484760083</v>
      </c>
      <c r="N70" s="11"/>
      <c r="O70" s="11">
        <v>124008650374</v>
      </c>
      <c r="P70" s="11"/>
      <c r="Q70" s="11">
        <f t="shared" si="1"/>
        <v>19476109709</v>
      </c>
    </row>
    <row r="71" spans="1:17" ht="21" x14ac:dyDescent="0.55000000000000004">
      <c r="A71" s="4" t="s">
        <v>20</v>
      </c>
      <c r="C71" s="11">
        <v>101958624</v>
      </c>
      <c r="D71" s="11"/>
      <c r="E71" s="11">
        <v>59690585463</v>
      </c>
      <c r="F71" s="11"/>
      <c r="G71" s="11">
        <v>47443218687</v>
      </c>
      <c r="H71" s="11"/>
      <c r="I71" s="11">
        <f t="shared" si="0"/>
        <v>12247366776</v>
      </c>
      <c r="J71" s="11"/>
      <c r="K71" s="11">
        <v>101958624</v>
      </c>
      <c r="L71" s="11"/>
      <c r="M71" s="11">
        <v>59690585463</v>
      </c>
      <c r="N71" s="11"/>
      <c r="O71" s="11">
        <v>48917065415</v>
      </c>
      <c r="P71" s="11"/>
      <c r="Q71" s="11">
        <f t="shared" si="1"/>
        <v>10773520048</v>
      </c>
    </row>
    <row r="72" spans="1:17" ht="21" x14ac:dyDescent="0.55000000000000004">
      <c r="A72" s="4" t="s">
        <v>86</v>
      </c>
      <c r="C72" s="11">
        <v>48008606</v>
      </c>
      <c r="D72" s="11"/>
      <c r="E72" s="11">
        <v>121666173660</v>
      </c>
      <c r="F72" s="11"/>
      <c r="G72" s="11">
        <v>102954045657</v>
      </c>
      <c r="H72" s="11"/>
      <c r="I72" s="11">
        <f t="shared" si="0"/>
        <v>18712128003</v>
      </c>
      <c r="J72" s="11"/>
      <c r="K72" s="11">
        <v>48008606</v>
      </c>
      <c r="L72" s="11"/>
      <c r="M72" s="11">
        <v>121666173660</v>
      </c>
      <c r="N72" s="11"/>
      <c r="O72" s="11">
        <v>131717205717</v>
      </c>
      <c r="P72" s="11"/>
      <c r="Q72" s="11">
        <f t="shared" si="1"/>
        <v>-10051032057</v>
      </c>
    </row>
    <row r="73" spans="1:17" ht="21" x14ac:dyDescent="0.55000000000000004">
      <c r="A73" s="4" t="s">
        <v>35</v>
      </c>
      <c r="C73" s="11">
        <v>4564253</v>
      </c>
      <c r="D73" s="11"/>
      <c r="E73" s="11">
        <v>203894289020</v>
      </c>
      <c r="F73" s="11"/>
      <c r="G73" s="11">
        <v>162660976213</v>
      </c>
      <c r="H73" s="11"/>
      <c r="I73" s="11">
        <f t="shared" ref="I73:I86" si="2">E73-G73</f>
        <v>41233312807</v>
      </c>
      <c r="J73" s="11"/>
      <c r="K73" s="11">
        <v>4564253</v>
      </c>
      <c r="L73" s="11"/>
      <c r="M73" s="11">
        <v>203894289020</v>
      </c>
      <c r="N73" s="11"/>
      <c r="O73" s="11">
        <v>178836928563</v>
      </c>
      <c r="P73" s="11"/>
      <c r="Q73" s="11">
        <f t="shared" ref="Q73:Q86" si="3">M73-O73</f>
        <v>25057360457</v>
      </c>
    </row>
    <row r="74" spans="1:17" ht="21" x14ac:dyDescent="0.55000000000000004">
      <c r="A74" s="4" t="s">
        <v>95</v>
      </c>
      <c r="C74" s="11">
        <v>1220590</v>
      </c>
      <c r="D74" s="11"/>
      <c r="E74" s="11">
        <v>7084044655</v>
      </c>
      <c r="F74" s="11"/>
      <c r="G74" s="11">
        <v>6145670650</v>
      </c>
      <c r="H74" s="11"/>
      <c r="I74" s="11">
        <f t="shared" si="2"/>
        <v>938374005</v>
      </c>
      <c r="J74" s="11"/>
      <c r="K74" s="11">
        <v>1220590</v>
      </c>
      <c r="L74" s="11"/>
      <c r="M74" s="11">
        <v>7084044655</v>
      </c>
      <c r="N74" s="11"/>
      <c r="O74" s="11">
        <v>6145670650</v>
      </c>
      <c r="P74" s="11"/>
      <c r="Q74" s="11">
        <f t="shared" si="3"/>
        <v>938374005</v>
      </c>
    </row>
    <row r="75" spans="1:17" ht="21" x14ac:dyDescent="0.55000000000000004">
      <c r="A75" s="4" t="s">
        <v>85</v>
      </c>
      <c r="C75" s="11">
        <v>1414361</v>
      </c>
      <c r="D75" s="11"/>
      <c r="E75" s="11">
        <v>27100194476</v>
      </c>
      <c r="F75" s="11"/>
      <c r="G75" s="11">
        <v>23574738871</v>
      </c>
      <c r="H75" s="11"/>
      <c r="I75" s="11">
        <f t="shared" si="2"/>
        <v>3525455605</v>
      </c>
      <c r="J75" s="11"/>
      <c r="K75" s="11">
        <v>1414361</v>
      </c>
      <c r="L75" s="11"/>
      <c r="M75" s="11">
        <v>27100194476</v>
      </c>
      <c r="N75" s="11"/>
      <c r="O75" s="11">
        <v>23057373339</v>
      </c>
      <c r="P75" s="11"/>
      <c r="Q75" s="11">
        <f t="shared" si="3"/>
        <v>4042821137</v>
      </c>
    </row>
    <row r="76" spans="1:17" ht="21" x14ac:dyDescent="0.55000000000000004">
      <c r="A76" s="4" t="s">
        <v>29</v>
      </c>
      <c r="C76" s="11">
        <v>53572545</v>
      </c>
      <c r="D76" s="11"/>
      <c r="E76" s="11">
        <v>194028266679</v>
      </c>
      <c r="F76" s="11"/>
      <c r="G76" s="11">
        <v>166195246779</v>
      </c>
      <c r="H76" s="11"/>
      <c r="I76" s="11">
        <f t="shared" si="2"/>
        <v>27833019900</v>
      </c>
      <c r="J76" s="11"/>
      <c r="K76" s="11">
        <v>53572545</v>
      </c>
      <c r="L76" s="11"/>
      <c r="M76" s="11">
        <v>194028266679</v>
      </c>
      <c r="N76" s="11"/>
      <c r="O76" s="11">
        <v>142645251644</v>
      </c>
      <c r="P76" s="11"/>
      <c r="Q76" s="11">
        <f t="shared" si="3"/>
        <v>51383015035</v>
      </c>
    </row>
    <row r="77" spans="1:17" ht="21" x14ac:dyDescent="0.55000000000000004">
      <c r="A77" s="4" t="s">
        <v>92</v>
      </c>
      <c r="C77" s="11">
        <v>14281023</v>
      </c>
      <c r="D77" s="11"/>
      <c r="E77" s="11">
        <v>23282346227</v>
      </c>
      <c r="F77" s="11"/>
      <c r="G77" s="11">
        <v>19425585165</v>
      </c>
      <c r="H77" s="11"/>
      <c r="I77" s="11">
        <f t="shared" si="2"/>
        <v>3856761062</v>
      </c>
      <c r="J77" s="11"/>
      <c r="K77" s="11">
        <v>14281023</v>
      </c>
      <c r="L77" s="11"/>
      <c r="M77" s="11">
        <v>23282346227</v>
      </c>
      <c r="N77" s="11"/>
      <c r="O77" s="11">
        <v>25411324309</v>
      </c>
      <c r="P77" s="11"/>
      <c r="Q77" s="11">
        <f t="shared" si="3"/>
        <v>-2128978082</v>
      </c>
    </row>
    <row r="78" spans="1:17" ht="21" x14ac:dyDescent="0.55000000000000004">
      <c r="A78" s="4" t="s">
        <v>52</v>
      </c>
      <c r="C78" s="11">
        <v>151605101</v>
      </c>
      <c r="D78" s="11"/>
      <c r="E78" s="11">
        <v>83189556043</v>
      </c>
      <c r="F78" s="11"/>
      <c r="G78" s="11">
        <v>72951275464</v>
      </c>
      <c r="H78" s="11"/>
      <c r="I78" s="11">
        <f t="shared" si="2"/>
        <v>10238280579</v>
      </c>
      <c r="J78" s="11"/>
      <c r="K78" s="11">
        <v>151605101</v>
      </c>
      <c r="L78" s="11"/>
      <c r="M78" s="11">
        <v>83189556043</v>
      </c>
      <c r="N78" s="11"/>
      <c r="O78" s="11">
        <v>55120024224</v>
      </c>
      <c r="P78" s="11"/>
      <c r="Q78" s="11">
        <f t="shared" si="3"/>
        <v>28069531819</v>
      </c>
    </row>
    <row r="79" spans="1:17" ht="21" x14ac:dyDescent="0.55000000000000004">
      <c r="A79" s="4" t="s">
        <v>43</v>
      </c>
      <c r="C79" s="11">
        <v>6831360</v>
      </c>
      <c r="D79" s="11"/>
      <c r="E79" s="11">
        <v>44331740460</v>
      </c>
      <c r="F79" s="11"/>
      <c r="G79" s="11">
        <v>41208621649</v>
      </c>
      <c r="H79" s="11"/>
      <c r="I79" s="11">
        <f t="shared" si="2"/>
        <v>3123118811</v>
      </c>
      <c r="J79" s="11"/>
      <c r="K79" s="11">
        <v>6831360</v>
      </c>
      <c r="L79" s="11"/>
      <c r="M79" s="11">
        <v>44331740460</v>
      </c>
      <c r="N79" s="11"/>
      <c r="O79" s="11">
        <v>37759517852</v>
      </c>
      <c r="P79" s="11"/>
      <c r="Q79" s="11">
        <f t="shared" si="3"/>
        <v>6572222608</v>
      </c>
    </row>
    <row r="80" spans="1:17" ht="21" x14ac:dyDescent="0.55000000000000004">
      <c r="A80" s="4" t="s">
        <v>51</v>
      </c>
      <c r="C80" s="11">
        <v>562500</v>
      </c>
      <c r="D80" s="11"/>
      <c r="E80" s="11">
        <v>5542448118</v>
      </c>
      <c r="F80" s="11"/>
      <c r="G80" s="11">
        <v>5653394718</v>
      </c>
      <c r="H80" s="11"/>
      <c r="I80" s="11">
        <f t="shared" si="2"/>
        <v>-110946600</v>
      </c>
      <c r="J80" s="11"/>
      <c r="K80" s="11">
        <v>562500</v>
      </c>
      <c r="L80" s="11"/>
      <c r="M80" s="11">
        <v>5542448118</v>
      </c>
      <c r="N80" s="11"/>
      <c r="O80" s="11">
        <v>4923529005</v>
      </c>
      <c r="P80" s="11"/>
      <c r="Q80" s="11">
        <f t="shared" si="3"/>
        <v>618919113</v>
      </c>
    </row>
    <row r="81" spans="1:17" ht="21" x14ac:dyDescent="0.55000000000000004">
      <c r="A81" s="4" t="s">
        <v>27</v>
      </c>
      <c r="C81" s="11">
        <v>47853543</v>
      </c>
      <c r="D81" s="11"/>
      <c r="E81" s="11">
        <v>307219119178</v>
      </c>
      <c r="F81" s="11"/>
      <c r="G81" s="11">
        <v>198557343034</v>
      </c>
      <c r="H81" s="11"/>
      <c r="I81" s="11">
        <f t="shared" si="2"/>
        <v>108661776144</v>
      </c>
      <c r="J81" s="11"/>
      <c r="K81" s="11">
        <v>47853543</v>
      </c>
      <c r="L81" s="11"/>
      <c r="M81" s="11">
        <v>307219119178</v>
      </c>
      <c r="N81" s="11"/>
      <c r="O81" s="11">
        <v>161394592838</v>
      </c>
      <c r="P81" s="11"/>
      <c r="Q81" s="11">
        <f t="shared" si="3"/>
        <v>145824526340</v>
      </c>
    </row>
    <row r="82" spans="1:17" ht="21" x14ac:dyDescent="0.55000000000000004">
      <c r="A82" s="4" t="s">
        <v>90</v>
      </c>
      <c r="C82" s="11">
        <v>3980577</v>
      </c>
      <c r="D82" s="11"/>
      <c r="E82" s="11">
        <v>33533862616</v>
      </c>
      <c r="F82" s="11"/>
      <c r="G82" s="11">
        <v>25244969245</v>
      </c>
      <c r="H82" s="11"/>
      <c r="I82" s="11">
        <f t="shared" si="2"/>
        <v>8288893371</v>
      </c>
      <c r="J82" s="11"/>
      <c r="K82" s="11">
        <v>3980577</v>
      </c>
      <c r="L82" s="11"/>
      <c r="M82" s="11">
        <v>33533862616</v>
      </c>
      <c r="N82" s="11"/>
      <c r="O82" s="11">
        <v>32867428283</v>
      </c>
      <c r="P82" s="11"/>
      <c r="Q82" s="11">
        <f t="shared" si="3"/>
        <v>666434333</v>
      </c>
    </row>
    <row r="83" spans="1:17" ht="21" x14ac:dyDescent="0.55000000000000004">
      <c r="A83" s="4" t="s">
        <v>81</v>
      </c>
      <c r="C83" s="11">
        <v>6285401</v>
      </c>
      <c r="D83" s="11"/>
      <c r="E83" s="11">
        <v>63366038878</v>
      </c>
      <c r="F83" s="11"/>
      <c r="G83" s="11">
        <v>46972843679</v>
      </c>
      <c r="H83" s="11"/>
      <c r="I83" s="11">
        <f t="shared" si="2"/>
        <v>16393195199</v>
      </c>
      <c r="J83" s="11"/>
      <c r="K83" s="11">
        <v>6285401</v>
      </c>
      <c r="L83" s="11"/>
      <c r="M83" s="11">
        <v>63366038878</v>
      </c>
      <c r="N83" s="11"/>
      <c r="O83" s="11">
        <v>46558910929</v>
      </c>
      <c r="P83" s="11"/>
      <c r="Q83" s="11">
        <f t="shared" si="3"/>
        <v>16807127949</v>
      </c>
    </row>
    <row r="84" spans="1:17" ht="21" x14ac:dyDescent="0.55000000000000004">
      <c r="A84" s="4" t="s">
        <v>17</v>
      </c>
      <c r="C84" s="11">
        <v>9614142</v>
      </c>
      <c r="D84" s="11"/>
      <c r="E84" s="11">
        <v>38731688210</v>
      </c>
      <c r="F84" s="11"/>
      <c r="G84" s="11">
        <v>36285104428</v>
      </c>
      <c r="H84" s="11"/>
      <c r="I84" s="11">
        <f t="shared" si="2"/>
        <v>2446583782</v>
      </c>
      <c r="J84" s="11"/>
      <c r="K84" s="11">
        <v>9614142</v>
      </c>
      <c r="L84" s="11"/>
      <c r="M84" s="11">
        <v>38731688210</v>
      </c>
      <c r="N84" s="11"/>
      <c r="O84" s="11">
        <v>35605180059</v>
      </c>
      <c r="P84" s="11"/>
      <c r="Q84" s="11">
        <f t="shared" si="3"/>
        <v>3126508151</v>
      </c>
    </row>
    <row r="85" spans="1:17" ht="21" x14ac:dyDescent="0.55000000000000004">
      <c r="A85" s="4" t="s">
        <v>65</v>
      </c>
      <c r="C85" s="11">
        <v>1411200</v>
      </c>
      <c r="D85" s="11"/>
      <c r="E85" s="11">
        <v>6161282265</v>
      </c>
      <c r="F85" s="11"/>
      <c r="G85" s="11">
        <v>6506367305</v>
      </c>
      <c r="H85" s="11"/>
      <c r="I85" s="11">
        <f t="shared" si="2"/>
        <v>-345085040</v>
      </c>
      <c r="J85" s="11"/>
      <c r="K85" s="11">
        <v>1411200</v>
      </c>
      <c r="L85" s="11"/>
      <c r="M85" s="11">
        <v>6161282265</v>
      </c>
      <c r="N85" s="11"/>
      <c r="O85" s="11">
        <v>3815112178</v>
      </c>
      <c r="P85" s="11"/>
      <c r="Q85" s="11">
        <f t="shared" si="3"/>
        <v>2346170087</v>
      </c>
    </row>
    <row r="86" spans="1:17" ht="21.75" thickBot="1" x14ac:dyDescent="0.6">
      <c r="A86" s="4" t="s">
        <v>67</v>
      </c>
      <c r="C86" s="11">
        <v>31026735</v>
      </c>
      <c r="D86" s="11"/>
      <c r="E86" s="11">
        <v>32449390848</v>
      </c>
      <c r="F86" s="11"/>
      <c r="G86" s="11">
        <v>25857867109</v>
      </c>
      <c r="H86" s="11"/>
      <c r="I86" s="11">
        <f t="shared" si="2"/>
        <v>6591523739</v>
      </c>
      <c r="J86" s="11"/>
      <c r="K86" s="11">
        <v>31026735</v>
      </c>
      <c r="L86" s="11"/>
      <c r="M86" s="11">
        <v>32449390848</v>
      </c>
      <c r="N86" s="11"/>
      <c r="O86" s="11">
        <v>43117292049</v>
      </c>
      <c r="P86" s="11"/>
      <c r="Q86" s="11">
        <f t="shared" si="3"/>
        <v>-10667901201</v>
      </c>
    </row>
    <row r="87" spans="1:17" ht="21.75" thickBot="1" x14ac:dyDescent="0.6">
      <c r="A87" s="4" t="s">
        <v>98</v>
      </c>
      <c r="E87" s="6">
        <f>SUM(E8:E86)</f>
        <v>10920210727697</v>
      </c>
      <c r="G87" s="6">
        <f>SUM(G8:G86)</f>
        <v>8818224626314</v>
      </c>
      <c r="I87" s="6">
        <f>SUM(I8:I86)</f>
        <v>2101986101383</v>
      </c>
      <c r="M87" s="6">
        <f>SUM(M8:M86)</f>
        <v>10920210727697</v>
      </c>
      <c r="O87" s="6">
        <f>SUM(O8:O86)</f>
        <v>8787701824513</v>
      </c>
      <c r="Q87" s="6">
        <f>SUM(Q8:Q86)</f>
        <v>2132508903184</v>
      </c>
    </row>
    <row r="88" spans="1:17" ht="19.5" thickTop="1" x14ac:dyDescent="0.45"/>
    <row r="89" spans="1:17" x14ac:dyDescent="0.45">
      <c r="I89" s="5"/>
    </row>
    <row r="90" spans="1:17" x14ac:dyDescent="0.45">
      <c r="I90" s="17"/>
    </row>
    <row r="91" spans="1:17" x14ac:dyDescent="0.45">
      <c r="E91" s="16"/>
      <c r="F91" s="16"/>
      <c r="G91" s="16"/>
      <c r="I91" s="5"/>
    </row>
    <row r="92" spans="1:17" x14ac:dyDescent="0.45">
      <c r="E92" s="16"/>
      <c r="F92" s="16"/>
      <c r="G92" s="16"/>
      <c r="I92" s="5"/>
    </row>
    <row r="93" spans="1:17" x14ac:dyDescent="0.45">
      <c r="E93" s="16"/>
      <c r="F93" s="16"/>
      <c r="G93" s="16"/>
      <c r="I93" s="5"/>
    </row>
    <row r="94" spans="1:17" x14ac:dyDescent="0.45">
      <c r="E94" s="16"/>
      <c r="F94" s="16"/>
      <c r="G94" s="16"/>
      <c r="I94" s="5"/>
    </row>
  </sheetData>
  <mergeCells count="19">
    <mergeCell ref="G7"/>
    <mergeCell ref="I7"/>
    <mergeCell ref="C6:I6"/>
    <mergeCell ref="E93:G93"/>
    <mergeCell ref="E94:G94"/>
    <mergeCell ref="E92:G92"/>
    <mergeCell ref="A5:H5"/>
    <mergeCell ref="A2:Q2"/>
    <mergeCell ref="A3:Q3"/>
    <mergeCell ref="A4:Q4"/>
    <mergeCell ref="E91:G91"/>
    <mergeCell ref="K7"/>
    <mergeCell ref="M7"/>
    <mergeCell ref="O7"/>
    <mergeCell ref="Q7"/>
    <mergeCell ref="K6:Q6"/>
    <mergeCell ref="A6:A7"/>
    <mergeCell ref="C7"/>
    <mergeCell ref="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0"/>
  <sheetViews>
    <sheetView rightToLeft="1" zoomScale="96" zoomScaleNormal="96" workbookViewId="0">
      <selection sqref="A1:XFD1048576"/>
    </sheetView>
  </sheetViews>
  <sheetFormatPr defaultRowHeight="18.75" x14ac:dyDescent="0.45"/>
  <cols>
    <col min="1" max="1" width="19.710937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0.140625" style="3" customWidth="1"/>
    <col min="9" max="9" width="22" style="3" customWidth="1"/>
    <col min="10" max="10" width="1" style="3" customWidth="1"/>
    <col min="11" max="11" width="25" style="3" customWidth="1"/>
    <col min="12" max="12" width="1" style="3" customWidth="1"/>
    <col min="13" max="13" width="9.140625" style="3" customWidth="1"/>
    <col min="14" max="16384" width="9.140625" style="3"/>
  </cols>
  <sheetData>
    <row r="2" spans="1:20" ht="26.25" x14ac:dyDescent="0.4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</row>
    <row r="3" spans="1:20" ht="26.25" x14ac:dyDescent="0.45">
      <c r="A3" s="14" t="s">
        <v>1</v>
      </c>
      <c r="B3" s="14" t="s">
        <v>1</v>
      </c>
      <c r="C3" s="14" t="s">
        <v>1</v>
      </c>
      <c r="D3" s="14" t="s">
        <v>1</v>
      </c>
      <c r="E3" s="14" t="s">
        <v>1</v>
      </c>
      <c r="F3" s="14" t="s">
        <v>1</v>
      </c>
      <c r="G3" s="14" t="s">
        <v>1</v>
      </c>
      <c r="H3" s="14" t="s">
        <v>1</v>
      </c>
      <c r="I3" s="14" t="s">
        <v>1</v>
      </c>
      <c r="J3" s="14" t="s">
        <v>1</v>
      </c>
      <c r="K3" s="14" t="s">
        <v>1</v>
      </c>
    </row>
    <row r="4" spans="1:20" ht="26.25" x14ac:dyDescent="0.4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</row>
    <row r="5" spans="1:20" ht="25.5" x14ac:dyDescent="0.45">
      <c r="A5" s="15" t="s">
        <v>203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ht="27" thickBot="1" x14ac:dyDescent="0.5">
      <c r="A6" s="13" t="s">
        <v>100</v>
      </c>
      <c r="C6" s="13" t="s">
        <v>197</v>
      </c>
      <c r="E6" s="13" t="s">
        <v>5</v>
      </c>
      <c r="F6" s="13" t="s">
        <v>5</v>
      </c>
      <c r="G6" s="13" t="s">
        <v>5</v>
      </c>
      <c r="I6" s="13" t="s">
        <v>6</v>
      </c>
      <c r="J6" s="13" t="s">
        <v>6</v>
      </c>
      <c r="K6" s="13" t="s">
        <v>6</v>
      </c>
    </row>
    <row r="7" spans="1:20" ht="27" thickBot="1" x14ac:dyDescent="0.5">
      <c r="A7" s="13" t="s">
        <v>100</v>
      </c>
      <c r="C7" s="13" t="s">
        <v>101</v>
      </c>
      <c r="E7" s="13" t="s">
        <v>102</v>
      </c>
      <c r="G7" s="13" t="s">
        <v>103</v>
      </c>
      <c r="I7" s="13" t="s">
        <v>101</v>
      </c>
      <c r="K7" s="13" t="s">
        <v>99</v>
      </c>
    </row>
    <row r="8" spans="1:20" ht="21" x14ac:dyDescent="0.55000000000000004">
      <c r="A8" s="4" t="s">
        <v>104</v>
      </c>
      <c r="C8" s="5">
        <v>8394845</v>
      </c>
      <c r="E8" s="3">
        <v>55155</v>
      </c>
      <c r="G8" s="3">
        <v>0</v>
      </c>
      <c r="I8" s="5">
        <v>8450000</v>
      </c>
      <c r="K8" s="7">
        <v>7.5852120763064809E-7</v>
      </c>
    </row>
    <row r="9" spans="1:20" ht="21.75" thickBot="1" x14ac:dyDescent="0.6">
      <c r="A9" s="4" t="s">
        <v>105</v>
      </c>
      <c r="C9" s="5">
        <v>401580328555</v>
      </c>
      <c r="E9" s="5">
        <v>290754663678</v>
      </c>
      <c r="F9" s="5"/>
      <c r="G9" s="5">
        <v>552240649881</v>
      </c>
      <c r="I9" s="5">
        <v>140094342352</v>
      </c>
      <c r="K9" s="7">
        <v>1.2575683993261597E-2</v>
      </c>
    </row>
    <row r="10" spans="1:20" ht="21.75" thickBot="1" x14ac:dyDescent="0.6">
      <c r="A10" s="4" t="s">
        <v>98</v>
      </c>
      <c r="C10" s="6">
        <f>SUM(C8:C9)</f>
        <v>401588723400</v>
      </c>
      <c r="E10" s="6">
        <f>SUM(E8:E9)</f>
        <v>290754718833</v>
      </c>
      <c r="G10" s="6">
        <f>SUM(G8:G9)</f>
        <v>552240649881</v>
      </c>
      <c r="I10" s="6">
        <f>SUM(I8:I9)</f>
        <v>140102792352</v>
      </c>
      <c r="K10" s="8">
        <v>1.2576442514469228E-2</v>
      </c>
    </row>
  </sheetData>
  <mergeCells count="13">
    <mergeCell ref="I7"/>
    <mergeCell ref="K7"/>
    <mergeCell ref="I6:K6"/>
    <mergeCell ref="A2:K2"/>
    <mergeCell ref="A3:K3"/>
    <mergeCell ref="A4:K4"/>
    <mergeCell ref="A5:T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V10"/>
  <sheetViews>
    <sheetView rightToLeft="1" zoomScale="96" zoomScaleNormal="96" workbookViewId="0">
      <selection sqref="A1:XFD1048576"/>
    </sheetView>
  </sheetViews>
  <sheetFormatPr defaultRowHeight="18.75" x14ac:dyDescent="0.45"/>
  <cols>
    <col min="1" max="1" width="48" style="3" bestFit="1" customWidth="1"/>
    <col min="2" max="2" width="1" style="3" customWidth="1"/>
    <col min="3" max="3" width="8.140625" style="3" bestFit="1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6.42578125" style="3" customWidth="1"/>
    <col min="10" max="10" width="1" style="3" customWidth="1"/>
    <col min="11" max="11" width="9.140625" style="3" customWidth="1"/>
    <col min="12" max="16384" width="9.140625" style="3"/>
  </cols>
  <sheetData>
    <row r="2" spans="1:22" ht="26.25" x14ac:dyDescent="0.45">
      <c r="A2" s="14" t="s">
        <v>0</v>
      </c>
      <c r="B2" s="14" t="s">
        <v>0</v>
      </c>
      <c r="C2" s="14"/>
      <c r="D2" s="14"/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</row>
    <row r="3" spans="1:22" ht="26.25" x14ac:dyDescent="0.45">
      <c r="A3" s="14" t="s">
        <v>106</v>
      </c>
      <c r="B3" s="14" t="s">
        <v>106</v>
      </c>
      <c r="C3" s="14"/>
      <c r="D3" s="14"/>
      <c r="E3" s="14" t="s">
        <v>106</v>
      </c>
      <c r="F3" s="14" t="s">
        <v>106</v>
      </c>
      <c r="G3" s="14" t="s">
        <v>106</v>
      </c>
      <c r="H3" s="14" t="s">
        <v>106</v>
      </c>
      <c r="I3" s="14" t="s">
        <v>106</v>
      </c>
    </row>
    <row r="4" spans="1:22" ht="26.25" x14ac:dyDescent="0.45">
      <c r="A4" s="14" t="s">
        <v>2</v>
      </c>
      <c r="B4" s="14" t="s">
        <v>2</v>
      </c>
      <c r="C4" s="14"/>
      <c r="D4" s="14"/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</row>
    <row r="5" spans="1:22" ht="25.5" x14ac:dyDescent="0.45">
      <c r="A5" s="15" t="s">
        <v>204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2" ht="27" thickBot="1" x14ac:dyDescent="0.5">
      <c r="A6" s="13" t="s">
        <v>110</v>
      </c>
      <c r="C6" s="3" t="s">
        <v>205</v>
      </c>
      <c r="E6" s="13" t="s">
        <v>108</v>
      </c>
      <c r="G6" s="13" t="s">
        <v>191</v>
      </c>
      <c r="I6" s="13" t="s">
        <v>13</v>
      </c>
    </row>
    <row r="7" spans="1:22" ht="19.5" x14ac:dyDescent="0.45">
      <c r="A7" s="9" t="s">
        <v>199</v>
      </c>
      <c r="C7" s="3" t="s">
        <v>206</v>
      </c>
      <c r="E7" s="5">
        <v>2128674356528</v>
      </c>
      <c r="G7" s="7">
        <f>E7/$E$10</f>
        <v>0.99934802851802518</v>
      </c>
      <c r="I7" s="7">
        <v>0.19108220633917294</v>
      </c>
    </row>
    <row r="8" spans="1:22" ht="19.5" x14ac:dyDescent="0.45">
      <c r="A8" s="9" t="s">
        <v>200</v>
      </c>
      <c r="C8" s="3" t="s">
        <v>207</v>
      </c>
      <c r="E8" s="5">
        <v>1367153348</v>
      </c>
      <c r="G8" s="7">
        <f t="shared" ref="G8:G9" si="0">E8/$E$10</f>
        <v>6.4183701880736509E-4</v>
      </c>
      <c r="I8" s="7">
        <v>1.2272364598121227E-4</v>
      </c>
    </row>
    <row r="9" spans="1:22" ht="19.5" x14ac:dyDescent="0.45">
      <c r="A9" s="9" t="s">
        <v>196</v>
      </c>
      <c r="C9" s="10" t="s">
        <v>208</v>
      </c>
      <c r="E9" s="5">
        <v>21587046</v>
      </c>
      <c r="G9" s="7">
        <f t="shared" si="0"/>
        <v>1.0134463167402824E-5</v>
      </c>
      <c r="I9" s="7">
        <v>1.937778958709864E-6</v>
      </c>
    </row>
    <row r="10" spans="1:22" ht="21" x14ac:dyDescent="0.55000000000000004">
      <c r="A10" s="4" t="s">
        <v>98</v>
      </c>
      <c r="E10" s="6">
        <f>SUM(E7:E9)</f>
        <v>2130063096922</v>
      </c>
      <c r="G10" s="8">
        <f>SUM(G7:G9)</f>
        <v>1</v>
      </c>
      <c r="I10" s="8">
        <f>SUM(I7:I9)</f>
        <v>0.19120686776411286</v>
      </c>
    </row>
  </sheetData>
  <mergeCells count="8">
    <mergeCell ref="A6"/>
    <mergeCell ref="E6"/>
    <mergeCell ref="G6"/>
    <mergeCell ref="I6"/>
    <mergeCell ref="A2:I2"/>
    <mergeCell ref="A3:I3"/>
    <mergeCell ref="A4:I4"/>
    <mergeCell ref="A5:V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3"/>
  <sheetViews>
    <sheetView rightToLeft="1" topLeftCell="A97" zoomScale="96" zoomScaleNormal="96" workbookViewId="0">
      <selection activeCell="E122" sqref="E122"/>
    </sheetView>
  </sheetViews>
  <sheetFormatPr defaultRowHeight="18.75" x14ac:dyDescent="0.45"/>
  <cols>
    <col min="1" max="1" width="30.1406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6.25" x14ac:dyDescent="0.4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  <c r="T2" s="14" t="s">
        <v>0</v>
      </c>
      <c r="U2" s="14" t="s">
        <v>0</v>
      </c>
    </row>
    <row r="3" spans="1:21" ht="26.25" x14ac:dyDescent="0.45">
      <c r="A3" s="14" t="s">
        <v>106</v>
      </c>
      <c r="B3" s="14" t="s">
        <v>106</v>
      </c>
      <c r="C3" s="14" t="s">
        <v>106</v>
      </c>
      <c r="D3" s="14" t="s">
        <v>106</v>
      </c>
      <c r="E3" s="14" t="s">
        <v>106</v>
      </c>
      <c r="F3" s="14" t="s">
        <v>106</v>
      </c>
      <c r="G3" s="14" t="s">
        <v>106</v>
      </c>
      <c r="H3" s="14" t="s">
        <v>106</v>
      </c>
      <c r="I3" s="14" t="s">
        <v>106</v>
      </c>
      <c r="J3" s="14" t="s">
        <v>106</v>
      </c>
      <c r="K3" s="14" t="s">
        <v>106</v>
      </c>
      <c r="L3" s="14" t="s">
        <v>106</v>
      </c>
      <c r="M3" s="14" t="s">
        <v>106</v>
      </c>
      <c r="N3" s="14" t="s">
        <v>106</v>
      </c>
      <c r="O3" s="14" t="s">
        <v>106</v>
      </c>
      <c r="P3" s="14" t="s">
        <v>106</v>
      </c>
      <c r="Q3" s="14" t="s">
        <v>106</v>
      </c>
      <c r="R3" s="14" t="s">
        <v>106</v>
      </c>
      <c r="S3" s="14" t="s">
        <v>106</v>
      </c>
      <c r="T3" s="14" t="s">
        <v>106</v>
      </c>
      <c r="U3" s="14" t="s">
        <v>106</v>
      </c>
    </row>
    <row r="4" spans="1:21" ht="26.25" x14ac:dyDescent="0.4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  <c r="T4" s="14" t="s">
        <v>2</v>
      </c>
      <c r="U4" s="14" t="s">
        <v>2</v>
      </c>
    </row>
    <row r="5" spans="1:21" ht="25.5" x14ac:dyDescent="0.45">
      <c r="A5" s="15" t="s">
        <v>209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1" ht="26.25" x14ac:dyDescent="0.45">
      <c r="A6" s="13" t="s">
        <v>3</v>
      </c>
      <c r="C6" s="13" t="s">
        <v>108</v>
      </c>
      <c r="D6" s="13" t="s">
        <v>108</v>
      </c>
      <c r="E6" s="13" t="s">
        <v>108</v>
      </c>
      <c r="F6" s="13" t="s">
        <v>108</v>
      </c>
      <c r="G6" s="13" t="s">
        <v>108</v>
      </c>
      <c r="H6" s="13" t="s">
        <v>108</v>
      </c>
      <c r="I6" s="13" t="s">
        <v>108</v>
      </c>
      <c r="J6" s="13" t="s">
        <v>108</v>
      </c>
      <c r="K6" s="13" t="s">
        <v>108</v>
      </c>
      <c r="M6" s="13" t="s">
        <v>109</v>
      </c>
      <c r="N6" s="13" t="s">
        <v>109</v>
      </c>
      <c r="O6" s="13" t="s">
        <v>109</v>
      </c>
      <c r="P6" s="13" t="s">
        <v>109</v>
      </c>
      <c r="Q6" s="13" t="s">
        <v>109</v>
      </c>
      <c r="R6" s="13" t="s">
        <v>109</v>
      </c>
      <c r="S6" s="13" t="s">
        <v>109</v>
      </c>
      <c r="T6" s="13" t="s">
        <v>109</v>
      </c>
      <c r="U6" s="13" t="s">
        <v>109</v>
      </c>
    </row>
    <row r="7" spans="1:21" ht="26.25" x14ac:dyDescent="0.45">
      <c r="A7" s="13" t="s">
        <v>3</v>
      </c>
      <c r="C7" s="13" t="s">
        <v>188</v>
      </c>
      <c r="E7" s="13" t="s">
        <v>189</v>
      </c>
      <c r="G7" s="13" t="s">
        <v>190</v>
      </c>
      <c r="I7" s="13" t="s">
        <v>101</v>
      </c>
      <c r="K7" s="13" t="s">
        <v>191</v>
      </c>
      <c r="M7" s="13" t="s">
        <v>188</v>
      </c>
      <c r="O7" s="13" t="s">
        <v>189</v>
      </c>
      <c r="Q7" s="13" t="s">
        <v>190</v>
      </c>
      <c r="S7" s="13" t="s">
        <v>101</v>
      </c>
      <c r="U7" s="13" t="s">
        <v>191</v>
      </c>
    </row>
    <row r="8" spans="1:21" ht="21" x14ac:dyDescent="0.55000000000000004">
      <c r="A8" s="4" t="s">
        <v>63</v>
      </c>
      <c r="C8" s="11">
        <v>0</v>
      </c>
      <c r="D8" s="11"/>
      <c r="E8" s="11">
        <v>7871474239</v>
      </c>
      <c r="F8" s="11"/>
      <c r="G8" s="11">
        <v>458137056</v>
      </c>
      <c r="H8" s="11"/>
      <c r="I8" s="11">
        <f>C8+E8+G8</f>
        <v>8329611295</v>
      </c>
      <c r="K8" s="7">
        <f>I8/$I$113</f>
        <v>3.9130509884969505E-3</v>
      </c>
      <c r="M8" s="11">
        <v>22789553850</v>
      </c>
      <c r="N8" s="11"/>
      <c r="O8" s="11">
        <v>9231425715</v>
      </c>
      <c r="P8" s="11"/>
      <c r="Q8" s="11">
        <v>-4887449358</v>
      </c>
      <c r="R8" s="11"/>
      <c r="S8" s="11">
        <f>M8+O8+Q8</f>
        <v>27133530207</v>
      </c>
      <c r="U8" s="7">
        <f>S8/$S$113</f>
        <v>9.9495780993781782E-3</v>
      </c>
    </row>
    <row r="9" spans="1:21" ht="21" x14ac:dyDescent="0.55000000000000004">
      <c r="A9" s="4" t="s">
        <v>45</v>
      </c>
      <c r="C9" s="11">
        <v>0</v>
      </c>
      <c r="D9" s="11"/>
      <c r="E9" s="11">
        <v>0</v>
      </c>
      <c r="F9" s="11"/>
      <c r="G9" s="11">
        <v>0</v>
      </c>
      <c r="H9" s="11"/>
      <c r="I9" s="11">
        <f t="shared" ref="I9:I72" si="0">C9+E9+G9</f>
        <v>0</v>
      </c>
      <c r="K9" s="7">
        <f t="shared" ref="K9:K72" si="1">I9/$I$113</f>
        <v>0</v>
      </c>
      <c r="M9" s="11">
        <v>0</v>
      </c>
      <c r="N9" s="11"/>
      <c r="O9" s="11">
        <v>0</v>
      </c>
      <c r="P9" s="11"/>
      <c r="Q9" s="11">
        <v>0</v>
      </c>
      <c r="R9" s="11"/>
      <c r="S9" s="11">
        <f t="shared" ref="S9:S72" si="2">M9+O9+Q9</f>
        <v>0</v>
      </c>
      <c r="U9" s="7">
        <f t="shared" ref="U9:U72" si="3">S9/$S$113</f>
        <v>0</v>
      </c>
    </row>
    <row r="10" spans="1:21" ht="21" x14ac:dyDescent="0.55000000000000004">
      <c r="A10" s="4" t="s">
        <v>78</v>
      </c>
      <c r="C10" s="11">
        <v>0</v>
      </c>
      <c r="D10" s="11"/>
      <c r="E10" s="11">
        <v>29016632711</v>
      </c>
      <c r="F10" s="11"/>
      <c r="G10" s="11">
        <v>-5118</v>
      </c>
      <c r="H10" s="11"/>
      <c r="I10" s="11">
        <f t="shared" si="0"/>
        <v>29016627593</v>
      </c>
      <c r="K10" s="7">
        <f t="shared" si="1"/>
        <v>1.3631313546862997E-2</v>
      </c>
      <c r="M10" s="11">
        <v>18751655200</v>
      </c>
      <c r="N10" s="11"/>
      <c r="O10" s="11">
        <v>10845778234</v>
      </c>
      <c r="P10" s="11"/>
      <c r="Q10" s="11">
        <v>-2990717213</v>
      </c>
      <c r="R10" s="11"/>
      <c r="S10" s="11">
        <f t="shared" si="2"/>
        <v>26606716221</v>
      </c>
      <c r="U10" s="7">
        <f t="shared" si="3"/>
        <v>9.756400991292203E-3</v>
      </c>
    </row>
    <row r="11" spans="1:21" ht="21" x14ac:dyDescent="0.55000000000000004">
      <c r="A11" s="4" t="s">
        <v>84</v>
      </c>
      <c r="C11" s="11">
        <v>0</v>
      </c>
      <c r="D11" s="11"/>
      <c r="E11" s="11">
        <v>9136200059</v>
      </c>
      <c r="F11" s="11"/>
      <c r="G11" s="11">
        <v>-19505277</v>
      </c>
      <c r="H11" s="11"/>
      <c r="I11" s="11">
        <f t="shared" si="0"/>
        <v>9116694782</v>
      </c>
      <c r="K11" s="7">
        <f t="shared" si="1"/>
        <v>4.2828038746470813E-3</v>
      </c>
      <c r="M11" s="11">
        <v>10603629300</v>
      </c>
      <c r="N11" s="11"/>
      <c r="O11" s="11">
        <v>8096209509</v>
      </c>
      <c r="P11" s="11"/>
      <c r="Q11" s="11">
        <v>-10815280811</v>
      </c>
      <c r="R11" s="11"/>
      <c r="S11" s="11">
        <f t="shared" si="2"/>
        <v>7884557998</v>
      </c>
      <c r="U11" s="7">
        <f t="shared" si="3"/>
        <v>2.8911838961499952E-3</v>
      </c>
    </row>
    <row r="12" spans="1:21" ht="21" x14ac:dyDescent="0.55000000000000004">
      <c r="A12" s="4" t="s">
        <v>46</v>
      </c>
      <c r="C12" s="11">
        <v>0</v>
      </c>
      <c r="D12" s="11"/>
      <c r="E12" s="11">
        <v>0</v>
      </c>
      <c r="F12" s="11"/>
      <c r="G12" s="11">
        <v>7626526869</v>
      </c>
      <c r="H12" s="11"/>
      <c r="I12" s="11">
        <f t="shared" si="0"/>
        <v>7626526869</v>
      </c>
      <c r="K12" s="7">
        <f t="shared" si="1"/>
        <v>3.5827588403138087E-3</v>
      </c>
      <c r="M12" s="11">
        <v>142195338</v>
      </c>
      <c r="N12" s="11"/>
      <c r="O12" s="11">
        <v>0</v>
      </c>
      <c r="P12" s="11"/>
      <c r="Q12" s="11">
        <v>-10947886582</v>
      </c>
      <c r="R12" s="11"/>
      <c r="S12" s="11">
        <f t="shared" si="2"/>
        <v>-10805691244</v>
      </c>
      <c r="U12" s="7">
        <f t="shared" si="3"/>
        <v>-3.9623325136737501E-3</v>
      </c>
    </row>
    <row r="13" spans="1:21" ht="21" x14ac:dyDescent="0.55000000000000004">
      <c r="A13" s="4" t="s">
        <v>62</v>
      </c>
      <c r="C13" s="11">
        <v>0</v>
      </c>
      <c r="D13" s="11"/>
      <c r="E13" s="11">
        <v>3482301430</v>
      </c>
      <c r="F13" s="11"/>
      <c r="G13" s="11">
        <v>1178668323</v>
      </c>
      <c r="H13" s="11"/>
      <c r="I13" s="11">
        <f t="shared" si="0"/>
        <v>4660969753</v>
      </c>
      <c r="K13" s="7">
        <f t="shared" si="1"/>
        <v>2.1896114540517746E-3</v>
      </c>
      <c r="M13" s="11">
        <v>17603754030</v>
      </c>
      <c r="N13" s="11"/>
      <c r="O13" s="11">
        <v>20531859009</v>
      </c>
      <c r="P13" s="11"/>
      <c r="Q13" s="11">
        <v>12998550231</v>
      </c>
      <c r="R13" s="11"/>
      <c r="S13" s="11">
        <f t="shared" si="2"/>
        <v>51134163270</v>
      </c>
      <c r="U13" s="7">
        <f t="shared" si="3"/>
        <v>1.8750356003066918E-2</v>
      </c>
    </row>
    <row r="14" spans="1:21" ht="21" x14ac:dyDescent="0.55000000000000004">
      <c r="A14" s="4" t="s">
        <v>60</v>
      </c>
      <c r="C14" s="11">
        <v>0</v>
      </c>
      <c r="D14" s="11"/>
      <c r="E14" s="11">
        <v>0</v>
      </c>
      <c r="F14" s="11"/>
      <c r="G14" s="11">
        <v>1906392368</v>
      </c>
      <c r="H14" s="11"/>
      <c r="I14" s="11">
        <f t="shared" si="0"/>
        <v>1906392368</v>
      </c>
      <c r="K14" s="7">
        <f t="shared" si="1"/>
        <v>8.9557726955918438E-4</v>
      </c>
      <c r="M14" s="11">
        <v>0</v>
      </c>
      <c r="N14" s="11"/>
      <c r="O14" s="11">
        <v>0</v>
      </c>
      <c r="P14" s="11"/>
      <c r="Q14" s="11">
        <v>8977998997</v>
      </c>
      <c r="R14" s="11"/>
      <c r="S14" s="11">
        <f t="shared" si="2"/>
        <v>8977998997</v>
      </c>
      <c r="U14" s="7">
        <f t="shared" si="3"/>
        <v>3.2921371275804537E-3</v>
      </c>
    </row>
    <row r="15" spans="1:21" ht="21" x14ac:dyDescent="0.55000000000000004">
      <c r="A15" s="4" t="s">
        <v>89</v>
      </c>
      <c r="C15" s="11">
        <v>0</v>
      </c>
      <c r="D15" s="11"/>
      <c r="E15" s="11">
        <v>0</v>
      </c>
      <c r="F15" s="11"/>
      <c r="G15" s="11">
        <v>4858640121</v>
      </c>
      <c r="H15" s="11"/>
      <c r="I15" s="11">
        <f t="shared" si="0"/>
        <v>4858640121</v>
      </c>
      <c r="K15" s="7">
        <f t="shared" si="1"/>
        <v>2.2824722372870331E-3</v>
      </c>
      <c r="M15" s="11">
        <v>0</v>
      </c>
      <c r="N15" s="11"/>
      <c r="O15" s="11">
        <v>0</v>
      </c>
      <c r="P15" s="11"/>
      <c r="Q15" s="11">
        <v>9102185138</v>
      </c>
      <c r="R15" s="11"/>
      <c r="S15" s="11">
        <f t="shared" si="2"/>
        <v>9102185138</v>
      </c>
      <c r="U15" s="7">
        <f t="shared" si="3"/>
        <v>3.3376748699720103E-3</v>
      </c>
    </row>
    <row r="16" spans="1:21" ht="21" x14ac:dyDescent="0.55000000000000004">
      <c r="A16" s="4" t="s">
        <v>71</v>
      </c>
      <c r="C16" s="11">
        <v>0</v>
      </c>
      <c r="D16" s="11"/>
      <c r="E16" s="11">
        <v>1931228601</v>
      </c>
      <c r="F16" s="11"/>
      <c r="G16" s="11">
        <v>0</v>
      </c>
      <c r="H16" s="11"/>
      <c r="I16" s="11">
        <f t="shared" si="0"/>
        <v>1931228601</v>
      </c>
      <c r="K16" s="7">
        <f t="shared" si="1"/>
        <v>9.0724473430024949E-4</v>
      </c>
      <c r="M16" s="11">
        <v>1098973920</v>
      </c>
      <c r="N16" s="11"/>
      <c r="O16" s="11">
        <v>-3788908464</v>
      </c>
      <c r="P16" s="11"/>
      <c r="Q16" s="11">
        <v>-1115627941</v>
      </c>
      <c r="R16" s="11"/>
      <c r="S16" s="11">
        <f t="shared" si="2"/>
        <v>-3805562485</v>
      </c>
      <c r="U16" s="7">
        <f t="shared" si="3"/>
        <v>-1.3954594506395256E-3</v>
      </c>
    </row>
    <row r="17" spans="1:21" ht="21" x14ac:dyDescent="0.55000000000000004">
      <c r="A17" s="4" t="s">
        <v>74</v>
      </c>
      <c r="C17" s="11">
        <v>0</v>
      </c>
      <c r="D17" s="11"/>
      <c r="E17" s="11">
        <v>1167014787</v>
      </c>
      <c r="F17" s="11"/>
      <c r="G17" s="11">
        <v>0</v>
      </c>
      <c r="H17" s="11"/>
      <c r="I17" s="11">
        <f t="shared" si="0"/>
        <v>1167014787</v>
      </c>
      <c r="K17" s="7">
        <f t="shared" si="1"/>
        <v>5.4823547031565393E-4</v>
      </c>
      <c r="M17" s="11">
        <v>89145400</v>
      </c>
      <c r="N17" s="11"/>
      <c r="O17" s="11">
        <v>-3530257710</v>
      </c>
      <c r="P17" s="11"/>
      <c r="Q17" s="11">
        <v>-4756991263</v>
      </c>
      <c r="R17" s="11"/>
      <c r="S17" s="11">
        <f t="shared" si="2"/>
        <v>-8198103573</v>
      </c>
      <c r="U17" s="7">
        <f t="shared" si="3"/>
        <v>-3.0061577370906084E-3</v>
      </c>
    </row>
    <row r="18" spans="1:21" ht="21" x14ac:dyDescent="0.55000000000000004">
      <c r="A18" s="4" t="s">
        <v>33</v>
      </c>
      <c r="C18" s="11">
        <v>0</v>
      </c>
      <c r="D18" s="11"/>
      <c r="E18" s="11">
        <v>42251389160</v>
      </c>
      <c r="F18" s="11"/>
      <c r="G18" s="11">
        <v>0</v>
      </c>
      <c r="H18" s="11"/>
      <c r="I18" s="11">
        <f t="shared" si="0"/>
        <v>42251389160</v>
      </c>
      <c r="K18" s="7">
        <f t="shared" si="1"/>
        <v>1.9848686122622645E-2</v>
      </c>
      <c r="M18" s="11">
        <v>15843009000</v>
      </c>
      <c r="N18" s="11"/>
      <c r="O18" s="11">
        <v>7555152726</v>
      </c>
      <c r="P18" s="11"/>
      <c r="Q18" s="11">
        <v>-10154700925</v>
      </c>
      <c r="R18" s="11"/>
      <c r="S18" s="11">
        <f t="shared" si="2"/>
        <v>13243460801</v>
      </c>
      <c r="U18" s="7">
        <f t="shared" si="3"/>
        <v>4.8562367867491614E-3</v>
      </c>
    </row>
    <row r="19" spans="1:21" ht="21" x14ac:dyDescent="0.55000000000000004">
      <c r="A19" s="4" t="s">
        <v>25</v>
      </c>
      <c r="C19" s="11">
        <v>0</v>
      </c>
      <c r="D19" s="11"/>
      <c r="E19" s="11">
        <v>4222715237</v>
      </c>
      <c r="F19" s="11"/>
      <c r="G19" s="11">
        <v>0</v>
      </c>
      <c r="H19" s="11"/>
      <c r="I19" s="11">
        <f t="shared" si="0"/>
        <v>4222715237</v>
      </c>
      <c r="K19" s="7">
        <f t="shared" si="1"/>
        <v>1.9837300261781282E-3</v>
      </c>
      <c r="M19" s="11">
        <v>0</v>
      </c>
      <c r="N19" s="11"/>
      <c r="O19" s="11">
        <v>-2912604854</v>
      </c>
      <c r="P19" s="11"/>
      <c r="Q19" s="11">
        <v>-323642375</v>
      </c>
      <c r="R19" s="11"/>
      <c r="S19" s="11">
        <f t="shared" si="2"/>
        <v>-3236247229</v>
      </c>
      <c r="U19" s="7">
        <f t="shared" si="3"/>
        <v>-1.1866975770637037E-3</v>
      </c>
    </row>
    <row r="20" spans="1:21" ht="21" x14ac:dyDescent="0.55000000000000004">
      <c r="A20" s="4" t="s">
        <v>66</v>
      </c>
      <c r="C20" s="11">
        <v>0</v>
      </c>
      <c r="D20" s="11"/>
      <c r="E20" s="11">
        <v>107566778826</v>
      </c>
      <c r="F20" s="11"/>
      <c r="G20" s="11">
        <v>0</v>
      </c>
      <c r="H20" s="11"/>
      <c r="I20" s="11">
        <f t="shared" si="0"/>
        <v>107566778826</v>
      </c>
      <c r="K20" s="7">
        <f t="shared" si="1"/>
        <v>5.0532284797872085E-2</v>
      </c>
      <c r="M20" s="11">
        <v>28988034330</v>
      </c>
      <c r="N20" s="11"/>
      <c r="O20" s="11">
        <v>153971861945</v>
      </c>
      <c r="P20" s="11"/>
      <c r="Q20" s="11">
        <v>-4408491489</v>
      </c>
      <c r="R20" s="11"/>
      <c r="S20" s="11">
        <f t="shared" si="2"/>
        <v>178551404786</v>
      </c>
      <c r="U20" s="7">
        <f t="shared" si="3"/>
        <v>6.5472908726549831E-2</v>
      </c>
    </row>
    <row r="21" spans="1:21" ht="21" x14ac:dyDescent="0.55000000000000004">
      <c r="A21" s="4" t="s">
        <v>57</v>
      </c>
      <c r="C21" s="11">
        <v>0</v>
      </c>
      <c r="D21" s="11"/>
      <c r="E21" s="11">
        <v>519789225</v>
      </c>
      <c r="F21" s="11"/>
      <c r="G21" s="11">
        <v>0</v>
      </c>
      <c r="H21" s="11"/>
      <c r="I21" s="11">
        <f t="shared" si="0"/>
        <v>519789225</v>
      </c>
      <c r="K21" s="7">
        <f t="shared" si="1"/>
        <v>2.4418447255963025E-4</v>
      </c>
      <c r="M21" s="11">
        <v>0</v>
      </c>
      <c r="N21" s="11"/>
      <c r="O21" s="11">
        <v>968955294</v>
      </c>
      <c r="P21" s="11"/>
      <c r="Q21" s="11">
        <v>448519898</v>
      </c>
      <c r="R21" s="11"/>
      <c r="S21" s="11">
        <f t="shared" si="2"/>
        <v>1417475192</v>
      </c>
      <c r="U21" s="7">
        <f t="shared" si="3"/>
        <v>5.197731374849509E-4</v>
      </c>
    </row>
    <row r="22" spans="1:21" ht="21" x14ac:dyDescent="0.55000000000000004">
      <c r="A22" s="4" t="s">
        <v>73</v>
      </c>
      <c r="C22" s="11">
        <v>0</v>
      </c>
      <c r="D22" s="11"/>
      <c r="E22" s="11">
        <v>115711360285</v>
      </c>
      <c r="F22" s="11"/>
      <c r="G22" s="11">
        <v>0</v>
      </c>
      <c r="H22" s="11"/>
      <c r="I22" s="11">
        <f t="shared" si="0"/>
        <v>115711360285</v>
      </c>
      <c r="K22" s="7">
        <f t="shared" si="1"/>
        <v>5.4358413220955228E-2</v>
      </c>
      <c r="M22" s="11">
        <v>23752144640</v>
      </c>
      <c r="N22" s="11"/>
      <c r="O22" s="11">
        <v>44356851844</v>
      </c>
      <c r="P22" s="11"/>
      <c r="Q22" s="11">
        <v>-88290045035</v>
      </c>
      <c r="R22" s="11"/>
      <c r="S22" s="11">
        <f t="shared" si="2"/>
        <v>-20181048551</v>
      </c>
      <c r="U22" s="7">
        <f t="shared" si="3"/>
        <v>-7.4001767242847039E-3</v>
      </c>
    </row>
    <row r="23" spans="1:21" ht="21" x14ac:dyDescent="0.55000000000000004">
      <c r="A23" s="4" t="s">
        <v>50</v>
      </c>
      <c r="C23" s="11">
        <v>0</v>
      </c>
      <c r="D23" s="11"/>
      <c r="E23" s="11">
        <v>48526893631</v>
      </c>
      <c r="F23" s="11"/>
      <c r="G23" s="11">
        <v>0</v>
      </c>
      <c r="H23" s="11"/>
      <c r="I23" s="11">
        <f t="shared" si="0"/>
        <v>48526893631</v>
      </c>
      <c r="K23" s="7">
        <f t="shared" si="1"/>
        <v>2.27967671439188E-2</v>
      </c>
      <c r="M23" s="11">
        <v>16987640000</v>
      </c>
      <c r="N23" s="11"/>
      <c r="O23" s="11">
        <v>21922915070</v>
      </c>
      <c r="P23" s="11"/>
      <c r="Q23" s="11">
        <v>-3304323159</v>
      </c>
      <c r="R23" s="11"/>
      <c r="S23" s="11">
        <f t="shared" si="2"/>
        <v>35606231911</v>
      </c>
      <c r="U23" s="7">
        <f t="shared" si="3"/>
        <v>1.3056428062267807E-2</v>
      </c>
    </row>
    <row r="24" spans="1:21" ht="21" x14ac:dyDescent="0.55000000000000004">
      <c r="A24" s="4" t="s">
        <v>53</v>
      </c>
      <c r="C24" s="11">
        <v>0</v>
      </c>
      <c r="D24" s="11"/>
      <c r="E24" s="11">
        <v>12132890389</v>
      </c>
      <c r="F24" s="11"/>
      <c r="G24" s="11">
        <v>0</v>
      </c>
      <c r="H24" s="11"/>
      <c r="I24" s="11">
        <f t="shared" si="0"/>
        <v>12132890389</v>
      </c>
      <c r="K24" s="7">
        <f t="shared" si="1"/>
        <v>5.6997400056951397E-3</v>
      </c>
      <c r="M24" s="11">
        <v>183654080</v>
      </c>
      <c r="N24" s="11"/>
      <c r="O24" s="11">
        <v>10901540062</v>
      </c>
      <c r="P24" s="11"/>
      <c r="Q24" s="11">
        <v>-3123401040</v>
      </c>
      <c r="R24" s="11"/>
      <c r="S24" s="11">
        <f t="shared" si="2"/>
        <v>7961793102</v>
      </c>
      <c r="U24" s="7">
        <f t="shared" si="3"/>
        <v>2.9195051906295228E-3</v>
      </c>
    </row>
    <row r="25" spans="1:21" ht="21" x14ac:dyDescent="0.55000000000000004">
      <c r="A25" s="4" t="s">
        <v>172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f t="shared" si="0"/>
        <v>0</v>
      </c>
      <c r="K25" s="7">
        <f t="shared" si="1"/>
        <v>0</v>
      </c>
      <c r="M25" s="11">
        <v>0</v>
      </c>
      <c r="N25" s="11"/>
      <c r="O25" s="11">
        <v>0</v>
      </c>
      <c r="P25" s="11"/>
      <c r="Q25" s="11">
        <v>0</v>
      </c>
      <c r="R25" s="11"/>
      <c r="S25" s="11">
        <f t="shared" si="2"/>
        <v>0</v>
      </c>
      <c r="U25" s="7">
        <f t="shared" si="3"/>
        <v>0</v>
      </c>
    </row>
    <row r="26" spans="1:21" ht="21" x14ac:dyDescent="0.55000000000000004">
      <c r="A26" s="4" t="s">
        <v>72</v>
      </c>
      <c r="C26" s="11">
        <v>0</v>
      </c>
      <c r="D26" s="11"/>
      <c r="E26" s="11">
        <v>10457430107</v>
      </c>
      <c r="F26" s="11"/>
      <c r="G26" s="11">
        <v>0</v>
      </c>
      <c r="H26" s="11"/>
      <c r="I26" s="11">
        <f t="shared" si="0"/>
        <v>10457430107</v>
      </c>
      <c r="K26" s="7">
        <f t="shared" si="1"/>
        <v>4.9126490742608074E-3</v>
      </c>
      <c r="M26" s="11">
        <v>6435324840</v>
      </c>
      <c r="N26" s="11"/>
      <c r="O26" s="11">
        <v>-9931294949</v>
      </c>
      <c r="P26" s="11"/>
      <c r="Q26" s="11">
        <v>-541251799</v>
      </c>
      <c r="R26" s="11"/>
      <c r="S26" s="11">
        <f t="shared" si="2"/>
        <v>-4037221908</v>
      </c>
      <c r="U26" s="7">
        <f t="shared" si="3"/>
        <v>-1.4804065070679131E-3</v>
      </c>
    </row>
    <row r="27" spans="1:21" ht="21" x14ac:dyDescent="0.55000000000000004">
      <c r="A27" s="4" t="s">
        <v>173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f t="shared" si="0"/>
        <v>0</v>
      </c>
      <c r="K27" s="7">
        <f t="shared" si="1"/>
        <v>0</v>
      </c>
      <c r="M27" s="11">
        <v>0</v>
      </c>
      <c r="N27" s="11"/>
      <c r="O27" s="11">
        <v>0</v>
      </c>
      <c r="P27" s="11"/>
      <c r="Q27" s="11">
        <v>8147375523</v>
      </c>
      <c r="R27" s="11"/>
      <c r="S27" s="11">
        <f t="shared" si="2"/>
        <v>8147375523</v>
      </c>
      <c r="U27" s="7">
        <f t="shared" si="3"/>
        <v>2.987556298521662E-3</v>
      </c>
    </row>
    <row r="28" spans="1:21" ht="21" x14ac:dyDescent="0.55000000000000004">
      <c r="A28" s="4" t="s">
        <v>83</v>
      </c>
      <c r="C28" s="11">
        <v>0</v>
      </c>
      <c r="D28" s="11"/>
      <c r="E28" s="11">
        <v>17106210874</v>
      </c>
      <c r="F28" s="11"/>
      <c r="G28" s="11">
        <v>0</v>
      </c>
      <c r="H28" s="11"/>
      <c r="I28" s="11">
        <f t="shared" si="0"/>
        <v>17106210874</v>
      </c>
      <c r="K28" s="7">
        <f t="shared" si="1"/>
        <v>8.0360863189526521E-3</v>
      </c>
      <c r="M28" s="11">
        <v>9833899560</v>
      </c>
      <c r="N28" s="11"/>
      <c r="O28" s="11">
        <v>-4292906572</v>
      </c>
      <c r="P28" s="11"/>
      <c r="Q28" s="11">
        <v>-9943498651</v>
      </c>
      <c r="R28" s="11"/>
      <c r="S28" s="11">
        <f t="shared" si="2"/>
        <v>-4402505663</v>
      </c>
      <c r="U28" s="7">
        <f t="shared" si="3"/>
        <v>-1.6143521905480896E-3</v>
      </c>
    </row>
    <row r="29" spans="1:21" ht="21" x14ac:dyDescent="0.55000000000000004">
      <c r="A29" s="4" t="s">
        <v>24</v>
      </c>
      <c r="C29" s="11">
        <v>0</v>
      </c>
      <c r="D29" s="11"/>
      <c r="E29" s="11">
        <v>3859719348</v>
      </c>
      <c r="F29" s="11"/>
      <c r="G29" s="11">
        <v>0</v>
      </c>
      <c r="H29" s="11"/>
      <c r="I29" s="11">
        <f t="shared" si="0"/>
        <v>3859719348</v>
      </c>
      <c r="K29" s="7">
        <f t="shared" si="1"/>
        <v>1.8132032906599401E-3</v>
      </c>
      <c r="M29" s="11">
        <v>320959940</v>
      </c>
      <c r="N29" s="11"/>
      <c r="O29" s="11">
        <v>5156878668</v>
      </c>
      <c r="P29" s="11"/>
      <c r="Q29" s="11">
        <v>757666499</v>
      </c>
      <c r="R29" s="11"/>
      <c r="S29" s="11">
        <f t="shared" si="2"/>
        <v>6235505107</v>
      </c>
      <c r="U29" s="7">
        <f t="shared" si="3"/>
        <v>2.2864936695617486E-3</v>
      </c>
    </row>
    <row r="30" spans="1:21" ht="21" x14ac:dyDescent="0.55000000000000004">
      <c r="A30" s="4" t="s">
        <v>58</v>
      </c>
      <c r="C30" s="11">
        <v>0</v>
      </c>
      <c r="D30" s="11"/>
      <c r="E30" s="11">
        <v>27601518287</v>
      </c>
      <c r="F30" s="11"/>
      <c r="G30" s="11">
        <v>0</v>
      </c>
      <c r="H30" s="11"/>
      <c r="I30" s="11">
        <f t="shared" si="0"/>
        <v>27601518287</v>
      </c>
      <c r="K30" s="7">
        <f t="shared" si="1"/>
        <v>1.2966529240301363E-2</v>
      </c>
      <c r="M30" s="11">
        <v>9073601540</v>
      </c>
      <c r="N30" s="11"/>
      <c r="O30" s="11">
        <v>-788219160</v>
      </c>
      <c r="P30" s="11"/>
      <c r="Q30" s="11">
        <v>-3823665648</v>
      </c>
      <c r="R30" s="11"/>
      <c r="S30" s="11">
        <f t="shared" si="2"/>
        <v>4461716732</v>
      </c>
      <c r="U30" s="7">
        <f t="shared" si="3"/>
        <v>1.6360642623230767E-3</v>
      </c>
    </row>
    <row r="31" spans="1:21" ht="21" x14ac:dyDescent="0.55000000000000004">
      <c r="A31" s="4" t="s">
        <v>76</v>
      </c>
      <c r="C31" s="11">
        <v>0</v>
      </c>
      <c r="D31" s="11"/>
      <c r="E31" s="11">
        <v>27587359415</v>
      </c>
      <c r="F31" s="11"/>
      <c r="G31" s="11">
        <v>0</v>
      </c>
      <c r="H31" s="11"/>
      <c r="I31" s="11">
        <f t="shared" si="0"/>
        <v>27587359415</v>
      </c>
      <c r="K31" s="7">
        <f t="shared" si="1"/>
        <v>1.2959877742876883E-2</v>
      </c>
      <c r="M31" s="11">
        <v>7259170500</v>
      </c>
      <c r="N31" s="11"/>
      <c r="O31" s="11">
        <v>18984477593</v>
      </c>
      <c r="P31" s="11"/>
      <c r="Q31" s="11">
        <v>-5326455117</v>
      </c>
      <c r="R31" s="11"/>
      <c r="S31" s="11">
        <f t="shared" si="2"/>
        <v>20917192976</v>
      </c>
      <c r="U31" s="7">
        <f t="shared" si="3"/>
        <v>7.6701130868988754E-3</v>
      </c>
    </row>
    <row r="32" spans="1:21" ht="21" x14ac:dyDescent="0.55000000000000004">
      <c r="A32" s="4" t="s">
        <v>174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f t="shared" si="0"/>
        <v>0</v>
      </c>
      <c r="K32" s="7">
        <f t="shared" si="1"/>
        <v>0</v>
      </c>
      <c r="M32" s="11">
        <v>0</v>
      </c>
      <c r="N32" s="11"/>
      <c r="O32" s="11">
        <v>0</v>
      </c>
      <c r="P32" s="11"/>
      <c r="Q32" s="11">
        <v>0</v>
      </c>
      <c r="R32" s="11"/>
      <c r="S32" s="11">
        <f t="shared" si="2"/>
        <v>0</v>
      </c>
      <c r="U32" s="7">
        <f t="shared" si="3"/>
        <v>0</v>
      </c>
    </row>
    <row r="33" spans="1:21" ht="21" x14ac:dyDescent="0.55000000000000004">
      <c r="A33" s="4" t="s">
        <v>175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f t="shared" si="0"/>
        <v>0</v>
      </c>
      <c r="K33" s="7">
        <f t="shared" si="1"/>
        <v>0</v>
      </c>
      <c r="M33" s="11">
        <v>0</v>
      </c>
      <c r="N33" s="11"/>
      <c r="O33" s="11">
        <v>0</v>
      </c>
      <c r="P33" s="11"/>
      <c r="Q33" s="11">
        <v>-641162227</v>
      </c>
      <c r="R33" s="11"/>
      <c r="S33" s="11">
        <f t="shared" si="2"/>
        <v>-641162227</v>
      </c>
      <c r="U33" s="7">
        <f t="shared" si="3"/>
        <v>-2.3510739676114789E-4</v>
      </c>
    </row>
    <row r="34" spans="1:21" ht="21" x14ac:dyDescent="0.55000000000000004">
      <c r="A34" s="4" t="s">
        <v>152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f t="shared" si="0"/>
        <v>0</v>
      </c>
      <c r="K34" s="7">
        <f t="shared" si="1"/>
        <v>0</v>
      </c>
      <c r="M34" s="11">
        <v>5625040320</v>
      </c>
      <c r="N34" s="11"/>
      <c r="O34" s="11">
        <v>0</v>
      </c>
      <c r="P34" s="11"/>
      <c r="Q34" s="11">
        <v>-9975085487</v>
      </c>
      <c r="R34" s="11"/>
      <c r="S34" s="11">
        <f t="shared" si="2"/>
        <v>-4350045167</v>
      </c>
      <c r="U34" s="7">
        <f t="shared" si="3"/>
        <v>-1.5951154823828741E-3</v>
      </c>
    </row>
    <row r="35" spans="1:21" ht="21" x14ac:dyDescent="0.55000000000000004">
      <c r="A35" s="4" t="s">
        <v>176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f t="shared" si="0"/>
        <v>0</v>
      </c>
      <c r="K35" s="7">
        <f t="shared" si="1"/>
        <v>0</v>
      </c>
      <c r="M35" s="11">
        <v>0</v>
      </c>
      <c r="N35" s="11"/>
      <c r="O35" s="11">
        <v>0</v>
      </c>
      <c r="P35" s="11"/>
      <c r="Q35" s="11">
        <v>251370466</v>
      </c>
      <c r="R35" s="11"/>
      <c r="S35" s="11">
        <f t="shared" si="2"/>
        <v>251370466</v>
      </c>
      <c r="U35" s="7">
        <f t="shared" si="3"/>
        <v>9.2174887095924687E-5</v>
      </c>
    </row>
    <row r="36" spans="1:21" ht="21" x14ac:dyDescent="0.55000000000000004">
      <c r="A36" s="4" t="s">
        <v>40</v>
      </c>
      <c r="C36" s="11">
        <v>0</v>
      </c>
      <c r="D36" s="11"/>
      <c r="E36" s="11">
        <v>36197810907</v>
      </c>
      <c r="F36" s="11"/>
      <c r="G36" s="11">
        <v>0</v>
      </c>
      <c r="H36" s="11"/>
      <c r="I36" s="11">
        <f t="shared" si="0"/>
        <v>36197810907</v>
      </c>
      <c r="K36" s="7">
        <f t="shared" si="1"/>
        <v>1.7004860699332554E-2</v>
      </c>
      <c r="M36" s="11">
        <v>12600384360</v>
      </c>
      <c r="N36" s="11"/>
      <c r="O36" s="11">
        <v>14573778202</v>
      </c>
      <c r="P36" s="11"/>
      <c r="Q36" s="11">
        <v>-17273340399</v>
      </c>
      <c r="R36" s="11"/>
      <c r="S36" s="11">
        <f t="shared" si="2"/>
        <v>9900822163</v>
      </c>
      <c r="U36" s="7">
        <f t="shared" si="3"/>
        <v>3.6305266070173646E-3</v>
      </c>
    </row>
    <row r="37" spans="1:21" ht="21" x14ac:dyDescent="0.55000000000000004">
      <c r="A37" s="4" t="s">
        <v>31</v>
      </c>
      <c r="C37" s="11">
        <v>0</v>
      </c>
      <c r="D37" s="11"/>
      <c r="E37" s="11">
        <v>21737282596</v>
      </c>
      <c r="F37" s="11"/>
      <c r="G37" s="11">
        <v>0</v>
      </c>
      <c r="H37" s="11"/>
      <c r="I37" s="11">
        <f t="shared" si="0"/>
        <v>21737282596</v>
      </c>
      <c r="K37" s="7">
        <f t="shared" si="1"/>
        <v>1.0211652397342192E-2</v>
      </c>
      <c r="M37" s="11">
        <v>5245647360</v>
      </c>
      <c r="N37" s="11"/>
      <c r="O37" s="11">
        <v>-665301426</v>
      </c>
      <c r="P37" s="11"/>
      <c r="Q37" s="11">
        <v>1365495949</v>
      </c>
      <c r="R37" s="11"/>
      <c r="S37" s="11">
        <f t="shared" si="2"/>
        <v>5945841883</v>
      </c>
      <c r="U37" s="7">
        <f t="shared" si="3"/>
        <v>2.1802772337452931E-3</v>
      </c>
    </row>
    <row r="38" spans="1:21" ht="21" x14ac:dyDescent="0.55000000000000004">
      <c r="A38" s="4" t="s">
        <v>41</v>
      </c>
      <c r="C38" s="11">
        <v>0</v>
      </c>
      <c r="D38" s="11"/>
      <c r="E38" s="11">
        <v>7090993355</v>
      </c>
      <c r="F38" s="11"/>
      <c r="G38" s="11">
        <v>0</v>
      </c>
      <c r="H38" s="11"/>
      <c r="I38" s="11">
        <f t="shared" si="0"/>
        <v>7090993355</v>
      </c>
      <c r="K38" s="7">
        <f t="shared" si="1"/>
        <v>3.3311780795658432E-3</v>
      </c>
      <c r="M38" s="11">
        <v>5682654900</v>
      </c>
      <c r="N38" s="11"/>
      <c r="O38" s="11">
        <v>-12234800284</v>
      </c>
      <c r="P38" s="11"/>
      <c r="Q38" s="11">
        <v>-832293185</v>
      </c>
      <c r="R38" s="11"/>
      <c r="S38" s="11">
        <f t="shared" si="2"/>
        <v>-7384438569</v>
      </c>
      <c r="U38" s="7">
        <f t="shared" si="3"/>
        <v>-2.7077953993384675E-3</v>
      </c>
    </row>
    <row r="39" spans="1:21" ht="21" x14ac:dyDescent="0.55000000000000004">
      <c r="A39" s="4" t="s">
        <v>154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f t="shared" si="0"/>
        <v>0</v>
      </c>
      <c r="K39" s="7">
        <f t="shared" si="1"/>
        <v>0</v>
      </c>
      <c r="M39" s="11">
        <v>4636416120</v>
      </c>
      <c r="N39" s="11"/>
      <c r="O39" s="11">
        <v>0</v>
      </c>
      <c r="P39" s="11"/>
      <c r="Q39" s="11">
        <v>-6182317577</v>
      </c>
      <c r="R39" s="11"/>
      <c r="S39" s="11">
        <f t="shared" si="2"/>
        <v>-1545901457</v>
      </c>
      <c r="U39" s="7">
        <f t="shared" si="3"/>
        <v>-5.6686568843135484E-4</v>
      </c>
    </row>
    <row r="40" spans="1:21" ht="21" x14ac:dyDescent="0.55000000000000004">
      <c r="A40" s="4" t="s">
        <v>38</v>
      </c>
      <c r="C40" s="11">
        <v>0</v>
      </c>
      <c r="D40" s="11"/>
      <c r="E40" s="11">
        <v>2024061082</v>
      </c>
      <c r="F40" s="11"/>
      <c r="G40" s="11">
        <v>0</v>
      </c>
      <c r="H40" s="11"/>
      <c r="I40" s="11">
        <f t="shared" si="0"/>
        <v>2024061082</v>
      </c>
      <c r="K40" s="7">
        <f t="shared" si="1"/>
        <v>9.5085520046446622E-4</v>
      </c>
      <c r="M40" s="11">
        <v>25655576856</v>
      </c>
      <c r="N40" s="11"/>
      <c r="O40" s="11">
        <v>30251154626</v>
      </c>
      <c r="P40" s="11"/>
      <c r="Q40" s="11">
        <v>14495017774</v>
      </c>
      <c r="R40" s="11"/>
      <c r="S40" s="11">
        <f t="shared" si="2"/>
        <v>70401749256</v>
      </c>
      <c r="U40" s="7">
        <f t="shared" si="3"/>
        <v>2.581557568114386E-2</v>
      </c>
    </row>
    <row r="41" spans="1:21" ht="21" x14ac:dyDescent="0.55000000000000004">
      <c r="A41" s="4" t="s">
        <v>88</v>
      </c>
      <c r="C41" s="11">
        <v>0</v>
      </c>
      <c r="D41" s="11"/>
      <c r="E41" s="11">
        <v>258744893808</v>
      </c>
      <c r="F41" s="11"/>
      <c r="G41" s="11">
        <v>0</v>
      </c>
      <c r="H41" s="11"/>
      <c r="I41" s="11">
        <f t="shared" si="0"/>
        <v>258744893808</v>
      </c>
      <c r="K41" s="7">
        <f t="shared" si="1"/>
        <v>0.1215521260988125</v>
      </c>
      <c r="M41" s="11">
        <v>28137738910</v>
      </c>
      <c r="N41" s="11"/>
      <c r="O41" s="11">
        <v>440783195145</v>
      </c>
      <c r="P41" s="11"/>
      <c r="Q41" s="11">
        <v>2175700320</v>
      </c>
      <c r="R41" s="11"/>
      <c r="S41" s="11">
        <f t="shared" si="2"/>
        <v>471096634375</v>
      </c>
      <c r="U41" s="7">
        <f t="shared" si="3"/>
        <v>0.17274614546318953</v>
      </c>
    </row>
    <row r="42" spans="1:21" ht="21" x14ac:dyDescent="0.55000000000000004">
      <c r="A42" s="4" t="s">
        <v>177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f t="shared" si="0"/>
        <v>0</v>
      </c>
      <c r="K42" s="7">
        <f t="shared" si="1"/>
        <v>0</v>
      </c>
      <c r="M42" s="11">
        <v>0</v>
      </c>
      <c r="N42" s="11"/>
      <c r="O42" s="11">
        <v>0</v>
      </c>
      <c r="P42" s="11"/>
      <c r="Q42" s="11">
        <v>0</v>
      </c>
      <c r="R42" s="11"/>
      <c r="S42" s="11">
        <f t="shared" si="2"/>
        <v>0</v>
      </c>
      <c r="U42" s="7">
        <f t="shared" si="3"/>
        <v>0</v>
      </c>
    </row>
    <row r="43" spans="1:21" ht="21" x14ac:dyDescent="0.55000000000000004">
      <c r="A43" s="4" t="s">
        <v>30</v>
      </c>
      <c r="C43" s="11">
        <v>0</v>
      </c>
      <c r="D43" s="11"/>
      <c r="E43" s="11">
        <v>19986682393</v>
      </c>
      <c r="F43" s="11"/>
      <c r="G43" s="11">
        <v>0</v>
      </c>
      <c r="H43" s="11"/>
      <c r="I43" s="11">
        <f t="shared" si="0"/>
        <v>19986682393</v>
      </c>
      <c r="K43" s="7">
        <f t="shared" si="1"/>
        <v>9.3892625387753149E-3</v>
      </c>
      <c r="M43" s="11">
        <v>17312906977</v>
      </c>
      <c r="N43" s="11"/>
      <c r="O43" s="11">
        <v>-25802018219</v>
      </c>
      <c r="P43" s="11"/>
      <c r="Q43" s="11">
        <v>-5404445941</v>
      </c>
      <c r="R43" s="11"/>
      <c r="S43" s="11">
        <f t="shared" si="2"/>
        <v>-13893557183</v>
      </c>
      <c r="U43" s="7">
        <f t="shared" si="3"/>
        <v>-5.0946202435086328E-3</v>
      </c>
    </row>
    <row r="44" spans="1:21" ht="21" x14ac:dyDescent="0.55000000000000004">
      <c r="A44" s="4" t="s">
        <v>59</v>
      </c>
      <c r="C44" s="11">
        <v>0</v>
      </c>
      <c r="D44" s="11"/>
      <c r="E44" s="11">
        <v>115575133064</v>
      </c>
      <c r="F44" s="11"/>
      <c r="G44" s="11">
        <v>0</v>
      </c>
      <c r="H44" s="11"/>
      <c r="I44" s="11">
        <f t="shared" si="0"/>
        <v>115575133064</v>
      </c>
      <c r="K44" s="7">
        <f t="shared" si="1"/>
        <v>5.4294416949951053E-2</v>
      </c>
      <c r="M44" s="11">
        <v>27705788370</v>
      </c>
      <c r="N44" s="11"/>
      <c r="O44" s="11">
        <v>142441177307</v>
      </c>
      <c r="P44" s="11"/>
      <c r="Q44" s="11">
        <v>-4740070055</v>
      </c>
      <c r="R44" s="11"/>
      <c r="S44" s="11">
        <f t="shared" si="2"/>
        <v>165406895622</v>
      </c>
      <c r="U44" s="7">
        <f t="shared" si="3"/>
        <v>6.0652956456886425E-2</v>
      </c>
    </row>
    <row r="45" spans="1:21" ht="21" x14ac:dyDescent="0.55000000000000004">
      <c r="A45" s="4" t="s">
        <v>178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f t="shared" si="0"/>
        <v>0</v>
      </c>
      <c r="K45" s="7">
        <f t="shared" si="1"/>
        <v>0</v>
      </c>
      <c r="M45" s="11">
        <v>0</v>
      </c>
      <c r="N45" s="11"/>
      <c r="O45" s="11">
        <v>0</v>
      </c>
      <c r="P45" s="11"/>
      <c r="Q45" s="11">
        <v>-619640844</v>
      </c>
      <c r="R45" s="11"/>
      <c r="S45" s="11">
        <f t="shared" si="2"/>
        <v>-619640844</v>
      </c>
      <c r="U45" s="7">
        <f t="shared" si="3"/>
        <v>-2.2721573359267861E-4</v>
      </c>
    </row>
    <row r="46" spans="1:21" ht="21" x14ac:dyDescent="0.55000000000000004">
      <c r="A46" s="4" t="s">
        <v>85</v>
      </c>
      <c r="C46" s="11">
        <v>0</v>
      </c>
      <c r="D46" s="11"/>
      <c r="E46" s="11">
        <v>3525455605</v>
      </c>
      <c r="F46" s="11"/>
      <c r="G46" s="11">
        <v>0</v>
      </c>
      <c r="H46" s="11"/>
      <c r="I46" s="11">
        <f t="shared" si="0"/>
        <v>3525455605</v>
      </c>
      <c r="K46" s="7">
        <f t="shared" si="1"/>
        <v>1.6561742260804216E-3</v>
      </c>
      <c r="M46" s="11">
        <v>515680558</v>
      </c>
      <c r="N46" s="11"/>
      <c r="O46" s="11">
        <v>4042821137</v>
      </c>
      <c r="P46" s="11"/>
      <c r="Q46" s="11">
        <v>-523486448</v>
      </c>
      <c r="R46" s="11"/>
      <c r="S46" s="11">
        <f t="shared" si="2"/>
        <v>4035015247</v>
      </c>
      <c r="U46" s="7">
        <f t="shared" si="3"/>
        <v>1.4795973478545393E-3</v>
      </c>
    </row>
    <row r="47" spans="1:21" ht="21" x14ac:dyDescent="0.55000000000000004">
      <c r="A47" s="4" t="s">
        <v>179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f t="shared" si="0"/>
        <v>0</v>
      </c>
      <c r="K47" s="7">
        <f t="shared" si="1"/>
        <v>0</v>
      </c>
      <c r="M47" s="11">
        <v>0</v>
      </c>
      <c r="N47" s="11"/>
      <c r="O47" s="11">
        <v>0</v>
      </c>
      <c r="P47" s="11"/>
      <c r="Q47" s="11">
        <v>12236691592</v>
      </c>
      <c r="R47" s="11"/>
      <c r="S47" s="11">
        <f t="shared" si="2"/>
        <v>12236691592</v>
      </c>
      <c r="U47" s="7">
        <f t="shared" si="3"/>
        <v>4.4870651825909052E-3</v>
      </c>
    </row>
    <row r="48" spans="1:21" ht="21" x14ac:dyDescent="0.55000000000000004">
      <c r="A48" s="4" t="s">
        <v>29</v>
      </c>
      <c r="C48" s="11">
        <v>0</v>
      </c>
      <c r="D48" s="11"/>
      <c r="E48" s="11">
        <v>27833019900</v>
      </c>
      <c r="F48" s="11"/>
      <c r="G48" s="11">
        <v>0</v>
      </c>
      <c r="H48" s="11"/>
      <c r="I48" s="11">
        <f t="shared" si="0"/>
        <v>27833019900</v>
      </c>
      <c r="K48" s="7">
        <f t="shared" si="1"/>
        <v>1.3075283128508855E-2</v>
      </c>
      <c r="M48" s="11">
        <v>3491026560</v>
      </c>
      <c r="N48" s="11"/>
      <c r="O48" s="11">
        <v>51383015035</v>
      </c>
      <c r="P48" s="11"/>
      <c r="Q48" s="11">
        <v>-400890194</v>
      </c>
      <c r="R48" s="11"/>
      <c r="S48" s="11">
        <f t="shared" si="2"/>
        <v>54473151401</v>
      </c>
      <c r="U48" s="7">
        <f t="shared" si="3"/>
        <v>1.997472758055191E-2</v>
      </c>
    </row>
    <row r="49" spans="1:21" ht="21" x14ac:dyDescent="0.55000000000000004">
      <c r="A49" s="4" t="s">
        <v>92</v>
      </c>
      <c r="C49" s="11">
        <v>0</v>
      </c>
      <c r="D49" s="11"/>
      <c r="E49" s="11">
        <v>3856761062</v>
      </c>
      <c r="F49" s="11"/>
      <c r="G49" s="11">
        <v>0</v>
      </c>
      <c r="H49" s="11"/>
      <c r="I49" s="11">
        <f t="shared" si="0"/>
        <v>3856761062</v>
      </c>
      <c r="K49" s="7">
        <f t="shared" si="1"/>
        <v>1.8118135590690428E-3</v>
      </c>
      <c r="M49" s="11">
        <v>2027905266</v>
      </c>
      <c r="N49" s="11"/>
      <c r="O49" s="11">
        <v>-2128978081</v>
      </c>
      <c r="P49" s="11"/>
      <c r="Q49" s="11">
        <v>64492465</v>
      </c>
      <c r="R49" s="11"/>
      <c r="S49" s="11">
        <f t="shared" si="2"/>
        <v>-36580350</v>
      </c>
      <c r="U49" s="7">
        <f t="shared" si="3"/>
        <v>-1.3413626846597836E-5</v>
      </c>
    </row>
    <row r="50" spans="1:21" ht="21" x14ac:dyDescent="0.55000000000000004">
      <c r="A50" s="4" t="s">
        <v>52</v>
      </c>
      <c r="C50" s="11">
        <v>0</v>
      </c>
      <c r="D50" s="11"/>
      <c r="E50" s="11">
        <v>10238280579</v>
      </c>
      <c r="F50" s="11"/>
      <c r="G50" s="11">
        <v>0</v>
      </c>
      <c r="H50" s="11"/>
      <c r="I50" s="11">
        <f t="shared" si="0"/>
        <v>10238280579</v>
      </c>
      <c r="K50" s="7">
        <f t="shared" si="1"/>
        <v>4.8096978984137669E-3</v>
      </c>
      <c r="M50" s="11">
        <v>0</v>
      </c>
      <c r="N50" s="11"/>
      <c r="O50" s="11">
        <v>28069531819</v>
      </c>
      <c r="P50" s="11"/>
      <c r="Q50" s="11">
        <v>3251307878</v>
      </c>
      <c r="R50" s="11"/>
      <c r="S50" s="11">
        <f t="shared" si="2"/>
        <v>31320839697</v>
      </c>
      <c r="U50" s="7">
        <f t="shared" si="3"/>
        <v>1.1485020132876432E-2</v>
      </c>
    </row>
    <row r="51" spans="1:21" ht="21" x14ac:dyDescent="0.55000000000000004">
      <c r="A51" s="4" t="s">
        <v>28</v>
      </c>
      <c r="C51" s="11">
        <v>0</v>
      </c>
      <c r="D51" s="11"/>
      <c r="E51" s="11">
        <v>11369910042</v>
      </c>
      <c r="F51" s="11"/>
      <c r="G51" s="11">
        <v>0</v>
      </c>
      <c r="H51" s="11"/>
      <c r="I51" s="11">
        <f t="shared" si="0"/>
        <v>11369910042</v>
      </c>
      <c r="K51" s="7">
        <f t="shared" si="1"/>
        <v>5.3413101948317871E-3</v>
      </c>
      <c r="M51" s="11">
        <v>4503802148</v>
      </c>
      <c r="N51" s="11"/>
      <c r="O51" s="11">
        <v>13264105891</v>
      </c>
      <c r="P51" s="11"/>
      <c r="Q51" s="11">
        <v>2050342706</v>
      </c>
      <c r="R51" s="11"/>
      <c r="S51" s="11">
        <f t="shared" si="2"/>
        <v>19818250745</v>
      </c>
      <c r="U51" s="7">
        <f t="shared" si="3"/>
        <v>7.2671426119689823E-3</v>
      </c>
    </row>
    <row r="52" spans="1:21" ht="21" x14ac:dyDescent="0.55000000000000004">
      <c r="A52" s="4" t="s">
        <v>48</v>
      </c>
      <c r="C52" s="11">
        <v>0</v>
      </c>
      <c r="D52" s="11"/>
      <c r="E52" s="11">
        <v>12337097477</v>
      </c>
      <c r="F52" s="11"/>
      <c r="G52" s="11">
        <v>0</v>
      </c>
      <c r="H52" s="11"/>
      <c r="I52" s="11">
        <f t="shared" si="0"/>
        <v>12337097477</v>
      </c>
      <c r="K52" s="7">
        <f t="shared" si="1"/>
        <v>5.7956715827227664E-3</v>
      </c>
      <c r="M52" s="11">
        <v>1239992240</v>
      </c>
      <c r="N52" s="11"/>
      <c r="O52" s="11">
        <v>-19329522753</v>
      </c>
      <c r="P52" s="11"/>
      <c r="Q52" s="11">
        <v>-3572306116</v>
      </c>
      <c r="R52" s="11"/>
      <c r="S52" s="11">
        <f t="shared" si="2"/>
        <v>-21661836629</v>
      </c>
      <c r="U52" s="7">
        <f t="shared" si="3"/>
        <v>-7.9431660263876852E-3</v>
      </c>
    </row>
    <row r="53" spans="1:21" ht="21" x14ac:dyDescent="0.55000000000000004">
      <c r="A53" s="4" t="s">
        <v>44</v>
      </c>
      <c r="C53" s="11">
        <v>0</v>
      </c>
      <c r="D53" s="11"/>
      <c r="E53" s="11">
        <v>16503285018</v>
      </c>
      <c r="F53" s="11"/>
      <c r="G53" s="11">
        <v>0</v>
      </c>
      <c r="H53" s="11"/>
      <c r="I53" s="11">
        <f t="shared" si="0"/>
        <v>16503285018</v>
      </c>
      <c r="K53" s="7">
        <f t="shared" si="1"/>
        <v>7.7528462572912663E-3</v>
      </c>
      <c r="M53" s="11">
        <v>5496306960</v>
      </c>
      <c r="N53" s="11"/>
      <c r="O53" s="11">
        <v>-8080467894</v>
      </c>
      <c r="P53" s="11"/>
      <c r="Q53" s="11">
        <v>-2315960988</v>
      </c>
      <c r="R53" s="11"/>
      <c r="S53" s="11">
        <f t="shared" si="2"/>
        <v>-4900121922</v>
      </c>
      <c r="U53" s="7">
        <f t="shared" si="3"/>
        <v>-1.7968228014368858E-3</v>
      </c>
    </row>
    <row r="54" spans="1:21" ht="21" x14ac:dyDescent="0.55000000000000004">
      <c r="A54" s="4" t="s">
        <v>94</v>
      </c>
      <c r="C54" s="11">
        <v>0</v>
      </c>
      <c r="D54" s="11"/>
      <c r="E54" s="11">
        <v>5840005502</v>
      </c>
      <c r="F54" s="11"/>
      <c r="G54" s="11">
        <v>0</v>
      </c>
      <c r="H54" s="11"/>
      <c r="I54" s="11">
        <f t="shared" si="0"/>
        <v>5840005502</v>
      </c>
      <c r="K54" s="7">
        <f t="shared" si="1"/>
        <v>2.7434940831087998E-3</v>
      </c>
      <c r="M54" s="11">
        <v>13026592000</v>
      </c>
      <c r="N54" s="11"/>
      <c r="O54" s="11">
        <v>19445237715</v>
      </c>
      <c r="P54" s="11"/>
      <c r="Q54" s="11">
        <v>8229455867</v>
      </c>
      <c r="R54" s="11"/>
      <c r="S54" s="11">
        <f t="shared" si="2"/>
        <v>40701285582</v>
      </c>
      <c r="U54" s="7">
        <f t="shared" si="3"/>
        <v>1.4924730271136296E-2</v>
      </c>
    </row>
    <row r="55" spans="1:21" ht="21" x14ac:dyDescent="0.55000000000000004">
      <c r="A55" s="4" t="s">
        <v>70</v>
      </c>
      <c r="C55" s="11">
        <v>0</v>
      </c>
      <c r="D55" s="11"/>
      <c r="E55" s="11">
        <v>15060720970</v>
      </c>
      <c r="F55" s="11"/>
      <c r="G55" s="11">
        <v>0</v>
      </c>
      <c r="H55" s="11"/>
      <c r="I55" s="11">
        <f t="shared" si="0"/>
        <v>15060720970</v>
      </c>
      <c r="K55" s="7">
        <f t="shared" si="1"/>
        <v>7.0751643734577475E-3</v>
      </c>
      <c r="M55" s="11">
        <v>6397176800</v>
      </c>
      <c r="N55" s="11"/>
      <c r="O55" s="11">
        <v>-8898031940</v>
      </c>
      <c r="P55" s="11"/>
      <c r="Q55" s="11">
        <v>-3588959027</v>
      </c>
      <c r="R55" s="11"/>
      <c r="S55" s="11">
        <f t="shared" si="2"/>
        <v>-6089814167</v>
      </c>
      <c r="U55" s="7">
        <f t="shared" si="3"/>
        <v>-2.2330703451788471E-3</v>
      </c>
    </row>
    <row r="56" spans="1:21" ht="21" x14ac:dyDescent="0.55000000000000004">
      <c r="A56" s="4" t="s">
        <v>180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f t="shared" si="0"/>
        <v>0</v>
      </c>
      <c r="K56" s="7">
        <f t="shared" si="1"/>
        <v>0</v>
      </c>
      <c r="M56" s="11">
        <v>0</v>
      </c>
      <c r="N56" s="11"/>
      <c r="O56" s="11">
        <v>0</v>
      </c>
      <c r="P56" s="11"/>
      <c r="Q56" s="11">
        <v>0</v>
      </c>
      <c r="R56" s="11"/>
      <c r="S56" s="11">
        <f t="shared" si="2"/>
        <v>0</v>
      </c>
      <c r="U56" s="7">
        <f t="shared" si="3"/>
        <v>0</v>
      </c>
    </row>
    <row r="57" spans="1:21" ht="21" x14ac:dyDescent="0.55000000000000004">
      <c r="A57" s="4" t="s">
        <v>19</v>
      </c>
      <c r="C57" s="11">
        <v>0</v>
      </c>
      <c r="D57" s="11"/>
      <c r="E57" s="11">
        <v>12876253334</v>
      </c>
      <c r="F57" s="11"/>
      <c r="G57" s="11">
        <v>0</v>
      </c>
      <c r="H57" s="11"/>
      <c r="I57" s="11">
        <f t="shared" si="0"/>
        <v>12876253334</v>
      </c>
      <c r="K57" s="7">
        <f t="shared" si="1"/>
        <v>6.0489540330640182E-3</v>
      </c>
      <c r="M57" s="11">
        <v>6137223840</v>
      </c>
      <c r="N57" s="11"/>
      <c r="O57" s="11">
        <v>43093501506</v>
      </c>
      <c r="P57" s="11"/>
      <c r="Q57" s="11">
        <v>42641630568</v>
      </c>
      <c r="R57" s="11"/>
      <c r="S57" s="11">
        <f t="shared" si="2"/>
        <v>91872355914</v>
      </c>
      <c r="U57" s="7">
        <f t="shared" si="3"/>
        <v>3.3688619702879327E-2</v>
      </c>
    </row>
    <row r="58" spans="1:21" ht="21" x14ac:dyDescent="0.55000000000000004">
      <c r="A58" s="4" t="s">
        <v>61</v>
      </c>
      <c r="C58" s="11">
        <v>0</v>
      </c>
      <c r="D58" s="11"/>
      <c r="E58" s="11">
        <v>3137100962</v>
      </c>
      <c r="F58" s="11"/>
      <c r="G58" s="11">
        <v>0</v>
      </c>
      <c r="H58" s="11"/>
      <c r="I58" s="11">
        <f t="shared" si="0"/>
        <v>3137100962</v>
      </c>
      <c r="K58" s="7">
        <f t="shared" si="1"/>
        <v>1.473734558026436E-3</v>
      </c>
      <c r="M58" s="11">
        <v>9880908210</v>
      </c>
      <c r="N58" s="11"/>
      <c r="O58" s="11">
        <v>9569168795</v>
      </c>
      <c r="P58" s="11"/>
      <c r="Q58" s="11">
        <v>1941920250</v>
      </c>
      <c r="R58" s="11"/>
      <c r="S58" s="11">
        <f t="shared" si="2"/>
        <v>21391997255</v>
      </c>
      <c r="U58" s="7">
        <f t="shared" si="3"/>
        <v>7.8442187863706943E-3</v>
      </c>
    </row>
    <row r="59" spans="1:21" ht="21" x14ac:dyDescent="0.55000000000000004">
      <c r="A59" s="4" t="s">
        <v>160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f t="shared" si="0"/>
        <v>0</v>
      </c>
      <c r="K59" s="7">
        <f t="shared" si="1"/>
        <v>0</v>
      </c>
      <c r="M59" s="11">
        <v>3550415320</v>
      </c>
      <c r="N59" s="11"/>
      <c r="O59" s="11">
        <v>0</v>
      </c>
      <c r="P59" s="11"/>
      <c r="Q59" s="11">
        <v>-14335118371</v>
      </c>
      <c r="R59" s="11"/>
      <c r="S59" s="11">
        <f t="shared" si="2"/>
        <v>-10784703051</v>
      </c>
      <c r="U59" s="7">
        <f t="shared" si="3"/>
        <v>-3.9546363656301591E-3</v>
      </c>
    </row>
    <row r="60" spans="1:21" ht="21" x14ac:dyDescent="0.55000000000000004">
      <c r="A60" s="4" t="s">
        <v>51</v>
      </c>
      <c r="C60" s="11">
        <v>0</v>
      </c>
      <c r="D60" s="11"/>
      <c r="E60" s="11">
        <v>-110946599</v>
      </c>
      <c r="F60" s="11"/>
      <c r="G60" s="11">
        <v>0</v>
      </c>
      <c r="H60" s="11"/>
      <c r="I60" s="11">
        <f t="shared" si="0"/>
        <v>-110946599</v>
      </c>
      <c r="K60" s="7">
        <f t="shared" si="1"/>
        <v>-5.2120043002237685E-5</v>
      </c>
      <c r="M60" s="11">
        <v>0</v>
      </c>
      <c r="N60" s="11"/>
      <c r="O60" s="11">
        <v>618919113</v>
      </c>
      <c r="P60" s="11"/>
      <c r="Q60" s="11">
        <v>1003494183</v>
      </c>
      <c r="R60" s="11"/>
      <c r="S60" s="11">
        <f t="shared" si="2"/>
        <v>1622413296</v>
      </c>
      <c r="U60" s="7">
        <f t="shared" si="3"/>
        <v>5.9492176929698266E-4</v>
      </c>
    </row>
    <row r="61" spans="1:21" ht="21" x14ac:dyDescent="0.55000000000000004">
      <c r="A61" s="4" t="s">
        <v>119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f t="shared" si="0"/>
        <v>0</v>
      </c>
      <c r="K61" s="7">
        <f t="shared" si="1"/>
        <v>0</v>
      </c>
      <c r="M61" s="11">
        <v>1697242560</v>
      </c>
      <c r="N61" s="11"/>
      <c r="O61" s="11">
        <v>0</v>
      </c>
      <c r="P61" s="11"/>
      <c r="Q61" s="11">
        <v>5260557382</v>
      </c>
      <c r="R61" s="11"/>
      <c r="S61" s="11">
        <f t="shared" si="2"/>
        <v>6957799942</v>
      </c>
      <c r="U61" s="7">
        <f t="shared" si="3"/>
        <v>2.5513515342326706E-3</v>
      </c>
    </row>
    <row r="62" spans="1:21" ht="21" x14ac:dyDescent="0.55000000000000004">
      <c r="A62" s="4" t="s">
        <v>27</v>
      </c>
      <c r="C62" s="11">
        <v>0</v>
      </c>
      <c r="D62" s="11"/>
      <c r="E62" s="11">
        <v>108661776144</v>
      </c>
      <c r="F62" s="11"/>
      <c r="G62" s="11">
        <v>0</v>
      </c>
      <c r="H62" s="11"/>
      <c r="I62" s="11">
        <f t="shared" si="0"/>
        <v>108661776144</v>
      </c>
      <c r="K62" s="7">
        <f t="shared" si="1"/>
        <v>5.1046688193883305E-2</v>
      </c>
      <c r="M62" s="11">
        <v>13277437992</v>
      </c>
      <c r="N62" s="11"/>
      <c r="O62" s="11">
        <v>145824526340</v>
      </c>
      <c r="P62" s="11"/>
      <c r="Q62" s="11">
        <v>439672898</v>
      </c>
      <c r="R62" s="11"/>
      <c r="S62" s="11">
        <f t="shared" si="2"/>
        <v>159541637230</v>
      </c>
      <c r="U62" s="7">
        <f t="shared" si="3"/>
        <v>5.850222833566384E-2</v>
      </c>
    </row>
    <row r="63" spans="1:21" ht="21" x14ac:dyDescent="0.55000000000000004">
      <c r="A63" s="4" t="s">
        <v>90</v>
      </c>
      <c r="C63" s="11">
        <v>0</v>
      </c>
      <c r="D63" s="11"/>
      <c r="E63" s="11">
        <v>8288893371</v>
      </c>
      <c r="F63" s="11"/>
      <c r="G63" s="11">
        <v>0</v>
      </c>
      <c r="H63" s="11"/>
      <c r="I63" s="11">
        <f t="shared" si="0"/>
        <v>8288893371</v>
      </c>
      <c r="K63" s="7">
        <f t="shared" si="1"/>
        <v>3.8939226874136349E-3</v>
      </c>
      <c r="M63" s="11">
        <v>596836020</v>
      </c>
      <c r="N63" s="11"/>
      <c r="O63" s="11">
        <v>666434333</v>
      </c>
      <c r="P63" s="11"/>
      <c r="Q63" s="11">
        <v>-1883247074</v>
      </c>
      <c r="R63" s="11"/>
      <c r="S63" s="11">
        <f t="shared" si="2"/>
        <v>-619976721</v>
      </c>
      <c r="U63" s="7">
        <f t="shared" si="3"/>
        <v>-2.2733889613060827E-4</v>
      </c>
    </row>
    <row r="64" spans="1:21" ht="21" x14ac:dyDescent="0.55000000000000004">
      <c r="A64" s="4" t="s">
        <v>65</v>
      </c>
      <c r="C64" s="11">
        <v>0</v>
      </c>
      <c r="D64" s="11"/>
      <c r="E64" s="11">
        <v>-345085039</v>
      </c>
      <c r="F64" s="11"/>
      <c r="G64" s="11">
        <v>0</v>
      </c>
      <c r="H64" s="11"/>
      <c r="I64" s="11">
        <f t="shared" si="0"/>
        <v>-345085039</v>
      </c>
      <c r="K64" s="7">
        <f t="shared" si="1"/>
        <v>-1.6211264909624557E-4</v>
      </c>
      <c r="M64" s="11">
        <v>225000000</v>
      </c>
      <c r="N64" s="11"/>
      <c r="O64" s="11">
        <v>2346170087</v>
      </c>
      <c r="P64" s="11"/>
      <c r="Q64" s="11">
        <v>1403731227</v>
      </c>
      <c r="R64" s="11"/>
      <c r="S64" s="11">
        <f t="shared" si="2"/>
        <v>3974901314</v>
      </c>
      <c r="U64" s="7">
        <f t="shared" si="3"/>
        <v>1.4575542054148583E-3</v>
      </c>
    </row>
    <row r="65" spans="1:21" ht="21" x14ac:dyDescent="0.55000000000000004">
      <c r="A65" s="4" t="s">
        <v>166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0"/>
        <v>0</v>
      </c>
      <c r="K65" s="7">
        <f t="shared" si="1"/>
        <v>0</v>
      </c>
      <c r="M65" s="11">
        <v>292500000</v>
      </c>
      <c r="N65" s="11"/>
      <c r="O65" s="11">
        <v>0</v>
      </c>
      <c r="P65" s="11"/>
      <c r="Q65" s="11">
        <v>1739724239</v>
      </c>
      <c r="R65" s="11"/>
      <c r="S65" s="11">
        <f t="shared" si="2"/>
        <v>2032224239</v>
      </c>
      <c r="U65" s="7">
        <f t="shared" si="3"/>
        <v>7.4519510093690351E-4</v>
      </c>
    </row>
    <row r="66" spans="1:21" ht="21" x14ac:dyDescent="0.55000000000000004">
      <c r="A66" s="4" t="s">
        <v>67</v>
      </c>
      <c r="C66" s="11">
        <v>0</v>
      </c>
      <c r="D66" s="11"/>
      <c r="E66" s="11">
        <v>6591523739</v>
      </c>
      <c r="F66" s="11"/>
      <c r="G66" s="11">
        <v>0</v>
      </c>
      <c r="H66" s="11"/>
      <c r="I66" s="11">
        <f t="shared" si="0"/>
        <v>6591523739</v>
      </c>
      <c r="K66" s="7">
        <f t="shared" si="1"/>
        <v>3.0965392704552443E-3</v>
      </c>
      <c r="M66" s="11">
        <v>32583964</v>
      </c>
      <c r="N66" s="11"/>
      <c r="O66" s="11">
        <v>-10667901200</v>
      </c>
      <c r="P66" s="11"/>
      <c r="Q66" s="11">
        <v>-3238660956</v>
      </c>
      <c r="R66" s="11"/>
      <c r="S66" s="11">
        <f t="shared" si="2"/>
        <v>-13873978192</v>
      </c>
      <c r="U66" s="7">
        <f t="shared" si="3"/>
        <v>-5.0874408349106583E-3</v>
      </c>
    </row>
    <row r="67" spans="1:21" ht="21" x14ac:dyDescent="0.55000000000000004">
      <c r="A67" s="4" t="s">
        <v>39</v>
      </c>
      <c r="C67" s="11">
        <v>0</v>
      </c>
      <c r="D67" s="11"/>
      <c r="E67" s="11">
        <v>13695050240</v>
      </c>
      <c r="F67" s="11"/>
      <c r="G67" s="11">
        <v>0</v>
      </c>
      <c r="H67" s="11"/>
      <c r="I67" s="11">
        <f t="shared" si="0"/>
        <v>13695050240</v>
      </c>
      <c r="K67" s="7">
        <f t="shared" si="1"/>
        <v>6.4336051204832842E-3</v>
      </c>
      <c r="M67" s="11">
        <v>11519116220</v>
      </c>
      <c r="N67" s="11"/>
      <c r="O67" s="11">
        <v>-35136165329</v>
      </c>
      <c r="P67" s="11"/>
      <c r="Q67" s="11">
        <v>-5376302586</v>
      </c>
      <c r="R67" s="11"/>
      <c r="S67" s="11">
        <f t="shared" si="2"/>
        <v>-28993351695</v>
      </c>
      <c r="U67" s="7">
        <f t="shared" si="3"/>
        <v>-1.0631554937798705E-2</v>
      </c>
    </row>
    <row r="68" spans="1:21" ht="21" x14ac:dyDescent="0.55000000000000004">
      <c r="A68" s="4" t="s">
        <v>163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f t="shared" si="0"/>
        <v>0</v>
      </c>
      <c r="K68" s="7">
        <f t="shared" si="1"/>
        <v>0</v>
      </c>
      <c r="M68" s="11">
        <v>904364700</v>
      </c>
      <c r="N68" s="11"/>
      <c r="O68" s="11">
        <v>0</v>
      </c>
      <c r="P68" s="11"/>
      <c r="Q68" s="11">
        <v>29375018160</v>
      </c>
      <c r="R68" s="11"/>
      <c r="S68" s="11">
        <f t="shared" si="2"/>
        <v>30279382860</v>
      </c>
      <c r="U68" s="7">
        <f t="shared" si="3"/>
        <v>1.1103128942979231E-2</v>
      </c>
    </row>
    <row r="69" spans="1:21" ht="21" x14ac:dyDescent="0.55000000000000004">
      <c r="A69" s="4" t="s">
        <v>47</v>
      </c>
      <c r="C69" s="11">
        <v>0</v>
      </c>
      <c r="D69" s="11"/>
      <c r="E69" s="11">
        <v>21731685880</v>
      </c>
      <c r="F69" s="11"/>
      <c r="G69" s="11">
        <v>0</v>
      </c>
      <c r="H69" s="11"/>
      <c r="I69" s="11">
        <f t="shared" si="0"/>
        <v>21731685880</v>
      </c>
      <c r="K69" s="7">
        <f t="shared" si="1"/>
        <v>1.0209023194813944E-2</v>
      </c>
      <c r="M69" s="11">
        <v>6446553200</v>
      </c>
      <c r="N69" s="11"/>
      <c r="O69" s="11">
        <v>56855411895</v>
      </c>
      <c r="P69" s="11"/>
      <c r="Q69" s="11">
        <v>1882268906</v>
      </c>
      <c r="R69" s="11"/>
      <c r="S69" s="11">
        <f t="shared" si="2"/>
        <v>65184234001</v>
      </c>
      <c r="U69" s="7">
        <f t="shared" si="3"/>
        <v>2.3902368106667352E-2</v>
      </c>
    </row>
    <row r="70" spans="1:21" ht="21" x14ac:dyDescent="0.55000000000000004">
      <c r="A70" s="4" t="s">
        <v>79</v>
      </c>
      <c r="C70" s="11">
        <v>0</v>
      </c>
      <c r="D70" s="11"/>
      <c r="E70" s="11">
        <v>108854286383</v>
      </c>
      <c r="F70" s="11"/>
      <c r="G70" s="11">
        <v>0</v>
      </c>
      <c r="H70" s="11"/>
      <c r="I70" s="11">
        <f t="shared" si="0"/>
        <v>108854286383</v>
      </c>
      <c r="K70" s="7">
        <f t="shared" si="1"/>
        <v>5.1137124872659291E-2</v>
      </c>
      <c r="M70" s="11">
        <v>0</v>
      </c>
      <c r="N70" s="11"/>
      <c r="O70" s="11">
        <v>124573135613</v>
      </c>
      <c r="P70" s="11"/>
      <c r="Q70" s="11">
        <v>-10388010468</v>
      </c>
      <c r="R70" s="11"/>
      <c r="S70" s="11">
        <f t="shared" si="2"/>
        <v>114185125145</v>
      </c>
      <c r="U70" s="7">
        <f t="shared" si="3"/>
        <v>4.1870475819042345E-2</v>
      </c>
    </row>
    <row r="71" spans="1:21" ht="21" x14ac:dyDescent="0.55000000000000004">
      <c r="A71" s="4" t="s">
        <v>64</v>
      </c>
      <c r="C71" s="11">
        <v>0</v>
      </c>
      <c r="D71" s="11"/>
      <c r="E71" s="11">
        <v>13112983300</v>
      </c>
      <c r="F71" s="11"/>
      <c r="G71" s="11">
        <v>0</v>
      </c>
      <c r="H71" s="11"/>
      <c r="I71" s="11">
        <f t="shared" si="0"/>
        <v>13112983300</v>
      </c>
      <c r="K71" s="7">
        <f t="shared" si="1"/>
        <v>6.1601640757246168E-3</v>
      </c>
      <c r="M71" s="11">
        <v>16521095682</v>
      </c>
      <c r="N71" s="11"/>
      <c r="O71" s="11">
        <v>3116248973</v>
      </c>
      <c r="P71" s="11"/>
      <c r="Q71" s="11">
        <v>-7406601986</v>
      </c>
      <c r="R71" s="11"/>
      <c r="S71" s="11">
        <f t="shared" si="2"/>
        <v>12230742669</v>
      </c>
      <c r="U71" s="7">
        <f t="shared" si="3"/>
        <v>4.4848837755441942E-3</v>
      </c>
    </row>
    <row r="72" spans="1:21" ht="21" x14ac:dyDescent="0.55000000000000004">
      <c r="A72" s="4" t="s">
        <v>26</v>
      </c>
      <c r="C72" s="11">
        <v>0</v>
      </c>
      <c r="D72" s="11"/>
      <c r="E72" s="11">
        <v>58997095274</v>
      </c>
      <c r="F72" s="11"/>
      <c r="G72" s="11">
        <v>0</v>
      </c>
      <c r="H72" s="11"/>
      <c r="I72" s="11">
        <f t="shared" si="0"/>
        <v>58997095274</v>
      </c>
      <c r="K72" s="7">
        <f t="shared" si="1"/>
        <v>2.7715415978528498E-2</v>
      </c>
      <c r="M72" s="11">
        <v>16542783360</v>
      </c>
      <c r="N72" s="11"/>
      <c r="O72" s="11">
        <v>155976721311</v>
      </c>
      <c r="P72" s="11"/>
      <c r="Q72" s="11">
        <v>4069659361</v>
      </c>
      <c r="R72" s="11"/>
      <c r="S72" s="11">
        <f t="shared" si="2"/>
        <v>176589164032</v>
      </c>
      <c r="U72" s="7">
        <f t="shared" si="3"/>
        <v>6.475337582822209E-2</v>
      </c>
    </row>
    <row r="73" spans="1:21" ht="21" x14ac:dyDescent="0.55000000000000004">
      <c r="A73" s="4" t="s">
        <v>42</v>
      </c>
      <c r="C73" s="11">
        <v>0</v>
      </c>
      <c r="D73" s="11"/>
      <c r="E73" s="11">
        <v>883459328</v>
      </c>
      <c r="F73" s="11"/>
      <c r="G73" s="11">
        <v>0</v>
      </c>
      <c r="H73" s="11"/>
      <c r="I73" s="11">
        <f t="shared" ref="I73:I112" si="4">C73+E73+G73</f>
        <v>883459328</v>
      </c>
      <c r="K73" s="7">
        <f t="shared" ref="K73:K112" si="5">I73/$I$113</f>
        <v>4.1502793759444587E-4</v>
      </c>
      <c r="M73" s="11">
        <v>1257300000</v>
      </c>
      <c r="N73" s="11"/>
      <c r="O73" s="11">
        <v>2939357948</v>
      </c>
      <c r="P73" s="11"/>
      <c r="Q73" s="11">
        <v>2225956520</v>
      </c>
      <c r="R73" s="11"/>
      <c r="S73" s="11">
        <f t="shared" ref="S73:S112" si="6">M73+O73+Q73</f>
        <v>6422614468</v>
      </c>
      <c r="U73" s="7">
        <f t="shared" ref="U73:U112" si="7">S73/$S$113</f>
        <v>2.3551046901768976E-3</v>
      </c>
    </row>
    <row r="74" spans="1:21" ht="21" x14ac:dyDescent="0.55000000000000004">
      <c r="A74" s="4" t="s">
        <v>91</v>
      </c>
      <c r="C74" s="11">
        <v>0</v>
      </c>
      <c r="D74" s="11"/>
      <c r="E74" s="11">
        <v>11770310892</v>
      </c>
      <c r="F74" s="11"/>
      <c r="G74" s="11">
        <v>0</v>
      </c>
      <c r="H74" s="11"/>
      <c r="I74" s="11">
        <f t="shared" si="4"/>
        <v>11770310892</v>
      </c>
      <c r="K74" s="7">
        <f t="shared" si="5"/>
        <v>5.529408881120787E-3</v>
      </c>
      <c r="M74" s="11">
        <v>1260687910</v>
      </c>
      <c r="N74" s="11"/>
      <c r="O74" s="11">
        <v>30814066833</v>
      </c>
      <c r="P74" s="11"/>
      <c r="Q74" s="11">
        <v>263418057</v>
      </c>
      <c r="R74" s="11"/>
      <c r="S74" s="11">
        <f t="shared" si="6"/>
        <v>32338172800</v>
      </c>
      <c r="U74" s="7">
        <f t="shared" si="7"/>
        <v>1.1858065405060365E-2</v>
      </c>
    </row>
    <row r="75" spans="1:21" ht="21" x14ac:dyDescent="0.55000000000000004">
      <c r="A75" s="4" t="s">
        <v>181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f t="shared" si="4"/>
        <v>0</v>
      </c>
      <c r="K75" s="7">
        <f t="shared" si="5"/>
        <v>0</v>
      </c>
      <c r="M75" s="11">
        <v>0</v>
      </c>
      <c r="N75" s="11"/>
      <c r="O75" s="11">
        <v>0</v>
      </c>
      <c r="P75" s="11"/>
      <c r="Q75" s="11">
        <v>1724818222</v>
      </c>
      <c r="R75" s="11"/>
      <c r="S75" s="11">
        <f t="shared" si="6"/>
        <v>1724818222</v>
      </c>
      <c r="U75" s="7">
        <f t="shared" si="7"/>
        <v>6.3247257087809016E-4</v>
      </c>
    </row>
    <row r="76" spans="1:21" ht="21" x14ac:dyDescent="0.55000000000000004">
      <c r="A76" s="4" t="s">
        <v>182</v>
      </c>
      <c r="C76" s="11">
        <v>0</v>
      </c>
      <c r="D76" s="11"/>
      <c r="E76" s="11">
        <v>0</v>
      </c>
      <c r="F76" s="11"/>
      <c r="G76" s="11">
        <v>0</v>
      </c>
      <c r="H76" s="11"/>
      <c r="I76" s="11">
        <f t="shared" si="4"/>
        <v>0</v>
      </c>
      <c r="K76" s="7">
        <f t="shared" si="5"/>
        <v>0</v>
      </c>
      <c r="M76" s="11">
        <v>0</v>
      </c>
      <c r="N76" s="11"/>
      <c r="O76" s="11">
        <v>0</v>
      </c>
      <c r="P76" s="11"/>
      <c r="Q76" s="11">
        <v>7606954034</v>
      </c>
      <c r="R76" s="11"/>
      <c r="S76" s="11">
        <f t="shared" si="6"/>
        <v>7606954034</v>
      </c>
      <c r="U76" s="7">
        <f t="shared" si="7"/>
        <v>2.7893894632308905E-3</v>
      </c>
    </row>
    <row r="77" spans="1:21" ht="21" x14ac:dyDescent="0.55000000000000004">
      <c r="A77" s="4" t="s">
        <v>16</v>
      </c>
      <c r="C77" s="11">
        <v>0</v>
      </c>
      <c r="D77" s="11"/>
      <c r="E77" s="11">
        <v>8415730535</v>
      </c>
      <c r="F77" s="11"/>
      <c r="G77" s="11">
        <v>0</v>
      </c>
      <c r="H77" s="11"/>
      <c r="I77" s="11">
        <f t="shared" si="4"/>
        <v>8415730535</v>
      </c>
      <c r="K77" s="7">
        <f t="shared" si="5"/>
        <v>3.9535077355498278E-3</v>
      </c>
      <c r="M77" s="11">
        <v>3040018240</v>
      </c>
      <c r="N77" s="11"/>
      <c r="O77" s="11">
        <v>308768877</v>
      </c>
      <c r="P77" s="11"/>
      <c r="Q77" s="11">
        <v>-4827167340</v>
      </c>
      <c r="R77" s="11"/>
      <c r="S77" s="11">
        <f t="shared" si="6"/>
        <v>-1478380223</v>
      </c>
      <c r="U77" s="7">
        <f t="shared" si="7"/>
        <v>-5.4210636718107113E-4</v>
      </c>
    </row>
    <row r="78" spans="1:21" ht="21" x14ac:dyDescent="0.55000000000000004">
      <c r="A78" s="4" t="s">
        <v>15</v>
      </c>
      <c r="C78" s="11">
        <v>0</v>
      </c>
      <c r="D78" s="11"/>
      <c r="E78" s="11">
        <v>11582542051</v>
      </c>
      <c r="F78" s="11"/>
      <c r="G78" s="11">
        <v>0</v>
      </c>
      <c r="H78" s="11"/>
      <c r="I78" s="11">
        <f t="shared" si="4"/>
        <v>11582542051</v>
      </c>
      <c r="K78" s="7">
        <f t="shared" si="5"/>
        <v>5.4411995970543121E-3</v>
      </c>
      <c r="M78" s="11">
        <v>4677502200</v>
      </c>
      <c r="N78" s="11"/>
      <c r="O78" s="11">
        <v>-5148100769</v>
      </c>
      <c r="P78" s="11"/>
      <c r="Q78" s="11">
        <v>-8547047069</v>
      </c>
      <c r="R78" s="11"/>
      <c r="S78" s="11">
        <f t="shared" si="6"/>
        <v>-9017645638</v>
      </c>
      <c r="U78" s="7">
        <f t="shared" si="7"/>
        <v>-3.3066751308552999E-3</v>
      </c>
    </row>
    <row r="79" spans="1:21" ht="21" x14ac:dyDescent="0.55000000000000004">
      <c r="A79" s="4" t="s">
        <v>56</v>
      </c>
      <c r="C79" s="11">
        <v>0</v>
      </c>
      <c r="D79" s="11"/>
      <c r="E79" s="11">
        <v>41763695319</v>
      </c>
      <c r="F79" s="11"/>
      <c r="G79" s="11">
        <v>0</v>
      </c>
      <c r="H79" s="11"/>
      <c r="I79" s="11">
        <f t="shared" si="4"/>
        <v>41763695319</v>
      </c>
      <c r="K79" s="7">
        <f t="shared" si="5"/>
        <v>1.9619579289299645E-2</v>
      </c>
      <c r="M79" s="11">
        <v>6640231536</v>
      </c>
      <c r="N79" s="11"/>
      <c r="O79" s="11">
        <v>19476109709</v>
      </c>
      <c r="P79" s="11"/>
      <c r="Q79" s="11">
        <v>-9540289709</v>
      </c>
      <c r="R79" s="11"/>
      <c r="S79" s="11">
        <f t="shared" si="6"/>
        <v>16576051536</v>
      </c>
      <c r="U79" s="7">
        <f t="shared" si="7"/>
        <v>6.0782625068890508E-3</v>
      </c>
    </row>
    <row r="80" spans="1:21" ht="21" x14ac:dyDescent="0.55000000000000004">
      <c r="A80" s="4" t="s">
        <v>183</v>
      </c>
      <c r="C80" s="11">
        <v>0</v>
      </c>
      <c r="D80" s="11"/>
      <c r="E80" s="11">
        <v>0</v>
      </c>
      <c r="F80" s="11"/>
      <c r="G80" s="11">
        <v>0</v>
      </c>
      <c r="H80" s="11"/>
      <c r="I80" s="11">
        <f t="shared" si="4"/>
        <v>0</v>
      </c>
      <c r="K80" s="7">
        <f t="shared" si="5"/>
        <v>0</v>
      </c>
      <c r="M80" s="11">
        <v>0</v>
      </c>
      <c r="N80" s="11"/>
      <c r="O80" s="11">
        <v>0</v>
      </c>
      <c r="P80" s="11"/>
      <c r="Q80" s="11">
        <v>535968827</v>
      </c>
      <c r="R80" s="11"/>
      <c r="S80" s="11">
        <f t="shared" si="6"/>
        <v>535968827</v>
      </c>
      <c r="U80" s="7">
        <f t="shared" si="7"/>
        <v>1.9653409130275548E-4</v>
      </c>
    </row>
    <row r="81" spans="1:21" ht="21" x14ac:dyDescent="0.55000000000000004">
      <c r="A81" s="4" t="s">
        <v>20</v>
      </c>
      <c r="C81" s="11">
        <v>0</v>
      </c>
      <c r="D81" s="11"/>
      <c r="E81" s="11">
        <v>12247366776</v>
      </c>
      <c r="F81" s="11"/>
      <c r="G81" s="11">
        <v>0</v>
      </c>
      <c r="H81" s="11"/>
      <c r="I81" s="11">
        <f t="shared" si="4"/>
        <v>12247366776</v>
      </c>
      <c r="K81" s="7">
        <f t="shared" si="5"/>
        <v>5.7535182581783979E-3</v>
      </c>
      <c r="M81" s="11">
        <v>1323180991</v>
      </c>
      <c r="N81" s="11"/>
      <c r="O81" s="11">
        <v>10773520048</v>
      </c>
      <c r="P81" s="11"/>
      <c r="Q81" s="11">
        <v>-384229673</v>
      </c>
      <c r="R81" s="11"/>
      <c r="S81" s="11">
        <f t="shared" si="6"/>
        <v>11712471366</v>
      </c>
      <c r="U81" s="7">
        <f t="shared" si="7"/>
        <v>4.2948391788210343E-3</v>
      </c>
    </row>
    <row r="82" spans="1:21" ht="21" x14ac:dyDescent="0.55000000000000004">
      <c r="A82" s="4" t="s">
        <v>86</v>
      </c>
      <c r="C82" s="11">
        <v>0</v>
      </c>
      <c r="D82" s="11"/>
      <c r="E82" s="11">
        <v>18712128003</v>
      </c>
      <c r="F82" s="11"/>
      <c r="G82" s="11">
        <v>0</v>
      </c>
      <c r="H82" s="11"/>
      <c r="I82" s="11">
        <f t="shared" si="4"/>
        <v>18712128003</v>
      </c>
      <c r="K82" s="7">
        <f t="shared" si="5"/>
        <v>8.7905075502110342E-3</v>
      </c>
      <c r="M82" s="11">
        <v>12534025090</v>
      </c>
      <c r="N82" s="11"/>
      <c r="O82" s="11">
        <v>-10051032056</v>
      </c>
      <c r="P82" s="11"/>
      <c r="Q82" s="11">
        <v>-10639843876</v>
      </c>
      <c r="R82" s="11"/>
      <c r="S82" s="11">
        <f t="shared" si="6"/>
        <v>-8156850842</v>
      </c>
      <c r="U82" s="7">
        <f t="shared" si="7"/>
        <v>-2.9910307976261943E-3</v>
      </c>
    </row>
    <row r="83" spans="1:21" ht="21" x14ac:dyDescent="0.55000000000000004">
      <c r="A83" s="4" t="s">
        <v>184</v>
      </c>
      <c r="C83" s="11">
        <v>0</v>
      </c>
      <c r="D83" s="11"/>
      <c r="E83" s="11">
        <v>0</v>
      </c>
      <c r="F83" s="11"/>
      <c r="G83" s="11">
        <v>0</v>
      </c>
      <c r="H83" s="11"/>
      <c r="I83" s="11">
        <f t="shared" si="4"/>
        <v>0</v>
      </c>
      <c r="K83" s="7">
        <f t="shared" si="5"/>
        <v>0</v>
      </c>
      <c r="M83" s="11">
        <v>0</v>
      </c>
      <c r="N83" s="11"/>
      <c r="O83" s="11">
        <v>0</v>
      </c>
      <c r="P83" s="11"/>
      <c r="Q83" s="11">
        <v>0</v>
      </c>
      <c r="R83" s="11"/>
      <c r="S83" s="11">
        <f t="shared" si="6"/>
        <v>0</v>
      </c>
      <c r="U83" s="7">
        <f t="shared" si="7"/>
        <v>0</v>
      </c>
    </row>
    <row r="84" spans="1:21" ht="21" x14ac:dyDescent="0.55000000000000004">
      <c r="A84" s="4" t="s">
        <v>35</v>
      </c>
      <c r="C84" s="11">
        <v>0</v>
      </c>
      <c r="D84" s="11"/>
      <c r="E84" s="11">
        <v>41233312807</v>
      </c>
      <c r="F84" s="11"/>
      <c r="G84" s="11">
        <v>0</v>
      </c>
      <c r="H84" s="11"/>
      <c r="I84" s="11">
        <f t="shared" si="4"/>
        <v>41233312807</v>
      </c>
      <c r="K84" s="7">
        <f t="shared" si="5"/>
        <v>1.9370418345365938E-2</v>
      </c>
      <c r="M84" s="11">
        <v>18577755336</v>
      </c>
      <c r="N84" s="11"/>
      <c r="O84" s="11">
        <v>25057360457</v>
      </c>
      <c r="P84" s="11"/>
      <c r="Q84" s="11">
        <v>-2952251115</v>
      </c>
      <c r="R84" s="11"/>
      <c r="S84" s="11">
        <f t="shared" si="6"/>
        <v>40682864678</v>
      </c>
      <c r="U84" s="7">
        <f t="shared" si="7"/>
        <v>1.491797552077352E-2</v>
      </c>
    </row>
    <row r="85" spans="1:21" ht="21" x14ac:dyDescent="0.55000000000000004">
      <c r="A85" s="4" t="s">
        <v>69</v>
      </c>
      <c r="C85" s="11">
        <v>0</v>
      </c>
      <c r="D85" s="11"/>
      <c r="E85" s="11">
        <v>588712135</v>
      </c>
      <c r="F85" s="11"/>
      <c r="G85" s="11">
        <v>0</v>
      </c>
      <c r="H85" s="11"/>
      <c r="I85" s="11">
        <f t="shared" si="4"/>
        <v>588712135</v>
      </c>
      <c r="K85" s="7">
        <f t="shared" si="5"/>
        <v>2.7656279749629063E-4</v>
      </c>
      <c r="M85" s="11">
        <v>54164175</v>
      </c>
      <c r="N85" s="11"/>
      <c r="O85" s="11">
        <v>-1433999867</v>
      </c>
      <c r="P85" s="11"/>
      <c r="Q85" s="11">
        <v>288886895</v>
      </c>
      <c r="R85" s="11"/>
      <c r="S85" s="11">
        <f t="shared" si="6"/>
        <v>-1090948797</v>
      </c>
      <c r="U85" s="7">
        <f t="shared" si="7"/>
        <v>-4.0003936735714154E-4</v>
      </c>
    </row>
    <row r="86" spans="1:21" ht="21" x14ac:dyDescent="0.55000000000000004">
      <c r="A86" s="4" t="s">
        <v>75</v>
      </c>
      <c r="C86" s="11">
        <v>0</v>
      </c>
      <c r="D86" s="11"/>
      <c r="E86" s="11">
        <v>8412541415</v>
      </c>
      <c r="F86" s="11"/>
      <c r="G86" s="11">
        <v>0</v>
      </c>
      <c r="H86" s="11"/>
      <c r="I86" s="11">
        <f t="shared" si="4"/>
        <v>8412541415</v>
      </c>
      <c r="K86" s="7">
        <f t="shared" si="5"/>
        <v>3.952009563699249E-3</v>
      </c>
      <c r="M86" s="11">
        <v>451226160</v>
      </c>
      <c r="N86" s="11"/>
      <c r="O86" s="11">
        <v>898129501</v>
      </c>
      <c r="P86" s="11"/>
      <c r="Q86" s="11">
        <v>-2344761223</v>
      </c>
      <c r="R86" s="11"/>
      <c r="S86" s="11">
        <f t="shared" si="6"/>
        <v>-995405562</v>
      </c>
      <c r="U86" s="7">
        <f t="shared" si="7"/>
        <v>-3.650046751793246E-4</v>
      </c>
    </row>
    <row r="87" spans="1:21" ht="21" x14ac:dyDescent="0.55000000000000004">
      <c r="A87" s="4" t="s">
        <v>36</v>
      </c>
      <c r="C87" s="11">
        <v>0</v>
      </c>
      <c r="D87" s="11"/>
      <c r="E87" s="11">
        <v>55217616263</v>
      </c>
      <c r="F87" s="11"/>
      <c r="G87" s="11">
        <v>0</v>
      </c>
      <c r="H87" s="11"/>
      <c r="I87" s="11">
        <f t="shared" si="4"/>
        <v>55217616263</v>
      </c>
      <c r="K87" s="7">
        <f t="shared" si="5"/>
        <v>2.5939907667729582E-2</v>
      </c>
      <c r="M87" s="11">
        <v>19921388800</v>
      </c>
      <c r="N87" s="11"/>
      <c r="O87" s="11">
        <v>66949532814</v>
      </c>
      <c r="P87" s="11"/>
      <c r="Q87" s="11">
        <v>11781553523</v>
      </c>
      <c r="R87" s="11"/>
      <c r="S87" s="11">
        <f t="shared" si="6"/>
        <v>98652475137</v>
      </c>
      <c r="U87" s="7">
        <f t="shared" si="7"/>
        <v>3.6174817599639933E-2</v>
      </c>
    </row>
    <row r="88" spans="1:21" ht="21" x14ac:dyDescent="0.55000000000000004">
      <c r="A88" s="4" t="s">
        <v>82</v>
      </c>
      <c r="C88" s="11">
        <v>0</v>
      </c>
      <c r="D88" s="11"/>
      <c r="E88" s="11">
        <v>17276424541</v>
      </c>
      <c r="F88" s="11"/>
      <c r="G88" s="11">
        <v>0</v>
      </c>
      <c r="H88" s="11"/>
      <c r="I88" s="11">
        <f t="shared" si="4"/>
        <v>17276424541</v>
      </c>
      <c r="K88" s="7">
        <f t="shared" si="5"/>
        <v>8.116048604624955E-3</v>
      </c>
      <c r="M88" s="11">
        <v>12244337352</v>
      </c>
      <c r="N88" s="11"/>
      <c r="O88" s="11">
        <v>32884333710</v>
      </c>
      <c r="P88" s="11"/>
      <c r="Q88" s="11">
        <v>1688483179</v>
      </c>
      <c r="R88" s="11"/>
      <c r="S88" s="11">
        <f t="shared" si="6"/>
        <v>46817154241</v>
      </c>
      <c r="U88" s="7">
        <f t="shared" si="7"/>
        <v>1.7167354522534348E-2</v>
      </c>
    </row>
    <row r="89" spans="1:21" ht="21" x14ac:dyDescent="0.55000000000000004">
      <c r="A89" s="4" t="s">
        <v>68</v>
      </c>
      <c r="C89" s="11">
        <v>0</v>
      </c>
      <c r="D89" s="11"/>
      <c r="E89" s="11">
        <v>1234427744</v>
      </c>
      <c r="F89" s="11"/>
      <c r="G89" s="11">
        <v>0</v>
      </c>
      <c r="H89" s="11"/>
      <c r="I89" s="11">
        <f t="shared" si="4"/>
        <v>1234427744</v>
      </c>
      <c r="K89" s="7">
        <f t="shared" si="5"/>
        <v>5.7990445566010775E-4</v>
      </c>
      <c r="M89" s="11">
        <v>9877944000</v>
      </c>
      <c r="N89" s="11"/>
      <c r="O89" s="11">
        <v>6973372367</v>
      </c>
      <c r="P89" s="11"/>
      <c r="Q89" s="11">
        <v>1760053247</v>
      </c>
      <c r="R89" s="11"/>
      <c r="S89" s="11">
        <f t="shared" si="6"/>
        <v>18611369614</v>
      </c>
      <c r="U89" s="7">
        <f t="shared" si="7"/>
        <v>6.8245920858139852E-3</v>
      </c>
    </row>
    <row r="90" spans="1:21" ht="21" x14ac:dyDescent="0.55000000000000004">
      <c r="A90" s="4" t="s">
        <v>77</v>
      </c>
      <c r="C90" s="11">
        <v>0</v>
      </c>
      <c r="D90" s="11"/>
      <c r="E90" s="11">
        <v>13392090520</v>
      </c>
      <c r="F90" s="11"/>
      <c r="G90" s="11">
        <v>0</v>
      </c>
      <c r="H90" s="11"/>
      <c r="I90" s="11">
        <f t="shared" si="4"/>
        <v>13392090520</v>
      </c>
      <c r="K90" s="7">
        <f t="shared" si="5"/>
        <v>6.2912819327815509E-3</v>
      </c>
      <c r="M90" s="11">
        <v>4958627451</v>
      </c>
      <c r="N90" s="11"/>
      <c r="O90" s="11">
        <v>10844606873</v>
      </c>
      <c r="P90" s="11"/>
      <c r="Q90" s="11">
        <v>884635914</v>
      </c>
      <c r="R90" s="11"/>
      <c r="S90" s="11">
        <f t="shared" si="6"/>
        <v>16687870238</v>
      </c>
      <c r="U90" s="7">
        <f t="shared" si="7"/>
        <v>6.1192652404085199E-3</v>
      </c>
    </row>
    <row r="91" spans="1:21" ht="21" x14ac:dyDescent="0.55000000000000004">
      <c r="A91" s="4" t="s">
        <v>54</v>
      </c>
      <c r="C91" s="11">
        <v>0</v>
      </c>
      <c r="D91" s="11"/>
      <c r="E91" s="11">
        <v>72666220402</v>
      </c>
      <c r="F91" s="11"/>
      <c r="G91" s="11">
        <v>0</v>
      </c>
      <c r="H91" s="11"/>
      <c r="I91" s="11">
        <f t="shared" si="4"/>
        <v>72666220402</v>
      </c>
      <c r="K91" s="7">
        <f t="shared" si="5"/>
        <v>3.4136842105113308E-2</v>
      </c>
      <c r="M91" s="11">
        <v>32500693373</v>
      </c>
      <c r="N91" s="11"/>
      <c r="O91" s="11">
        <v>60208254854</v>
      </c>
      <c r="P91" s="11"/>
      <c r="Q91" s="11">
        <v>-3056406541</v>
      </c>
      <c r="R91" s="11"/>
      <c r="S91" s="11">
        <f t="shared" si="6"/>
        <v>89652541686</v>
      </c>
      <c r="U91" s="7">
        <f t="shared" si="7"/>
        <v>3.2874637340131005E-2</v>
      </c>
    </row>
    <row r="92" spans="1:21" ht="21" x14ac:dyDescent="0.55000000000000004">
      <c r="A92" s="4" t="s">
        <v>87</v>
      </c>
      <c r="C92" s="11">
        <v>0</v>
      </c>
      <c r="D92" s="11"/>
      <c r="E92" s="11">
        <v>20768316554</v>
      </c>
      <c r="F92" s="11"/>
      <c r="G92" s="11">
        <v>0</v>
      </c>
      <c r="H92" s="11"/>
      <c r="I92" s="11">
        <f t="shared" si="4"/>
        <v>20768316554</v>
      </c>
      <c r="K92" s="7">
        <f t="shared" si="5"/>
        <v>9.7564554626732164E-3</v>
      </c>
      <c r="M92" s="11">
        <v>11134563540</v>
      </c>
      <c r="N92" s="11"/>
      <c r="O92" s="11">
        <v>3693824134</v>
      </c>
      <c r="P92" s="11"/>
      <c r="Q92" s="11">
        <v>-8224699986</v>
      </c>
      <c r="R92" s="11"/>
      <c r="S92" s="11">
        <f t="shared" si="6"/>
        <v>6603687688</v>
      </c>
      <c r="U92" s="7">
        <f t="shared" si="7"/>
        <v>2.4215023218286426E-3</v>
      </c>
    </row>
    <row r="93" spans="1:21" ht="21" x14ac:dyDescent="0.55000000000000004">
      <c r="A93" s="4" t="s">
        <v>32</v>
      </c>
      <c r="C93" s="11">
        <v>10679400801</v>
      </c>
      <c r="D93" s="11"/>
      <c r="E93" s="11">
        <v>92467516034</v>
      </c>
      <c r="F93" s="11"/>
      <c r="G93" s="11">
        <v>0</v>
      </c>
      <c r="H93" s="11"/>
      <c r="I93" s="11">
        <f t="shared" si="4"/>
        <v>103146916835</v>
      </c>
      <c r="K93" s="7">
        <f t="shared" si="5"/>
        <v>4.8455939969718538E-2</v>
      </c>
      <c r="M93" s="11">
        <v>46077336861</v>
      </c>
      <c r="N93" s="11"/>
      <c r="O93" s="11">
        <v>141795624043</v>
      </c>
      <c r="P93" s="11"/>
      <c r="Q93" s="11">
        <v>2860266216</v>
      </c>
      <c r="R93" s="11"/>
      <c r="S93" s="11">
        <f t="shared" si="6"/>
        <v>190733227120</v>
      </c>
      <c r="U93" s="7">
        <f t="shared" si="7"/>
        <v>6.9939853933466314E-2</v>
      </c>
    </row>
    <row r="94" spans="1:21" ht="21" x14ac:dyDescent="0.55000000000000004">
      <c r="A94" s="4" t="s">
        <v>185</v>
      </c>
      <c r="C94" s="11">
        <v>0</v>
      </c>
      <c r="D94" s="11"/>
      <c r="E94" s="11">
        <v>0</v>
      </c>
      <c r="F94" s="11"/>
      <c r="G94" s="11">
        <v>0</v>
      </c>
      <c r="H94" s="11"/>
      <c r="I94" s="11">
        <f t="shared" si="4"/>
        <v>0</v>
      </c>
      <c r="K94" s="7">
        <f t="shared" si="5"/>
        <v>0</v>
      </c>
      <c r="M94" s="11">
        <v>0</v>
      </c>
      <c r="N94" s="11"/>
      <c r="O94" s="11">
        <v>0</v>
      </c>
      <c r="P94" s="11"/>
      <c r="Q94" s="11">
        <v>-305380080</v>
      </c>
      <c r="R94" s="11"/>
      <c r="S94" s="11">
        <f t="shared" si="6"/>
        <v>-305380080</v>
      </c>
      <c r="U94" s="7">
        <f t="shared" si="7"/>
        <v>-1.119796404218165E-4</v>
      </c>
    </row>
    <row r="95" spans="1:21" ht="21" x14ac:dyDescent="0.55000000000000004">
      <c r="A95" s="4" t="s">
        <v>34</v>
      </c>
      <c r="C95" s="11">
        <v>0</v>
      </c>
      <c r="D95" s="11"/>
      <c r="E95" s="11">
        <v>12743110970</v>
      </c>
      <c r="F95" s="11"/>
      <c r="G95" s="11">
        <v>0</v>
      </c>
      <c r="H95" s="11"/>
      <c r="I95" s="11">
        <f t="shared" si="4"/>
        <v>12743110970</v>
      </c>
      <c r="K95" s="7">
        <f t="shared" si="5"/>
        <v>5.9864069536614351E-3</v>
      </c>
      <c r="M95" s="11">
        <v>530236800</v>
      </c>
      <c r="N95" s="11"/>
      <c r="O95" s="11">
        <v>12682014889</v>
      </c>
      <c r="P95" s="11"/>
      <c r="Q95" s="11">
        <v>631307939</v>
      </c>
      <c r="R95" s="11"/>
      <c r="S95" s="11">
        <f t="shared" si="6"/>
        <v>13843559628</v>
      </c>
      <c r="U95" s="7">
        <f t="shared" si="7"/>
        <v>5.0762866697179974E-3</v>
      </c>
    </row>
    <row r="96" spans="1:21" ht="21" x14ac:dyDescent="0.55000000000000004">
      <c r="A96" s="4" t="s">
        <v>186</v>
      </c>
      <c r="C96" s="11">
        <v>0</v>
      </c>
      <c r="D96" s="11"/>
      <c r="E96" s="11">
        <v>0</v>
      </c>
      <c r="F96" s="11"/>
      <c r="G96" s="11">
        <v>0</v>
      </c>
      <c r="H96" s="11"/>
      <c r="I96" s="11">
        <f t="shared" si="4"/>
        <v>0</v>
      </c>
      <c r="K96" s="7">
        <f t="shared" si="5"/>
        <v>0</v>
      </c>
      <c r="M96" s="11">
        <v>0</v>
      </c>
      <c r="N96" s="11"/>
      <c r="O96" s="11">
        <v>0</v>
      </c>
      <c r="P96" s="11"/>
      <c r="Q96" s="11">
        <v>0</v>
      </c>
      <c r="R96" s="11"/>
      <c r="S96" s="11">
        <f t="shared" si="6"/>
        <v>0</v>
      </c>
      <c r="U96" s="7">
        <f t="shared" si="7"/>
        <v>0</v>
      </c>
    </row>
    <row r="97" spans="1:21" ht="21" x14ac:dyDescent="0.55000000000000004">
      <c r="A97" s="4" t="s">
        <v>23</v>
      </c>
      <c r="C97" s="11">
        <v>0</v>
      </c>
      <c r="D97" s="11"/>
      <c r="E97" s="11">
        <v>92844314388</v>
      </c>
      <c r="F97" s="11"/>
      <c r="G97" s="11">
        <v>0</v>
      </c>
      <c r="H97" s="11"/>
      <c r="I97" s="11">
        <f t="shared" si="4"/>
        <v>92844314388</v>
      </c>
      <c r="K97" s="7">
        <f t="shared" si="5"/>
        <v>4.3616025205205571E-2</v>
      </c>
      <c r="M97" s="11">
        <v>13765382820</v>
      </c>
      <c r="N97" s="11"/>
      <c r="O97" s="11">
        <v>130869149878</v>
      </c>
      <c r="P97" s="11"/>
      <c r="Q97" s="11">
        <v>26428413126</v>
      </c>
      <c r="R97" s="11"/>
      <c r="S97" s="11">
        <f t="shared" si="6"/>
        <v>171062945824</v>
      </c>
      <c r="U97" s="7">
        <f t="shared" si="7"/>
        <v>6.2726970150994113E-2</v>
      </c>
    </row>
    <row r="98" spans="1:21" ht="21" x14ac:dyDescent="0.55000000000000004">
      <c r="A98" s="4" t="s">
        <v>93</v>
      </c>
      <c r="C98" s="11">
        <v>0</v>
      </c>
      <c r="D98" s="11"/>
      <c r="E98" s="11">
        <v>18913968141</v>
      </c>
      <c r="F98" s="11"/>
      <c r="G98" s="11">
        <v>0</v>
      </c>
      <c r="H98" s="11"/>
      <c r="I98" s="11">
        <f t="shared" si="4"/>
        <v>18913968141</v>
      </c>
      <c r="K98" s="7">
        <f t="shared" si="5"/>
        <v>8.8853271910739121E-3</v>
      </c>
      <c r="M98" s="11">
        <v>10868367300</v>
      </c>
      <c r="N98" s="11"/>
      <c r="O98" s="11">
        <v>-15383679416</v>
      </c>
      <c r="P98" s="11"/>
      <c r="Q98" s="11">
        <v>-967476534</v>
      </c>
      <c r="R98" s="11"/>
      <c r="S98" s="11">
        <f t="shared" si="6"/>
        <v>-5482788650</v>
      </c>
      <c r="U98" s="7">
        <f t="shared" si="7"/>
        <v>-2.0104805183619595E-3</v>
      </c>
    </row>
    <row r="99" spans="1:21" ht="21" x14ac:dyDescent="0.55000000000000004">
      <c r="A99" s="4" t="s">
        <v>22</v>
      </c>
      <c r="C99" s="11">
        <v>0</v>
      </c>
      <c r="D99" s="11"/>
      <c r="E99" s="11">
        <v>19446206137</v>
      </c>
      <c r="F99" s="11"/>
      <c r="G99" s="11">
        <v>0</v>
      </c>
      <c r="H99" s="11"/>
      <c r="I99" s="11">
        <f t="shared" si="4"/>
        <v>19446206137</v>
      </c>
      <c r="K99" s="7">
        <f t="shared" si="5"/>
        <v>9.1353597967506733E-3</v>
      </c>
      <c r="M99" s="11">
        <v>2629726950</v>
      </c>
      <c r="N99" s="11"/>
      <c r="O99" s="11">
        <v>1799325753</v>
      </c>
      <c r="P99" s="11"/>
      <c r="Q99" s="11">
        <v>-2518352438</v>
      </c>
      <c r="R99" s="11"/>
      <c r="S99" s="11">
        <f t="shared" si="6"/>
        <v>1910700265</v>
      </c>
      <c r="U99" s="7">
        <f t="shared" si="7"/>
        <v>7.0063354698371113E-4</v>
      </c>
    </row>
    <row r="100" spans="1:21" ht="21" x14ac:dyDescent="0.55000000000000004">
      <c r="A100" s="4" t="s">
        <v>55</v>
      </c>
      <c r="C100" s="11">
        <v>0</v>
      </c>
      <c r="D100" s="11"/>
      <c r="E100" s="11">
        <v>35102065856</v>
      </c>
      <c r="F100" s="11"/>
      <c r="G100" s="11">
        <v>0</v>
      </c>
      <c r="H100" s="11"/>
      <c r="I100" s="11">
        <f t="shared" si="4"/>
        <v>35102065856</v>
      </c>
      <c r="K100" s="7">
        <f t="shared" si="5"/>
        <v>1.6490106036347263E-2</v>
      </c>
      <c r="M100" s="11">
        <v>13847583385</v>
      </c>
      <c r="N100" s="11"/>
      <c r="O100" s="11">
        <v>39450961002</v>
      </c>
      <c r="P100" s="11"/>
      <c r="Q100" s="11">
        <v>665881756</v>
      </c>
      <c r="R100" s="11"/>
      <c r="S100" s="11">
        <f t="shared" si="6"/>
        <v>53964426143</v>
      </c>
      <c r="U100" s="7">
        <f t="shared" si="7"/>
        <v>1.9788183417408279E-2</v>
      </c>
    </row>
    <row r="101" spans="1:21" ht="21" x14ac:dyDescent="0.55000000000000004">
      <c r="A101" s="4" t="s">
        <v>49</v>
      </c>
      <c r="C101" s="11">
        <v>0</v>
      </c>
      <c r="D101" s="11"/>
      <c r="E101" s="11">
        <v>13249837644</v>
      </c>
      <c r="F101" s="11"/>
      <c r="G101" s="11">
        <v>0</v>
      </c>
      <c r="H101" s="11"/>
      <c r="I101" s="11">
        <f t="shared" si="4"/>
        <v>13249837644</v>
      </c>
      <c r="K101" s="7">
        <f t="shared" si="5"/>
        <v>6.2244549540265556E-3</v>
      </c>
      <c r="M101" s="11">
        <v>59886900</v>
      </c>
      <c r="N101" s="11"/>
      <c r="O101" s="11">
        <v>-7702808488</v>
      </c>
      <c r="P101" s="11"/>
      <c r="Q101" s="11">
        <v>-871868526</v>
      </c>
      <c r="R101" s="11"/>
      <c r="S101" s="11">
        <f t="shared" si="6"/>
        <v>-8514790114</v>
      </c>
      <c r="U101" s="7">
        <f t="shared" si="7"/>
        <v>-3.1222833369909321E-3</v>
      </c>
    </row>
    <row r="102" spans="1:21" ht="21" x14ac:dyDescent="0.55000000000000004">
      <c r="A102" s="4" t="s">
        <v>187</v>
      </c>
      <c r="C102" s="11">
        <v>0</v>
      </c>
      <c r="D102" s="11"/>
      <c r="E102" s="11">
        <v>0</v>
      </c>
      <c r="F102" s="11"/>
      <c r="G102" s="11">
        <v>0</v>
      </c>
      <c r="H102" s="11"/>
      <c r="I102" s="11">
        <f t="shared" si="4"/>
        <v>0</v>
      </c>
      <c r="K102" s="7">
        <f t="shared" si="5"/>
        <v>0</v>
      </c>
      <c r="M102" s="11">
        <v>0</v>
      </c>
      <c r="N102" s="11"/>
      <c r="O102" s="11">
        <v>0</v>
      </c>
      <c r="P102" s="11"/>
      <c r="Q102" s="11">
        <v>839850102</v>
      </c>
      <c r="R102" s="11"/>
      <c r="S102" s="11">
        <f t="shared" si="6"/>
        <v>839850102</v>
      </c>
      <c r="U102" s="7">
        <f t="shared" si="7"/>
        <v>3.0796413580802621E-4</v>
      </c>
    </row>
    <row r="103" spans="1:21" ht="21" x14ac:dyDescent="0.55000000000000004">
      <c r="A103" s="4" t="s">
        <v>18</v>
      </c>
      <c r="C103" s="11">
        <v>0</v>
      </c>
      <c r="D103" s="11"/>
      <c r="E103" s="11">
        <v>24956783932</v>
      </c>
      <c r="F103" s="11"/>
      <c r="G103" s="11">
        <v>0</v>
      </c>
      <c r="H103" s="11"/>
      <c r="I103" s="11">
        <f t="shared" si="4"/>
        <v>24956783932</v>
      </c>
      <c r="K103" s="7">
        <f t="shared" si="5"/>
        <v>1.1724096668645018E-2</v>
      </c>
      <c r="M103" s="11">
        <v>0</v>
      </c>
      <c r="N103" s="11"/>
      <c r="O103" s="11">
        <v>55982219562</v>
      </c>
      <c r="P103" s="11"/>
      <c r="Q103" s="11">
        <v>3816288143</v>
      </c>
      <c r="R103" s="11"/>
      <c r="S103" s="11">
        <f t="shared" si="6"/>
        <v>59798507705</v>
      </c>
      <c r="U103" s="7">
        <f t="shared" si="7"/>
        <v>2.1927479325328368E-2</v>
      </c>
    </row>
    <row r="104" spans="1:21" ht="21" x14ac:dyDescent="0.55000000000000004">
      <c r="A104" s="4" t="s">
        <v>80</v>
      </c>
      <c r="C104" s="11">
        <v>0</v>
      </c>
      <c r="D104" s="11"/>
      <c r="E104" s="11">
        <v>4469255362</v>
      </c>
      <c r="F104" s="11"/>
      <c r="G104" s="11">
        <v>0</v>
      </c>
      <c r="H104" s="11"/>
      <c r="I104" s="11">
        <f t="shared" si="4"/>
        <v>4469255362</v>
      </c>
      <c r="K104" s="7">
        <f t="shared" si="5"/>
        <v>2.0995486455192862E-3</v>
      </c>
      <c r="M104" s="11">
        <v>0</v>
      </c>
      <c r="N104" s="11"/>
      <c r="O104" s="11">
        <v>2559967363</v>
      </c>
      <c r="P104" s="11"/>
      <c r="Q104" s="11">
        <v>0</v>
      </c>
      <c r="R104" s="11"/>
      <c r="S104" s="11">
        <f t="shared" si="6"/>
        <v>2559967363</v>
      </c>
      <c r="U104" s="7">
        <f t="shared" si="7"/>
        <v>9.3871291408505024E-4</v>
      </c>
    </row>
    <row r="105" spans="1:21" ht="21" x14ac:dyDescent="0.55000000000000004">
      <c r="A105" s="4" t="s">
        <v>37</v>
      </c>
      <c r="C105" s="11">
        <v>0</v>
      </c>
      <c r="D105" s="11"/>
      <c r="E105" s="11">
        <v>5089683516</v>
      </c>
      <c r="F105" s="11"/>
      <c r="G105" s="11">
        <v>0</v>
      </c>
      <c r="H105" s="11"/>
      <c r="I105" s="11">
        <f t="shared" si="4"/>
        <v>5089683516</v>
      </c>
      <c r="K105" s="7">
        <f t="shared" si="5"/>
        <v>2.3910108657021591E-3</v>
      </c>
      <c r="M105" s="11">
        <v>0</v>
      </c>
      <c r="N105" s="11"/>
      <c r="O105" s="11">
        <v>5898775480</v>
      </c>
      <c r="P105" s="11"/>
      <c r="Q105" s="11">
        <v>0</v>
      </c>
      <c r="R105" s="11"/>
      <c r="S105" s="11">
        <f t="shared" si="6"/>
        <v>5898775480</v>
      </c>
      <c r="U105" s="7">
        <f t="shared" si="7"/>
        <v>2.1630184823431442E-3</v>
      </c>
    </row>
    <row r="106" spans="1:21" ht="21" x14ac:dyDescent="0.55000000000000004">
      <c r="A106" s="4" t="s">
        <v>96</v>
      </c>
      <c r="C106" s="11">
        <v>0</v>
      </c>
      <c r="D106" s="11"/>
      <c r="E106" s="11">
        <v>1910216455</v>
      </c>
      <c r="F106" s="11"/>
      <c r="G106" s="11">
        <v>0</v>
      </c>
      <c r="H106" s="11"/>
      <c r="I106" s="11">
        <f t="shared" si="4"/>
        <v>1910216455</v>
      </c>
      <c r="K106" s="7">
        <f t="shared" si="5"/>
        <v>8.9737373363001451E-4</v>
      </c>
      <c r="M106" s="11">
        <v>0</v>
      </c>
      <c r="N106" s="11"/>
      <c r="O106" s="11">
        <v>1910216455</v>
      </c>
      <c r="P106" s="11"/>
      <c r="Q106" s="11">
        <v>0</v>
      </c>
      <c r="R106" s="11"/>
      <c r="S106" s="11">
        <f t="shared" si="6"/>
        <v>1910216455</v>
      </c>
      <c r="U106" s="7">
        <f t="shared" si="7"/>
        <v>7.0045613898174692E-4</v>
      </c>
    </row>
    <row r="107" spans="1:21" ht="21" x14ac:dyDescent="0.55000000000000004">
      <c r="A107" s="4" t="s">
        <v>21</v>
      </c>
      <c r="C107" s="11">
        <v>0</v>
      </c>
      <c r="D107" s="11"/>
      <c r="E107" s="11">
        <v>4421327070</v>
      </c>
      <c r="F107" s="11"/>
      <c r="G107" s="11">
        <v>0</v>
      </c>
      <c r="H107" s="11"/>
      <c r="I107" s="11">
        <f t="shared" si="4"/>
        <v>4421327070</v>
      </c>
      <c r="K107" s="7">
        <f t="shared" si="5"/>
        <v>2.0770330870201578E-3</v>
      </c>
      <c r="M107" s="11">
        <v>0</v>
      </c>
      <c r="N107" s="11"/>
      <c r="O107" s="11">
        <v>5039285022</v>
      </c>
      <c r="P107" s="11"/>
      <c r="Q107" s="11">
        <v>0</v>
      </c>
      <c r="R107" s="11"/>
      <c r="S107" s="11">
        <f t="shared" si="6"/>
        <v>5039285022</v>
      </c>
      <c r="U107" s="7">
        <f t="shared" si="7"/>
        <v>1.8478524360416881E-3</v>
      </c>
    </row>
    <row r="108" spans="1:21" ht="21" x14ac:dyDescent="0.55000000000000004">
      <c r="A108" s="4" t="s">
        <v>97</v>
      </c>
      <c r="C108" s="11">
        <v>0</v>
      </c>
      <c r="D108" s="11"/>
      <c r="E108" s="11">
        <v>23744731838</v>
      </c>
      <c r="F108" s="11"/>
      <c r="G108" s="11">
        <v>0</v>
      </c>
      <c r="H108" s="11"/>
      <c r="I108" s="11">
        <f t="shared" si="4"/>
        <v>23744731838</v>
      </c>
      <c r="K108" s="7">
        <f t="shared" si="5"/>
        <v>1.1154703755030493E-2</v>
      </c>
      <c r="M108" s="11">
        <v>0</v>
      </c>
      <c r="N108" s="11"/>
      <c r="O108" s="11">
        <v>23744731838</v>
      </c>
      <c r="P108" s="11"/>
      <c r="Q108" s="11">
        <v>0</v>
      </c>
      <c r="R108" s="11"/>
      <c r="S108" s="11">
        <f t="shared" si="6"/>
        <v>23744731838</v>
      </c>
      <c r="U108" s="7">
        <f t="shared" si="7"/>
        <v>8.7069416352621876E-3</v>
      </c>
    </row>
    <row r="109" spans="1:21" ht="21" x14ac:dyDescent="0.55000000000000004">
      <c r="A109" s="4" t="s">
        <v>95</v>
      </c>
      <c r="C109" s="11">
        <v>0</v>
      </c>
      <c r="D109" s="11"/>
      <c r="E109" s="11">
        <v>938374005</v>
      </c>
      <c r="F109" s="11"/>
      <c r="G109" s="11">
        <v>0</v>
      </c>
      <c r="H109" s="11"/>
      <c r="I109" s="11">
        <f t="shared" si="4"/>
        <v>938374005</v>
      </c>
      <c r="K109" s="7">
        <f t="shared" si="5"/>
        <v>4.4082553168468016E-4</v>
      </c>
      <c r="M109" s="11">
        <v>0</v>
      </c>
      <c r="N109" s="11"/>
      <c r="O109" s="11">
        <v>938374005</v>
      </c>
      <c r="P109" s="11"/>
      <c r="Q109" s="11">
        <v>0</v>
      </c>
      <c r="R109" s="11"/>
      <c r="S109" s="11">
        <f t="shared" si="6"/>
        <v>938374005</v>
      </c>
      <c r="U109" s="7">
        <f t="shared" si="7"/>
        <v>3.4409180736700255E-4</v>
      </c>
    </row>
    <row r="110" spans="1:21" ht="21" x14ac:dyDescent="0.55000000000000004">
      <c r="A110" s="4" t="s">
        <v>43</v>
      </c>
      <c r="C110" s="11">
        <v>0</v>
      </c>
      <c r="D110" s="11"/>
      <c r="E110" s="11">
        <v>3123118811</v>
      </c>
      <c r="F110" s="11"/>
      <c r="G110" s="11">
        <v>0</v>
      </c>
      <c r="H110" s="11"/>
      <c r="I110" s="11">
        <f t="shared" si="4"/>
        <v>3123118811</v>
      </c>
      <c r="K110" s="7">
        <f t="shared" si="5"/>
        <v>1.4671660798761161E-3</v>
      </c>
      <c r="M110" s="11">
        <v>0</v>
      </c>
      <c r="N110" s="11"/>
      <c r="O110" s="11">
        <v>6572222608</v>
      </c>
      <c r="P110" s="11"/>
      <c r="Q110" s="11">
        <v>0</v>
      </c>
      <c r="R110" s="11"/>
      <c r="S110" s="11">
        <f t="shared" si="6"/>
        <v>6572222608</v>
      </c>
      <c r="U110" s="7">
        <f t="shared" si="7"/>
        <v>2.4099644103046046E-3</v>
      </c>
    </row>
    <row r="111" spans="1:21" ht="21" x14ac:dyDescent="0.55000000000000004">
      <c r="A111" s="4" t="s">
        <v>81</v>
      </c>
      <c r="C111" s="11">
        <v>0</v>
      </c>
      <c r="D111" s="11"/>
      <c r="E111" s="11">
        <v>16393195199</v>
      </c>
      <c r="F111" s="11"/>
      <c r="G111" s="11">
        <v>0</v>
      </c>
      <c r="H111" s="11"/>
      <c r="I111" s="11">
        <f t="shared" si="4"/>
        <v>16393195199</v>
      </c>
      <c r="K111" s="7">
        <f t="shared" si="5"/>
        <v>7.7011287089201932E-3</v>
      </c>
      <c r="M111" s="11">
        <v>0</v>
      </c>
      <c r="N111" s="11"/>
      <c r="O111" s="11">
        <v>16807127949</v>
      </c>
      <c r="P111" s="11"/>
      <c r="Q111" s="11">
        <v>0</v>
      </c>
      <c r="R111" s="11"/>
      <c r="S111" s="11">
        <f t="shared" si="6"/>
        <v>16807127949</v>
      </c>
      <c r="U111" s="7">
        <f t="shared" si="7"/>
        <v>6.1629957797263071E-3</v>
      </c>
    </row>
    <row r="112" spans="1:21" ht="21" x14ac:dyDescent="0.55000000000000004">
      <c r="A112" s="4" t="s">
        <v>17</v>
      </c>
      <c r="C112" s="11">
        <v>0</v>
      </c>
      <c r="D112" s="11"/>
      <c r="E112" s="11">
        <v>2446583782</v>
      </c>
      <c r="F112" s="11"/>
      <c r="G112" s="11">
        <v>0</v>
      </c>
      <c r="H112" s="11"/>
      <c r="I112" s="11">
        <f t="shared" si="4"/>
        <v>2446583782</v>
      </c>
      <c r="K112" s="7">
        <f t="shared" si="5"/>
        <v>1.1493461996650957E-3</v>
      </c>
      <c r="M112" s="11">
        <v>0</v>
      </c>
      <c r="N112" s="11"/>
      <c r="O112" s="11">
        <v>3126508151</v>
      </c>
      <c r="P112" s="11"/>
      <c r="Q112" s="11">
        <v>0</v>
      </c>
      <c r="R112" s="11"/>
      <c r="S112" s="11">
        <f t="shared" si="6"/>
        <v>3126508151</v>
      </c>
      <c r="U112" s="7">
        <f t="shared" si="7"/>
        <v>1.1464574196354206E-3</v>
      </c>
    </row>
    <row r="113" spans="1:21" ht="21" x14ac:dyDescent="0.55000000000000004">
      <c r="A113" s="4" t="s">
        <v>98</v>
      </c>
      <c r="C113" s="6">
        <f>SUM(C8:C112)</f>
        <v>10679400801</v>
      </c>
      <c r="E113" s="6">
        <f>SUM(E8:E112)</f>
        <v>2101986101385</v>
      </c>
      <c r="G113" s="6">
        <f>SUM(G8:G112)</f>
        <v>16008854342</v>
      </c>
      <c r="I113" s="6">
        <f>SUM(I8:I112)</f>
        <v>2128674356528</v>
      </c>
      <c r="K113" s="8">
        <f>SUM(K8:K112)</f>
        <v>1</v>
      </c>
      <c r="M113" s="6">
        <f>SUM(M8:M112)</f>
        <v>674913210411</v>
      </c>
      <c r="O113" s="6">
        <f>SUM(O8:O112)</f>
        <v>2132508903204</v>
      </c>
      <c r="Q113" s="12">
        <f>SUM(Q8:Q112)</f>
        <v>-80318518268</v>
      </c>
      <c r="S113" s="6">
        <f>SUM(S8:S112)</f>
        <v>2727103595347</v>
      </c>
      <c r="U113" s="8">
        <f>SUM(U8:U112)</f>
        <v>1.0000000000000004</v>
      </c>
    </row>
  </sheetData>
  <mergeCells count="17">
    <mergeCell ref="I7"/>
    <mergeCell ref="S7"/>
    <mergeCell ref="U7"/>
    <mergeCell ref="M6:U6"/>
    <mergeCell ref="A2:U2"/>
    <mergeCell ref="A3:U3"/>
    <mergeCell ref="A4:U4"/>
    <mergeCell ref="A5:S5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"/>
  <sheetViews>
    <sheetView rightToLeft="1" zoomScale="96" zoomScaleNormal="96" workbookViewId="0">
      <selection sqref="A1:XFD1048576"/>
    </sheetView>
  </sheetViews>
  <sheetFormatPr defaultRowHeight="18.75" x14ac:dyDescent="0.45"/>
  <cols>
    <col min="1" max="1" width="19.7109375" style="3" bestFit="1" customWidth="1"/>
    <col min="2" max="2" width="1" style="3" customWidth="1"/>
    <col min="3" max="3" width="36.85546875" style="3" bestFit="1" customWidth="1"/>
    <col min="4" max="4" width="1" style="3" customWidth="1"/>
    <col min="5" max="5" width="30" style="3" customWidth="1"/>
    <col min="6" max="6" width="1" style="3" customWidth="1"/>
    <col min="7" max="7" width="36.85546875" style="3" bestFit="1" customWidth="1"/>
    <col min="8" max="8" width="1" style="3" customWidth="1"/>
    <col min="9" max="9" width="30" style="3" customWidth="1"/>
    <col min="10" max="10" width="1" style="3" customWidth="1"/>
    <col min="11" max="11" width="9.140625" style="3" customWidth="1"/>
    <col min="12" max="16384" width="9.140625" style="3"/>
  </cols>
  <sheetData>
    <row r="2" spans="1:9" ht="26.25" x14ac:dyDescent="0.4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</row>
    <row r="3" spans="1:9" ht="26.25" x14ac:dyDescent="0.45">
      <c r="A3" s="14" t="s">
        <v>106</v>
      </c>
      <c r="B3" s="14" t="s">
        <v>106</v>
      </c>
      <c r="C3" s="14" t="s">
        <v>106</v>
      </c>
      <c r="D3" s="14" t="s">
        <v>106</v>
      </c>
      <c r="E3" s="14" t="s">
        <v>106</v>
      </c>
      <c r="F3" s="14" t="s">
        <v>106</v>
      </c>
      <c r="G3" s="14" t="s">
        <v>106</v>
      </c>
      <c r="H3" s="14" t="s">
        <v>106</v>
      </c>
      <c r="I3" s="14" t="s">
        <v>106</v>
      </c>
    </row>
    <row r="4" spans="1:9" ht="26.25" x14ac:dyDescent="0.4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</row>
    <row r="5" spans="1:9" ht="25.5" x14ac:dyDescent="0.45">
      <c r="A5" s="15" t="s">
        <v>210</v>
      </c>
      <c r="B5" s="15"/>
      <c r="C5" s="15"/>
      <c r="D5" s="15"/>
      <c r="E5" s="15"/>
      <c r="F5" s="15"/>
      <c r="G5" s="15"/>
      <c r="H5" s="15"/>
    </row>
    <row r="6" spans="1:9" ht="27" thickBot="1" x14ac:dyDescent="0.5">
      <c r="A6" s="13" t="s">
        <v>192</v>
      </c>
      <c r="B6" s="13" t="s">
        <v>192</v>
      </c>
      <c r="C6" s="13" t="s">
        <v>108</v>
      </c>
      <c r="D6" s="13" t="s">
        <v>108</v>
      </c>
      <c r="E6" s="13" t="s">
        <v>108</v>
      </c>
      <c r="G6" s="13" t="s">
        <v>109</v>
      </c>
      <c r="H6" s="13" t="s">
        <v>109</v>
      </c>
      <c r="I6" s="13" t="s">
        <v>109</v>
      </c>
    </row>
    <row r="7" spans="1:9" ht="27" thickBot="1" x14ac:dyDescent="0.5">
      <c r="A7" s="13" t="s">
        <v>193</v>
      </c>
      <c r="C7" s="13" t="s">
        <v>194</v>
      </c>
      <c r="E7" s="13" t="s">
        <v>195</v>
      </c>
      <c r="G7" s="13" t="s">
        <v>194</v>
      </c>
      <c r="I7" s="13" t="s">
        <v>195</v>
      </c>
    </row>
    <row r="8" spans="1:9" ht="21" x14ac:dyDescent="0.55000000000000004">
      <c r="A8" s="4" t="s">
        <v>104</v>
      </c>
      <c r="C8" s="5">
        <v>34358</v>
      </c>
      <c r="E8" s="7">
        <f>C8/$C$10</f>
        <v>2.5131050624468793E-5</v>
      </c>
      <c r="G8" s="5">
        <v>422355</v>
      </c>
      <c r="I8" s="7">
        <f>G8/$G$10</f>
        <v>2.4633724763784608E-5</v>
      </c>
    </row>
    <row r="9" spans="1:9" ht="21.75" thickBot="1" x14ac:dyDescent="0.6">
      <c r="A9" s="4" t="s">
        <v>105</v>
      </c>
      <c r="C9" s="5">
        <v>1367118990</v>
      </c>
      <c r="E9" s="7">
        <f>C9/$C$10</f>
        <v>0.99997486894937548</v>
      </c>
      <c r="G9" s="5">
        <v>17144975024</v>
      </c>
      <c r="I9" s="7">
        <f>G9/$G$10</f>
        <v>0.9999753662752362</v>
      </c>
    </row>
    <row r="10" spans="1:9" ht="21.75" thickBot="1" x14ac:dyDescent="0.6">
      <c r="A10" s="4" t="s">
        <v>98</v>
      </c>
      <c r="C10" s="6">
        <f>SUM(C8:C9)</f>
        <v>1367153348</v>
      </c>
      <c r="E10" s="8">
        <f>SUM(E8:E9)</f>
        <v>1</v>
      </c>
      <c r="G10" s="6">
        <f>SUM(G8:G9)</f>
        <v>17145397379</v>
      </c>
      <c r="I10" s="8">
        <f>SUM(I8:I9)</f>
        <v>1</v>
      </c>
    </row>
    <row r="11" spans="1:9" ht="19.5" thickTop="1" x14ac:dyDescent="0.45"/>
  </sheetData>
  <mergeCells count="12">
    <mergeCell ref="G7"/>
    <mergeCell ref="I7"/>
    <mergeCell ref="G6:I6"/>
    <mergeCell ref="A2:I2"/>
    <mergeCell ref="A3:I3"/>
    <mergeCell ref="A4:I4"/>
    <mergeCell ref="A5:H5"/>
    <mergeCell ref="A7"/>
    <mergeCell ref="A6:B6"/>
    <mergeCell ref="C7"/>
    <mergeCell ref="E7"/>
    <mergeCell ref="C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9"/>
  <sheetViews>
    <sheetView rightToLeft="1" zoomScale="96" zoomScaleNormal="96" workbookViewId="0">
      <selection activeCell="M12" sqref="M12"/>
    </sheetView>
  </sheetViews>
  <sheetFormatPr defaultRowHeight="18.75" x14ac:dyDescent="0.45"/>
  <cols>
    <col min="1" max="1" width="36.7109375" style="3" customWidth="1"/>
    <col min="2" max="2" width="1" style="3" customWidth="1"/>
    <col min="3" max="3" width="22" style="3" customWidth="1"/>
    <col min="4" max="4" width="1" style="3" customWidth="1"/>
    <col min="5" max="5" width="33.14062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10" ht="26.25" x14ac:dyDescent="0.4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</row>
    <row r="3" spans="1:10" ht="26.25" x14ac:dyDescent="0.45">
      <c r="A3" s="14" t="s">
        <v>106</v>
      </c>
      <c r="B3" s="14" t="s">
        <v>106</v>
      </c>
      <c r="C3" s="14" t="s">
        <v>106</v>
      </c>
      <c r="D3" s="14" t="s">
        <v>106</v>
      </c>
      <c r="E3" s="14" t="s">
        <v>106</v>
      </c>
    </row>
    <row r="4" spans="1:10" ht="26.25" x14ac:dyDescent="0.4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</row>
    <row r="5" spans="1:10" ht="25.5" x14ac:dyDescent="0.45">
      <c r="A5" s="15" t="s">
        <v>211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6.25" x14ac:dyDescent="0.45">
      <c r="A6" s="13" t="s">
        <v>196</v>
      </c>
      <c r="C6" s="13" t="s">
        <v>108</v>
      </c>
      <c r="E6" s="13" t="s">
        <v>109</v>
      </c>
    </row>
    <row r="7" spans="1:10" ht="26.25" x14ac:dyDescent="0.45">
      <c r="A7" s="13" t="s">
        <v>196</v>
      </c>
      <c r="C7" s="13" t="s">
        <v>101</v>
      </c>
      <c r="E7" s="13" t="s">
        <v>101</v>
      </c>
    </row>
    <row r="8" spans="1:10" ht="21" x14ac:dyDescent="0.55000000000000004">
      <c r="A8" s="4" t="s">
        <v>198</v>
      </c>
      <c r="C8" s="5">
        <v>21587046</v>
      </c>
      <c r="E8" s="5">
        <v>6339833614</v>
      </c>
    </row>
    <row r="9" spans="1:10" ht="21" x14ac:dyDescent="0.55000000000000004">
      <c r="A9" s="4" t="s">
        <v>98</v>
      </c>
      <c r="C9" s="6">
        <f>SUM(C8:C8)</f>
        <v>21587046</v>
      </c>
      <c r="E9" s="6">
        <f>SUM(E8:E8)</f>
        <v>6339833614</v>
      </c>
    </row>
  </sheetData>
  <mergeCells count="9">
    <mergeCell ref="A2:E2"/>
    <mergeCell ref="A3:E3"/>
    <mergeCell ref="A4:E4"/>
    <mergeCell ref="A5:J5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1"/>
  <sheetViews>
    <sheetView rightToLeft="1" zoomScale="96" zoomScaleNormal="96" workbookViewId="0">
      <selection activeCell="O6" sqref="O6:S6"/>
    </sheetView>
  </sheetViews>
  <sheetFormatPr defaultRowHeight="18.75" x14ac:dyDescent="0.45"/>
  <cols>
    <col min="1" max="1" width="31.570312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5.140625" style="3" bestFit="1" customWidth="1"/>
    <col min="10" max="10" width="1" style="3" customWidth="1"/>
    <col min="11" max="11" width="22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2" style="3" customWidth="1"/>
    <col min="18" max="18" width="1" style="3" customWidth="1"/>
    <col min="19" max="19" width="26.5703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6.25" x14ac:dyDescent="0.4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  <c r="R2" s="14" t="s">
        <v>0</v>
      </c>
      <c r="S2" s="14" t="s">
        <v>0</v>
      </c>
    </row>
    <row r="3" spans="1:19" ht="26.25" x14ac:dyDescent="0.45">
      <c r="A3" s="14" t="s">
        <v>106</v>
      </c>
      <c r="B3" s="14" t="s">
        <v>106</v>
      </c>
      <c r="C3" s="14" t="s">
        <v>106</v>
      </c>
      <c r="D3" s="14" t="s">
        <v>106</v>
      </c>
      <c r="E3" s="14" t="s">
        <v>106</v>
      </c>
      <c r="F3" s="14" t="s">
        <v>106</v>
      </c>
      <c r="G3" s="14" t="s">
        <v>106</v>
      </c>
      <c r="H3" s="14" t="s">
        <v>106</v>
      </c>
      <c r="I3" s="14" t="s">
        <v>106</v>
      </c>
      <c r="J3" s="14" t="s">
        <v>106</v>
      </c>
      <c r="K3" s="14" t="s">
        <v>106</v>
      </c>
      <c r="L3" s="14" t="s">
        <v>106</v>
      </c>
      <c r="M3" s="14" t="s">
        <v>106</v>
      </c>
      <c r="N3" s="14" t="s">
        <v>106</v>
      </c>
      <c r="O3" s="14" t="s">
        <v>106</v>
      </c>
      <c r="P3" s="14" t="s">
        <v>106</v>
      </c>
      <c r="Q3" s="14" t="s">
        <v>106</v>
      </c>
      <c r="R3" s="14" t="s">
        <v>106</v>
      </c>
      <c r="S3" s="14" t="s">
        <v>106</v>
      </c>
    </row>
    <row r="4" spans="1:19" ht="26.25" x14ac:dyDescent="0.4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  <c r="R4" s="14" t="s">
        <v>2</v>
      </c>
      <c r="S4" s="14" t="s">
        <v>2</v>
      </c>
    </row>
    <row r="5" spans="1:19" ht="25.5" x14ac:dyDescent="0.45">
      <c r="A5" s="15" t="s">
        <v>188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6.25" x14ac:dyDescent="0.45">
      <c r="A6" s="13" t="s">
        <v>3</v>
      </c>
      <c r="C6" s="13"/>
      <c r="D6" s="13"/>
      <c r="E6" s="13"/>
      <c r="F6" s="13"/>
      <c r="G6" s="13"/>
      <c r="I6" s="13" t="s">
        <v>108</v>
      </c>
      <c r="J6" s="13" t="s">
        <v>108</v>
      </c>
      <c r="K6" s="13" t="s">
        <v>108</v>
      </c>
      <c r="L6" s="13" t="s">
        <v>108</v>
      </c>
      <c r="M6" s="13" t="s">
        <v>108</v>
      </c>
      <c r="O6" s="13" t="s">
        <v>109</v>
      </c>
      <c r="P6" s="13" t="s">
        <v>109</v>
      </c>
      <c r="Q6" s="13" t="s">
        <v>109</v>
      </c>
      <c r="R6" s="13" t="s">
        <v>109</v>
      </c>
      <c r="S6" s="13" t="s">
        <v>109</v>
      </c>
    </row>
    <row r="7" spans="1:19" ht="26.25" x14ac:dyDescent="0.45">
      <c r="A7" s="13" t="s">
        <v>3</v>
      </c>
      <c r="C7" s="13" t="s">
        <v>114</v>
      </c>
      <c r="E7" s="13" t="s">
        <v>115</v>
      </c>
      <c r="G7" s="13" t="s">
        <v>116</v>
      </c>
      <c r="I7" s="13" t="s">
        <v>117</v>
      </c>
      <c r="K7" s="13" t="s">
        <v>112</v>
      </c>
      <c r="M7" s="13" t="s">
        <v>118</v>
      </c>
      <c r="O7" s="13" t="s">
        <v>117</v>
      </c>
      <c r="Q7" s="13" t="s">
        <v>112</v>
      </c>
      <c r="S7" s="13" t="s">
        <v>118</v>
      </c>
    </row>
    <row r="8" spans="1:19" ht="21" x14ac:dyDescent="0.55000000000000004">
      <c r="A8" s="4" t="s">
        <v>119</v>
      </c>
      <c r="C8" s="3" t="s">
        <v>120</v>
      </c>
      <c r="E8" s="5">
        <v>4139616</v>
      </c>
      <c r="G8" s="5">
        <v>410</v>
      </c>
      <c r="I8" s="5">
        <v>0</v>
      </c>
      <c r="K8" s="5">
        <v>0</v>
      </c>
      <c r="M8" s="5">
        <f>I8-K8</f>
        <v>0</v>
      </c>
      <c r="O8" s="5">
        <v>1697242560</v>
      </c>
      <c r="Q8" s="5">
        <v>0</v>
      </c>
      <c r="S8" s="5">
        <f>O8-Q8</f>
        <v>1697242560</v>
      </c>
    </row>
    <row r="9" spans="1:19" ht="21" x14ac:dyDescent="0.55000000000000004">
      <c r="A9" s="4" t="s">
        <v>90</v>
      </c>
      <c r="C9" s="3" t="s">
        <v>121</v>
      </c>
      <c r="E9" s="5">
        <v>2712891</v>
      </c>
      <c r="G9" s="5">
        <v>220</v>
      </c>
      <c r="I9" s="5">
        <v>0</v>
      </c>
      <c r="K9" s="5">
        <v>0</v>
      </c>
      <c r="M9" s="5">
        <f t="shared" ref="M9:M71" si="0">I9-K9</f>
        <v>0</v>
      </c>
      <c r="O9" s="5">
        <v>596836020</v>
      </c>
      <c r="Q9" s="5">
        <v>0</v>
      </c>
      <c r="S9" s="5">
        <f t="shared" ref="S9:S71" si="1">O9-Q9</f>
        <v>596836020</v>
      </c>
    </row>
    <row r="10" spans="1:19" ht="21" x14ac:dyDescent="0.55000000000000004">
      <c r="A10" s="4" t="s">
        <v>74</v>
      </c>
      <c r="C10" s="3" t="s">
        <v>122</v>
      </c>
      <c r="E10" s="5">
        <v>4457270</v>
      </c>
      <c r="G10" s="5">
        <v>20</v>
      </c>
      <c r="I10" s="5">
        <v>0</v>
      </c>
      <c r="K10" s="5">
        <v>0</v>
      </c>
      <c r="M10" s="5">
        <f t="shared" si="0"/>
        <v>0</v>
      </c>
      <c r="O10" s="5">
        <v>89145400</v>
      </c>
      <c r="Q10" s="5">
        <v>0</v>
      </c>
      <c r="S10" s="5">
        <f t="shared" si="1"/>
        <v>89145400</v>
      </c>
    </row>
    <row r="11" spans="1:19" ht="21" x14ac:dyDescent="0.55000000000000004">
      <c r="A11" s="4" t="s">
        <v>83</v>
      </c>
      <c r="C11" s="3" t="s">
        <v>123</v>
      </c>
      <c r="E11" s="5">
        <v>245847489</v>
      </c>
      <c r="G11" s="5">
        <v>40</v>
      </c>
      <c r="I11" s="5">
        <v>0</v>
      </c>
      <c r="K11" s="5">
        <v>0</v>
      </c>
      <c r="M11" s="5">
        <f t="shared" si="0"/>
        <v>0</v>
      </c>
      <c r="O11" s="5">
        <v>9833899560</v>
      </c>
      <c r="Q11" s="5">
        <v>0</v>
      </c>
      <c r="S11" s="5">
        <f t="shared" si="1"/>
        <v>9833899560</v>
      </c>
    </row>
    <row r="12" spans="1:19" ht="21" x14ac:dyDescent="0.55000000000000004">
      <c r="A12" s="4" t="s">
        <v>24</v>
      </c>
      <c r="C12" s="3" t="s">
        <v>124</v>
      </c>
      <c r="E12" s="5">
        <v>4585142</v>
      </c>
      <c r="G12" s="5">
        <v>70</v>
      </c>
      <c r="I12" s="5">
        <v>0</v>
      </c>
      <c r="K12" s="5">
        <v>0</v>
      </c>
      <c r="M12" s="5">
        <f t="shared" si="0"/>
        <v>0</v>
      </c>
      <c r="O12" s="5">
        <v>320959940</v>
      </c>
      <c r="Q12" s="5">
        <v>0</v>
      </c>
      <c r="S12" s="5">
        <f t="shared" si="1"/>
        <v>320959940</v>
      </c>
    </row>
    <row r="13" spans="1:19" ht="21" x14ac:dyDescent="0.55000000000000004">
      <c r="A13" s="4" t="s">
        <v>19</v>
      </c>
      <c r="C13" s="3" t="s">
        <v>125</v>
      </c>
      <c r="E13" s="5">
        <v>25571766</v>
      </c>
      <c r="G13" s="5">
        <v>240</v>
      </c>
      <c r="I13" s="5">
        <v>0</v>
      </c>
      <c r="K13" s="5">
        <v>0</v>
      </c>
      <c r="M13" s="5">
        <f t="shared" si="0"/>
        <v>0</v>
      </c>
      <c r="O13" s="5">
        <v>6137223840</v>
      </c>
      <c r="Q13" s="5">
        <v>0</v>
      </c>
      <c r="S13" s="5">
        <f t="shared" si="1"/>
        <v>6137223840</v>
      </c>
    </row>
    <row r="14" spans="1:19" ht="21" x14ac:dyDescent="0.55000000000000004">
      <c r="A14" s="4" t="s">
        <v>77</v>
      </c>
      <c r="C14" s="3" t="s">
        <v>126</v>
      </c>
      <c r="E14" s="5">
        <v>8271683</v>
      </c>
      <c r="G14" s="5">
        <v>620</v>
      </c>
      <c r="I14" s="5">
        <v>0</v>
      </c>
      <c r="K14" s="5">
        <v>0</v>
      </c>
      <c r="M14" s="5">
        <f t="shared" si="0"/>
        <v>0</v>
      </c>
      <c r="O14" s="5">
        <v>5128443460</v>
      </c>
      <c r="Q14" s="5">
        <v>169816009</v>
      </c>
      <c r="S14" s="5">
        <f t="shared" si="1"/>
        <v>4958627451</v>
      </c>
    </row>
    <row r="15" spans="1:19" ht="21" x14ac:dyDescent="0.55000000000000004">
      <c r="A15" s="4" t="s">
        <v>58</v>
      </c>
      <c r="C15" s="3" t="s">
        <v>127</v>
      </c>
      <c r="E15" s="5">
        <v>3796486</v>
      </c>
      <c r="G15" s="5">
        <v>2390</v>
      </c>
      <c r="I15" s="5">
        <v>0</v>
      </c>
      <c r="K15" s="5">
        <v>0</v>
      </c>
      <c r="M15" s="5">
        <f t="shared" si="0"/>
        <v>0</v>
      </c>
      <c r="O15" s="5">
        <v>9073601540</v>
      </c>
      <c r="Q15" s="5">
        <v>0</v>
      </c>
      <c r="S15" s="5">
        <f t="shared" si="1"/>
        <v>9073601540</v>
      </c>
    </row>
    <row r="16" spans="1:19" ht="21" x14ac:dyDescent="0.55000000000000004">
      <c r="A16" s="4" t="s">
        <v>59</v>
      </c>
      <c r="C16" s="3" t="s">
        <v>128</v>
      </c>
      <c r="E16" s="5">
        <v>23680161</v>
      </c>
      <c r="G16" s="5">
        <v>1170</v>
      </c>
      <c r="I16" s="5">
        <v>0</v>
      </c>
      <c r="K16" s="5">
        <v>0</v>
      </c>
      <c r="M16" s="5">
        <f t="shared" si="0"/>
        <v>0</v>
      </c>
      <c r="O16" s="5">
        <v>27705788370</v>
      </c>
      <c r="Q16" s="5">
        <v>0</v>
      </c>
      <c r="S16" s="5">
        <f t="shared" si="1"/>
        <v>27705788370</v>
      </c>
    </row>
    <row r="17" spans="1:19" ht="21" x14ac:dyDescent="0.55000000000000004">
      <c r="A17" s="4" t="s">
        <v>16</v>
      </c>
      <c r="C17" s="3" t="s">
        <v>129</v>
      </c>
      <c r="E17" s="5">
        <v>9500057</v>
      </c>
      <c r="G17" s="5">
        <v>320</v>
      </c>
      <c r="I17" s="5">
        <v>0</v>
      </c>
      <c r="K17" s="5">
        <v>0</v>
      </c>
      <c r="M17" s="5">
        <f t="shared" si="0"/>
        <v>0</v>
      </c>
      <c r="O17" s="5">
        <v>3040018240</v>
      </c>
      <c r="Q17" s="5">
        <v>0</v>
      </c>
      <c r="S17" s="5">
        <f t="shared" si="1"/>
        <v>3040018240</v>
      </c>
    </row>
    <row r="18" spans="1:19" ht="21" x14ac:dyDescent="0.55000000000000004">
      <c r="A18" s="4" t="s">
        <v>48</v>
      </c>
      <c r="C18" s="3" t="s">
        <v>130</v>
      </c>
      <c r="E18" s="5">
        <v>30999806</v>
      </c>
      <c r="G18" s="5">
        <v>40</v>
      </c>
      <c r="I18" s="5">
        <v>0</v>
      </c>
      <c r="K18" s="5">
        <v>0</v>
      </c>
      <c r="M18" s="5">
        <f t="shared" si="0"/>
        <v>0</v>
      </c>
      <c r="O18" s="5">
        <v>1239992240</v>
      </c>
      <c r="Q18" s="5">
        <v>0</v>
      </c>
      <c r="S18" s="5">
        <f t="shared" si="1"/>
        <v>1239992240</v>
      </c>
    </row>
    <row r="19" spans="1:19" ht="21" x14ac:dyDescent="0.55000000000000004">
      <c r="A19" s="4" t="s">
        <v>88</v>
      </c>
      <c r="C19" s="3" t="s">
        <v>131</v>
      </c>
      <c r="E19" s="5">
        <v>76047943</v>
      </c>
      <c r="G19" s="5">
        <v>370</v>
      </c>
      <c r="I19" s="5">
        <v>0</v>
      </c>
      <c r="K19" s="5">
        <v>0</v>
      </c>
      <c r="M19" s="5">
        <f t="shared" si="0"/>
        <v>0</v>
      </c>
      <c r="O19" s="5">
        <v>28137738910</v>
      </c>
      <c r="Q19" s="5">
        <v>0</v>
      </c>
      <c r="S19" s="5">
        <f t="shared" si="1"/>
        <v>28137738910</v>
      </c>
    </row>
    <row r="20" spans="1:19" ht="21" x14ac:dyDescent="0.55000000000000004">
      <c r="A20" s="4" t="s">
        <v>39</v>
      </c>
      <c r="C20" s="3" t="s">
        <v>132</v>
      </c>
      <c r="E20" s="5">
        <v>25041557</v>
      </c>
      <c r="G20" s="5">
        <v>460</v>
      </c>
      <c r="I20" s="5">
        <v>0</v>
      </c>
      <c r="K20" s="5">
        <v>0</v>
      </c>
      <c r="M20" s="5">
        <f t="shared" si="0"/>
        <v>0</v>
      </c>
      <c r="O20" s="5">
        <v>11519116220</v>
      </c>
      <c r="Q20" s="5">
        <v>0</v>
      </c>
      <c r="S20" s="5">
        <f t="shared" si="1"/>
        <v>11519116220</v>
      </c>
    </row>
    <row r="21" spans="1:19" ht="21" x14ac:dyDescent="0.55000000000000004">
      <c r="A21" s="4" t="s">
        <v>78</v>
      </c>
      <c r="C21" s="3" t="s">
        <v>133</v>
      </c>
      <c r="E21" s="5">
        <v>8082610</v>
      </c>
      <c r="G21" s="5">
        <v>2320</v>
      </c>
      <c r="I21" s="5">
        <v>0</v>
      </c>
      <c r="K21" s="5">
        <v>0</v>
      </c>
      <c r="M21" s="5">
        <f t="shared" si="0"/>
        <v>0</v>
      </c>
      <c r="O21" s="5">
        <v>18751655200</v>
      </c>
      <c r="Q21" s="5">
        <v>0</v>
      </c>
      <c r="S21" s="5">
        <f t="shared" si="1"/>
        <v>18751655200</v>
      </c>
    </row>
    <row r="22" spans="1:19" ht="21" x14ac:dyDescent="0.55000000000000004">
      <c r="A22" s="4" t="s">
        <v>93</v>
      </c>
      <c r="C22" s="3" t="s">
        <v>134</v>
      </c>
      <c r="E22" s="5">
        <v>10350826</v>
      </c>
      <c r="G22" s="5">
        <v>1050</v>
      </c>
      <c r="I22" s="5">
        <v>0</v>
      </c>
      <c r="K22" s="5">
        <v>0</v>
      </c>
      <c r="M22" s="5">
        <f t="shared" si="0"/>
        <v>0</v>
      </c>
      <c r="O22" s="5">
        <v>10868367300</v>
      </c>
      <c r="Q22" s="5">
        <v>0</v>
      </c>
      <c r="S22" s="5">
        <f t="shared" si="1"/>
        <v>10868367300</v>
      </c>
    </row>
    <row r="23" spans="1:19" ht="21" x14ac:dyDescent="0.55000000000000004">
      <c r="A23" s="4" t="s">
        <v>40</v>
      </c>
      <c r="C23" s="3" t="s">
        <v>135</v>
      </c>
      <c r="E23" s="5">
        <v>74119908</v>
      </c>
      <c r="G23" s="5">
        <v>170</v>
      </c>
      <c r="I23" s="5">
        <v>0</v>
      </c>
      <c r="K23" s="5">
        <v>0</v>
      </c>
      <c r="M23" s="5">
        <f t="shared" si="0"/>
        <v>0</v>
      </c>
      <c r="O23" s="5">
        <v>12600384360</v>
      </c>
      <c r="Q23" s="5">
        <v>0</v>
      </c>
      <c r="S23" s="5">
        <f t="shared" si="1"/>
        <v>12600384360</v>
      </c>
    </row>
    <row r="24" spans="1:19" ht="21" x14ac:dyDescent="0.55000000000000004">
      <c r="A24" s="4" t="s">
        <v>46</v>
      </c>
      <c r="C24" s="3" t="s">
        <v>136</v>
      </c>
      <c r="E24" s="5">
        <v>6182406</v>
      </c>
      <c r="G24" s="5">
        <v>23</v>
      </c>
      <c r="I24" s="5">
        <v>0</v>
      </c>
      <c r="K24" s="5">
        <v>0</v>
      </c>
      <c r="M24" s="5">
        <f t="shared" si="0"/>
        <v>0</v>
      </c>
      <c r="O24" s="5">
        <v>142195338</v>
      </c>
      <c r="Q24" s="5">
        <v>0</v>
      </c>
      <c r="S24" s="5">
        <f t="shared" si="1"/>
        <v>142195338</v>
      </c>
    </row>
    <row r="25" spans="1:19" ht="21" x14ac:dyDescent="0.55000000000000004">
      <c r="A25" s="4" t="s">
        <v>35</v>
      </c>
      <c r="C25" s="3" t="s">
        <v>137</v>
      </c>
      <c r="E25" s="5">
        <v>3727479</v>
      </c>
      <c r="G25" s="5">
        <v>4984</v>
      </c>
      <c r="I25" s="5">
        <v>0</v>
      </c>
      <c r="K25" s="5">
        <v>0</v>
      </c>
      <c r="M25" s="5">
        <f t="shared" si="0"/>
        <v>0</v>
      </c>
      <c r="O25" s="5">
        <v>18577755336</v>
      </c>
      <c r="Q25" s="5">
        <v>0</v>
      </c>
      <c r="S25" s="5">
        <f t="shared" si="1"/>
        <v>18577755336</v>
      </c>
    </row>
    <row r="26" spans="1:19" ht="21" x14ac:dyDescent="0.55000000000000004">
      <c r="A26" s="4" t="s">
        <v>47</v>
      </c>
      <c r="C26" s="3" t="s">
        <v>138</v>
      </c>
      <c r="E26" s="5">
        <v>2642030</v>
      </c>
      <c r="G26" s="5">
        <v>2440</v>
      </c>
      <c r="I26" s="5">
        <v>0</v>
      </c>
      <c r="K26" s="5">
        <v>0</v>
      </c>
      <c r="M26" s="5">
        <f t="shared" si="0"/>
        <v>0</v>
      </c>
      <c r="O26" s="5">
        <v>6446553200</v>
      </c>
      <c r="Q26" s="5">
        <v>0</v>
      </c>
      <c r="S26" s="5">
        <f t="shared" si="1"/>
        <v>6446553200</v>
      </c>
    </row>
    <row r="27" spans="1:19" ht="21" x14ac:dyDescent="0.55000000000000004">
      <c r="A27" s="4" t="s">
        <v>63</v>
      </c>
      <c r="C27" s="3" t="s">
        <v>139</v>
      </c>
      <c r="E27" s="5">
        <v>21704337</v>
      </c>
      <c r="G27" s="5">
        <v>1050</v>
      </c>
      <c r="I27" s="5">
        <v>0</v>
      </c>
      <c r="K27" s="5">
        <v>0</v>
      </c>
      <c r="M27" s="5">
        <f t="shared" si="0"/>
        <v>0</v>
      </c>
      <c r="O27" s="5">
        <v>22789553850</v>
      </c>
      <c r="Q27" s="5">
        <v>0</v>
      </c>
      <c r="S27" s="5">
        <f t="shared" si="1"/>
        <v>22789553850</v>
      </c>
    </row>
    <row r="28" spans="1:19" ht="21" x14ac:dyDescent="0.55000000000000004">
      <c r="A28" s="4" t="s">
        <v>91</v>
      </c>
      <c r="C28" s="3" t="s">
        <v>140</v>
      </c>
      <c r="E28" s="5">
        <v>1178213</v>
      </c>
      <c r="G28" s="5">
        <v>1070</v>
      </c>
      <c r="I28" s="5">
        <v>0</v>
      </c>
      <c r="K28" s="5">
        <v>0</v>
      </c>
      <c r="M28" s="5">
        <f t="shared" si="0"/>
        <v>0</v>
      </c>
      <c r="O28" s="5">
        <v>1260687910</v>
      </c>
      <c r="Q28" s="5">
        <v>0</v>
      </c>
      <c r="S28" s="5">
        <f t="shared" si="1"/>
        <v>1260687910</v>
      </c>
    </row>
    <row r="29" spans="1:19" ht="21" x14ac:dyDescent="0.55000000000000004">
      <c r="A29" s="4" t="s">
        <v>92</v>
      </c>
      <c r="C29" s="3" t="s">
        <v>129</v>
      </c>
      <c r="E29" s="5">
        <v>14281023</v>
      </c>
      <c r="G29" s="5">
        <v>142</v>
      </c>
      <c r="I29" s="5">
        <v>0</v>
      </c>
      <c r="K29" s="5">
        <v>0</v>
      </c>
      <c r="M29" s="5">
        <f t="shared" si="0"/>
        <v>0</v>
      </c>
      <c r="O29" s="5">
        <v>2027905266</v>
      </c>
      <c r="Q29" s="5">
        <v>0</v>
      </c>
      <c r="S29" s="5">
        <f t="shared" si="1"/>
        <v>2027905266</v>
      </c>
    </row>
    <row r="30" spans="1:19" ht="21" x14ac:dyDescent="0.55000000000000004">
      <c r="A30" s="4" t="s">
        <v>62</v>
      </c>
      <c r="C30" s="3" t="s">
        <v>141</v>
      </c>
      <c r="E30" s="5">
        <v>8504229</v>
      </c>
      <c r="G30" s="5">
        <v>2070</v>
      </c>
      <c r="I30" s="5">
        <v>0</v>
      </c>
      <c r="K30" s="5">
        <v>0</v>
      </c>
      <c r="M30" s="5">
        <f t="shared" si="0"/>
        <v>0</v>
      </c>
      <c r="O30" s="5">
        <v>17603754030</v>
      </c>
      <c r="Q30" s="5">
        <v>0</v>
      </c>
      <c r="S30" s="5">
        <f t="shared" si="1"/>
        <v>17603754030</v>
      </c>
    </row>
    <row r="31" spans="1:19" ht="21" x14ac:dyDescent="0.55000000000000004">
      <c r="A31" s="4" t="s">
        <v>28</v>
      </c>
      <c r="C31" s="3" t="s">
        <v>135</v>
      </c>
      <c r="E31" s="5">
        <v>2255284</v>
      </c>
      <c r="G31" s="5">
        <v>1997</v>
      </c>
      <c r="I31" s="5">
        <v>0</v>
      </c>
      <c r="K31" s="5">
        <v>0</v>
      </c>
      <c r="M31" s="5">
        <f t="shared" si="0"/>
        <v>0</v>
      </c>
      <c r="O31" s="5">
        <v>4503802148</v>
      </c>
      <c r="Q31" s="5">
        <v>0</v>
      </c>
      <c r="S31" s="5">
        <f t="shared" si="1"/>
        <v>4503802148</v>
      </c>
    </row>
    <row r="32" spans="1:19" ht="21" x14ac:dyDescent="0.55000000000000004">
      <c r="A32" s="4" t="s">
        <v>26</v>
      </c>
      <c r="C32" s="3" t="s">
        <v>142</v>
      </c>
      <c r="E32" s="5">
        <v>45952176</v>
      </c>
      <c r="G32" s="5">
        <v>360</v>
      </c>
      <c r="I32" s="5">
        <v>0</v>
      </c>
      <c r="K32" s="5">
        <v>0</v>
      </c>
      <c r="M32" s="5">
        <f t="shared" si="0"/>
        <v>0</v>
      </c>
      <c r="O32" s="5">
        <v>16542783360</v>
      </c>
      <c r="Q32" s="5">
        <v>0</v>
      </c>
      <c r="S32" s="5">
        <f t="shared" si="1"/>
        <v>16542783360</v>
      </c>
    </row>
    <row r="33" spans="1:19" ht="21" x14ac:dyDescent="0.55000000000000004">
      <c r="A33" s="4" t="s">
        <v>87</v>
      </c>
      <c r="C33" s="3" t="s">
        <v>130</v>
      </c>
      <c r="E33" s="5">
        <v>29301483</v>
      </c>
      <c r="G33" s="5">
        <v>380</v>
      </c>
      <c r="I33" s="5">
        <v>0</v>
      </c>
      <c r="K33" s="5">
        <v>0</v>
      </c>
      <c r="M33" s="5">
        <f t="shared" si="0"/>
        <v>0</v>
      </c>
      <c r="O33" s="5">
        <v>11134563540</v>
      </c>
      <c r="Q33" s="5">
        <v>0</v>
      </c>
      <c r="S33" s="5">
        <f t="shared" si="1"/>
        <v>11134563540</v>
      </c>
    </row>
    <row r="34" spans="1:19" ht="21" x14ac:dyDescent="0.55000000000000004">
      <c r="A34" s="4" t="s">
        <v>86</v>
      </c>
      <c r="C34" s="3" t="s">
        <v>130</v>
      </c>
      <c r="E34" s="5">
        <v>40432339</v>
      </c>
      <c r="G34" s="5">
        <v>310</v>
      </c>
      <c r="I34" s="5">
        <v>0</v>
      </c>
      <c r="K34" s="5">
        <v>0</v>
      </c>
      <c r="M34" s="5">
        <f t="shared" si="0"/>
        <v>0</v>
      </c>
      <c r="O34" s="5">
        <v>12534025090</v>
      </c>
      <c r="Q34" s="5">
        <v>0</v>
      </c>
      <c r="S34" s="5">
        <f t="shared" si="1"/>
        <v>12534025090</v>
      </c>
    </row>
    <row r="35" spans="1:19" ht="21" x14ac:dyDescent="0.55000000000000004">
      <c r="A35" s="4" t="s">
        <v>75</v>
      </c>
      <c r="C35" s="3" t="s">
        <v>143</v>
      </c>
      <c r="E35" s="5">
        <v>5640327</v>
      </c>
      <c r="G35" s="5">
        <v>80</v>
      </c>
      <c r="I35" s="5">
        <v>0</v>
      </c>
      <c r="K35" s="5">
        <v>0</v>
      </c>
      <c r="M35" s="5">
        <f t="shared" si="0"/>
        <v>0</v>
      </c>
      <c r="O35" s="5">
        <v>451226160</v>
      </c>
      <c r="Q35" s="5">
        <v>0</v>
      </c>
      <c r="S35" s="5">
        <f t="shared" si="1"/>
        <v>451226160</v>
      </c>
    </row>
    <row r="36" spans="1:19" ht="21" x14ac:dyDescent="0.55000000000000004">
      <c r="A36" s="4" t="s">
        <v>73</v>
      </c>
      <c r="C36" s="3" t="s">
        <v>127</v>
      </c>
      <c r="E36" s="5">
        <v>84829088</v>
      </c>
      <c r="G36" s="5">
        <v>280</v>
      </c>
      <c r="I36" s="5">
        <v>0</v>
      </c>
      <c r="K36" s="5">
        <v>0</v>
      </c>
      <c r="M36" s="5">
        <f t="shared" si="0"/>
        <v>0</v>
      </c>
      <c r="O36" s="5">
        <v>23752144640</v>
      </c>
      <c r="Q36" s="5">
        <v>0</v>
      </c>
      <c r="S36" s="5">
        <f t="shared" si="1"/>
        <v>23752144640</v>
      </c>
    </row>
    <row r="37" spans="1:19" ht="21" x14ac:dyDescent="0.55000000000000004">
      <c r="A37" s="4" t="s">
        <v>70</v>
      </c>
      <c r="C37" s="3" t="s">
        <v>129</v>
      </c>
      <c r="E37" s="5">
        <v>39982355</v>
      </c>
      <c r="G37" s="5">
        <v>160</v>
      </c>
      <c r="I37" s="5">
        <v>0</v>
      </c>
      <c r="K37" s="5">
        <v>0</v>
      </c>
      <c r="M37" s="5">
        <f t="shared" si="0"/>
        <v>0</v>
      </c>
      <c r="O37" s="5">
        <v>6397176800</v>
      </c>
      <c r="Q37" s="5">
        <v>0</v>
      </c>
      <c r="S37" s="5">
        <f t="shared" si="1"/>
        <v>6397176800</v>
      </c>
    </row>
    <row r="38" spans="1:19" ht="21" x14ac:dyDescent="0.55000000000000004">
      <c r="A38" s="4" t="s">
        <v>72</v>
      </c>
      <c r="C38" s="3" t="s">
        <v>144</v>
      </c>
      <c r="E38" s="5">
        <v>22983303</v>
      </c>
      <c r="G38" s="5">
        <v>280</v>
      </c>
      <c r="I38" s="5">
        <v>0</v>
      </c>
      <c r="K38" s="5">
        <v>0</v>
      </c>
      <c r="M38" s="5">
        <f t="shared" si="0"/>
        <v>0</v>
      </c>
      <c r="O38" s="5">
        <v>6435324840</v>
      </c>
      <c r="Q38" s="5">
        <v>0</v>
      </c>
      <c r="S38" s="5">
        <f t="shared" si="1"/>
        <v>6435324840</v>
      </c>
    </row>
    <row r="39" spans="1:19" ht="21" x14ac:dyDescent="0.55000000000000004">
      <c r="A39" s="4" t="s">
        <v>61</v>
      </c>
      <c r="C39" s="3" t="s">
        <v>145</v>
      </c>
      <c r="E39" s="5">
        <v>1450941</v>
      </c>
      <c r="G39" s="5">
        <v>6810</v>
      </c>
      <c r="I39" s="5">
        <v>0</v>
      </c>
      <c r="K39" s="5">
        <v>0</v>
      </c>
      <c r="M39" s="5">
        <f t="shared" si="0"/>
        <v>0</v>
      </c>
      <c r="O39" s="5">
        <v>9880908210</v>
      </c>
      <c r="Q39" s="5">
        <v>0</v>
      </c>
      <c r="S39" s="5">
        <f t="shared" si="1"/>
        <v>9880908210</v>
      </c>
    </row>
    <row r="40" spans="1:19" ht="21" x14ac:dyDescent="0.55000000000000004">
      <c r="A40" s="4" t="s">
        <v>23</v>
      </c>
      <c r="C40" s="3" t="s">
        <v>141</v>
      </c>
      <c r="E40" s="5">
        <v>152948698</v>
      </c>
      <c r="G40" s="5">
        <v>90</v>
      </c>
      <c r="I40" s="5">
        <v>0</v>
      </c>
      <c r="K40" s="5">
        <v>0</v>
      </c>
      <c r="M40" s="5">
        <f t="shared" si="0"/>
        <v>0</v>
      </c>
      <c r="O40" s="5">
        <v>13765382820</v>
      </c>
      <c r="Q40" s="5">
        <v>0</v>
      </c>
      <c r="S40" s="5">
        <f t="shared" si="1"/>
        <v>13765382820</v>
      </c>
    </row>
    <row r="41" spans="1:19" ht="21" x14ac:dyDescent="0.55000000000000004">
      <c r="A41" s="4" t="s">
        <v>20</v>
      </c>
      <c r="C41" s="3" t="s">
        <v>141</v>
      </c>
      <c r="E41" s="5">
        <v>120289181</v>
      </c>
      <c r="G41" s="5">
        <v>11</v>
      </c>
      <c r="I41" s="5">
        <v>0</v>
      </c>
      <c r="K41" s="5">
        <v>0</v>
      </c>
      <c r="M41" s="5">
        <f t="shared" si="0"/>
        <v>0</v>
      </c>
      <c r="O41" s="5">
        <v>1323180991</v>
      </c>
      <c r="Q41" s="5">
        <v>0</v>
      </c>
      <c r="S41" s="5">
        <f t="shared" si="1"/>
        <v>1323180991</v>
      </c>
    </row>
    <row r="42" spans="1:19" ht="21" x14ac:dyDescent="0.55000000000000004">
      <c r="A42" s="4" t="s">
        <v>22</v>
      </c>
      <c r="C42" s="3" t="s">
        <v>141</v>
      </c>
      <c r="E42" s="5">
        <v>175315130</v>
      </c>
      <c r="G42" s="5">
        <v>15</v>
      </c>
      <c r="I42" s="5">
        <v>0</v>
      </c>
      <c r="K42" s="5">
        <v>0</v>
      </c>
      <c r="M42" s="5">
        <f t="shared" si="0"/>
        <v>0</v>
      </c>
      <c r="O42" s="5">
        <v>2629726950</v>
      </c>
      <c r="Q42" s="5">
        <v>0</v>
      </c>
      <c r="S42" s="5">
        <f t="shared" si="1"/>
        <v>2629726950</v>
      </c>
    </row>
    <row r="43" spans="1:19" ht="21" x14ac:dyDescent="0.55000000000000004">
      <c r="A43" s="4" t="s">
        <v>38</v>
      </c>
      <c r="C43" s="3" t="s">
        <v>142</v>
      </c>
      <c r="E43" s="5">
        <v>15797769</v>
      </c>
      <c r="G43" s="5">
        <v>1624</v>
      </c>
      <c r="I43" s="5">
        <v>0</v>
      </c>
      <c r="K43" s="5">
        <v>0</v>
      </c>
      <c r="M43" s="5">
        <f t="shared" si="0"/>
        <v>0</v>
      </c>
      <c r="O43" s="5">
        <v>25655576856</v>
      </c>
      <c r="Q43" s="5">
        <v>0</v>
      </c>
      <c r="S43" s="5">
        <f t="shared" si="1"/>
        <v>25655576856</v>
      </c>
    </row>
    <row r="44" spans="1:19" ht="21" x14ac:dyDescent="0.55000000000000004">
      <c r="A44" s="4" t="s">
        <v>71</v>
      </c>
      <c r="C44" s="3" t="s">
        <v>129</v>
      </c>
      <c r="E44" s="5">
        <v>3330224</v>
      </c>
      <c r="G44" s="5">
        <v>330</v>
      </c>
      <c r="I44" s="5">
        <v>0</v>
      </c>
      <c r="K44" s="5">
        <v>0</v>
      </c>
      <c r="M44" s="5">
        <f t="shared" si="0"/>
        <v>0</v>
      </c>
      <c r="O44" s="5">
        <v>1098973920</v>
      </c>
      <c r="Q44" s="5">
        <v>0</v>
      </c>
      <c r="S44" s="5">
        <f t="shared" si="1"/>
        <v>1098973920</v>
      </c>
    </row>
    <row r="45" spans="1:19" ht="21" x14ac:dyDescent="0.55000000000000004">
      <c r="A45" s="4" t="s">
        <v>27</v>
      </c>
      <c r="C45" s="3" t="s">
        <v>146</v>
      </c>
      <c r="E45" s="5">
        <v>14185297</v>
      </c>
      <c r="G45" s="5">
        <v>936</v>
      </c>
      <c r="I45" s="5">
        <v>0</v>
      </c>
      <c r="K45" s="5">
        <v>0</v>
      </c>
      <c r="M45" s="5">
        <f t="shared" si="0"/>
        <v>0</v>
      </c>
      <c r="O45" s="5">
        <v>13277437992</v>
      </c>
      <c r="Q45" s="5">
        <v>0</v>
      </c>
      <c r="S45" s="5">
        <f t="shared" si="1"/>
        <v>13277437992</v>
      </c>
    </row>
    <row r="46" spans="1:19" ht="21" x14ac:dyDescent="0.55000000000000004">
      <c r="A46" s="4" t="s">
        <v>32</v>
      </c>
      <c r="C46" s="3" t="s">
        <v>147</v>
      </c>
      <c r="E46" s="5">
        <v>939181</v>
      </c>
      <c r="G46" s="5">
        <v>38000</v>
      </c>
      <c r="I46" s="5">
        <v>0</v>
      </c>
      <c r="K46" s="5">
        <v>0</v>
      </c>
      <c r="M46" s="5">
        <f t="shared" si="0"/>
        <v>0</v>
      </c>
      <c r="O46" s="5">
        <v>35688878000</v>
      </c>
      <c r="Q46" s="5">
        <v>0</v>
      </c>
      <c r="S46" s="5">
        <f t="shared" si="1"/>
        <v>35688878000</v>
      </c>
    </row>
    <row r="47" spans="1:19" ht="21" x14ac:dyDescent="0.55000000000000004">
      <c r="A47" s="4" t="s">
        <v>32</v>
      </c>
      <c r="C47" s="3" t="s">
        <v>148</v>
      </c>
      <c r="E47" s="5">
        <v>976748</v>
      </c>
      <c r="G47" s="5">
        <v>11000</v>
      </c>
      <c r="I47" s="5">
        <v>10744228000</v>
      </c>
      <c r="K47" s="5">
        <v>64827199</v>
      </c>
      <c r="M47" s="5">
        <f t="shared" si="0"/>
        <v>10679400801</v>
      </c>
      <c r="O47" s="5">
        <v>10744228000</v>
      </c>
      <c r="Q47" s="5">
        <v>355769139</v>
      </c>
      <c r="S47" s="5">
        <f t="shared" si="1"/>
        <v>10388458861</v>
      </c>
    </row>
    <row r="48" spans="1:19" ht="21" x14ac:dyDescent="0.55000000000000004">
      <c r="A48" s="4" t="s">
        <v>66</v>
      </c>
      <c r="C48" s="3" t="s">
        <v>149</v>
      </c>
      <c r="E48" s="5">
        <v>56839283</v>
      </c>
      <c r="G48" s="5">
        <v>510</v>
      </c>
      <c r="I48" s="5">
        <v>0</v>
      </c>
      <c r="K48" s="5">
        <v>0</v>
      </c>
      <c r="M48" s="5">
        <f t="shared" si="0"/>
        <v>0</v>
      </c>
      <c r="O48" s="5">
        <v>28988034330</v>
      </c>
      <c r="Q48" s="5">
        <v>0</v>
      </c>
      <c r="S48" s="5">
        <f t="shared" si="1"/>
        <v>28988034330</v>
      </c>
    </row>
    <row r="49" spans="1:19" ht="21" x14ac:dyDescent="0.55000000000000004">
      <c r="A49" s="4" t="s">
        <v>50</v>
      </c>
      <c r="C49" s="3" t="s">
        <v>150</v>
      </c>
      <c r="E49" s="5">
        <v>8493820</v>
      </c>
      <c r="G49" s="5">
        <v>2000</v>
      </c>
      <c r="I49" s="5">
        <v>0</v>
      </c>
      <c r="K49" s="5">
        <v>0</v>
      </c>
      <c r="M49" s="5">
        <f t="shared" si="0"/>
        <v>0</v>
      </c>
      <c r="O49" s="5">
        <v>16987640000</v>
      </c>
      <c r="Q49" s="5">
        <v>0</v>
      </c>
      <c r="S49" s="5">
        <f t="shared" si="1"/>
        <v>16987640000</v>
      </c>
    </row>
    <row r="50" spans="1:19" ht="21" x14ac:dyDescent="0.55000000000000004">
      <c r="A50" s="4" t="s">
        <v>64</v>
      </c>
      <c r="C50" s="3" t="s">
        <v>151</v>
      </c>
      <c r="E50" s="5">
        <v>25935786</v>
      </c>
      <c r="G50" s="5">
        <v>637</v>
      </c>
      <c r="I50" s="5">
        <v>0</v>
      </c>
      <c r="K50" s="5">
        <v>0</v>
      </c>
      <c r="M50" s="5">
        <f t="shared" si="0"/>
        <v>0</v>
      </c>
      <c r="O50" s="5">
        <v>16521095682</v>
      </c>
      <c r="Q50" s="5">
        <v>0</v>
      </c>
      <c r="S50" s="5">
        <f t="shared" si="1"/>
        <v>16521095682</v>
      </c>
    </row>
    <row r="51" spans="1:19" ht="21" x14ac:dyDescent="0.55000000000000004">
      <c r="A51" s="4" t="s">
        <v>55</v>
      </c>
      <c r="C51" s="3" t="s">
        <v>147</v>
      </c>
      <c r="E51" s="5">
        <v>3699012</v>
      </c>
      <c r="G51" s="5">
        <v>3800</v>
      </c>
      <c r="I51" s="5">
        <v>0</v>
      </c>
      <c r="K51" s="5">
        <v>0</v>
      </c>
      <c r="M51" s="5">
        <f t="shared" si="0"/>
        <v>0</v>
      </c>
      <c r="O51" s="5">
        <v>14056245600</v>
      </c>
      <c r="Q51" s="5">
        <v>208662215</v>
      </c>
      <c r="S51" s="5">
        <f t="shared" si="1"/>
        <v>13847583385</v>
      </c>
    </row>
    <row r="52" spans="1:19" ht="21" x14ac:dyDescent="0.55000000000000004">
      <c r="A52" s="4" t="s">
        <v>152</v>
      </c>
      <c r="C52" s="3" t="s">
        <v>141</v>
      </c>
      <c r="E52" s="5">
        <v>15625112</v>
      </c>
      <c r="G52" s="5">
        <v>360</v>
      </c>
      <c r="I52" s="5">
        <v>0</v>
      </c>
      <c r="K52" s="5">
        <v>0</v>
      </c>
      <c r="M52" s="5">
        <f t="shared" si="0"/>
        <v>0</v>
      </c>
      <c r="O52" s="5">
        <v>5625040320</v>
      </c>
      <c r="Q52" s="5">
        <v>0</v>
      </c>
      <c r="S52" s="5">
        <f t="shared" si="1"/>
        <v>5625040320</v>
      </c>
    </row>
    <row r="53" spans="1:19" ht="21" x14ac:dyDescent="0.55000000000000004">
      <c r="A53" s="4" t="s">
        <v>41</v>
      </c>
      <c r="C53" s="3" t="s">
        <v>153</v>
      </c>
      <c r="E53" s="5">
        <v>8742546</v>
      </c>
      <c r="G53" s="5">
        <v>650</v>
      </c>
      <c r="I53" s="5">
        <v>0</v>
      </c>
      <c r="K53" s="5">
        <v>0</v>
      </c>
      <c r="M53" s="5">
        <f t="shared" si="0"/>
        <v>0</v>
      </c>
      <c r="O53" s="5">
        <v>5682654900</v>
      </c>
      <c r="Q53" s="5">
        <v>0</v>
      </c>
      <c r="S53" s="5">
        <f t="shared" si="1"/>
        <v>5682654900</v>
      </c>
    </row>
    <row r="54" spans="1:19" ht="21" x14ac:dyDescent="0.55000000000000004">
      <c r="A54" s="4" t="s">
        <v>154</v>
      </c>
      <c r="C54" s="3" t="s">
        <v>141</v>
      </c>
      <c r="E54" s="5">
        <v>11039086</v>
      </c>
      <c r="G54" s="5">
        <v>420</v>
      </c>
      <c r="I54" s="5">
        <v>0</v>
      </c>
      <c r="K54" s="5">
        <v>0</v>
      </c>
      <c r="M54" s="5">
        <f t="shared" si="0"/>
        <v>0</v>
      </c>
      <c r="O54" s="5">
        <v>4636416120</v>
      </c>
      <c r="Q54" s="5">
        <v>0</v>
      </c>
      <c r="S54" s="5">
        <f t="shared" si="1"/>
        <v>4636416120</v>
      </c>
    </row>
    <row r="55" spans="1:19" ht="21" x14ac:dyDescent="0.55000000000000004">
      <c r="A55" s="4" t="s">
        <v>82</v>
      </c>
      <c r="C55" s="3" t="s">
        <v>155</v>
      </c>
      <c r="E55" s="5">
        <v>5508024</v>
      </c>
      <c r="G55" s="5">
        <v>2223</v>
      </c>
      <c r="I55" s="5">
        <v>0</v>
      </c>
      <c r="K55" s="5">
        <v>0</v>
      </c>
      <c r="M55" s="5">
        <f t="shared" si="0"/>
        <v>0</v>
      </c>
      <c r="O55" s="5">
        <v>12244337352</v>
      </c>
      <c r="Q55" s="5">
        <v>0</v>
      </c>
      <c r="S55" s="5">
        <f t="shared" si="1"/>
        <v>12244337352</v>
      </c>
    </row>
    <row r="56" spans="1:19" ht="21" x14ac:dyDescent="0.55000000000000004">
      <c r="A56" s="4" t="s">
        <v>94</v>
      </c>
      <c r="C56" s="3" t="s">
        <v>156</v>
      </c>
      <c r="E56" s="5">
        <v>13026592</v>
      </c>
      <c r="G56" s="5">
        <v>1000</v>
      </c>
      <c r="I56" s="5">
        <v>0</v>
      </c>
      <c r="K56" s="5">
        <v>0</v>
      </c>
      <c r="M56" s="5">
        <f t="shared" si="0"/>
        <v>0</v>
      </c>
      <c r="O56" s="5">
        <v>13026592000</v>
      </c>
      <c r="Q56" s="5">
        <v>0</v>
      </c>
      <c r="S56" s="5">
        <f t="shared" si="1"/>
        <v>13026592000</v>
      </c>
    </row>
    <row r="57" spans="1:19" ht="21" x14ac:dyDescent="0.55000000000000004">
      <c r="A57" s="4" t="s">
        <v>33</v>
      </c>
      <c r="C57" s="3" t="s">
        <v>139</v>
      </c>
      <c r="E57" s="5">
        <v>3772145</v>
      </c>
      <c r="G57" s="5">
        <v>4200</v>
      </c>
      <c r="I57" s="5">
        <v>0</v>
      </c>
      <c r="K57" s="5">
        <v>0</v>
      </c>
      <c r="M57" s="5">
        <f t="shared" si="0"/>
        <v>0</v>
      </c>
      <c r="O57" s="5">
        <v>15843009000</v>
      </c>
      <c r="Q57" s="5">
        <v>0</v>
      </c>
      <c r="S57" s="5">
        <f t="shared" si="1"/>
        <v>15843009000</v>
      </c>
    </row>
    <row r="58" spans="1:19" ht="21" x14ac:dyDescent="0.55000000000000004">
      <c r="A58" s="4" t="s">
        <v>68</v>
      </c>
      <c r="C58" s="3" t="s">
        <v>142</v>
      </c>
      <c r="E58" s="5">
        <v>3292648</v>
      </c>
      <c r="G58" s="5">
        <v>3000</v>
      </c>
      <c r="I58" s="5">
        <v>0</v>
      </c>
      <c r="K58" s="5">
        <v>0</v>
      </c>
      <c r="M58" s="5">
        <f t="shared" si="0"/>
        <v>0</v>
      </c>
      <c r="O58" s="5">
        <v>9877944000</v>
      </c>
      <c r="Q58" s="5">
        <v>0</v>
      </c>
      <c r="S58" s="5">
        <f t="shared" si="1"/>
        <v>9877944000</v>
      </c>
    </row>
    <row r="59" spans="1:19" ht="21" x14ac:dyDescent="0.55000000000000004">
      <c r="A59" s="4" t="s">
        <v>29</v>
      </c>
      <c r="C59" s="3" t="s">
        <v>157</v>
      </c>
      <c r="E59" s="5">
        <v>18373824</v>
      </c>
      <c r="G59" s="5">
        <v>190</v>
      </c>
      <c r="I59" s="5">
        <v>0</v>
      </c>
      <c r="K59" s="5">
        <v>0</v>
      </c>
      <c r="M59" s="5">
        <f t="shared" si="0"/>
        <v>0</v>
      </c>
      <c r="O59" s="5">
        <v>3491026560</v>
      </c>
      <c r="Q59" s="5">
        <v>0</v>
      </c>
      <c r="S59" s="5">
        <f t="shared" si="1"/>
        <v>3491026560</v>
      </c>
    </row>
    <row r="60" spans="1:19" ht="21" x14ac:dyDescent="0.55000000000000004">
      <c r="A60" s="4" t="s">
        <v>44</v>
      </c>
      <c r="C60" s="3" t="s">
        <v>122</v>
      </c>
      <c r="E60" s="5">
        <v>45802558</v>
      </c>
      <c r="G60" s="5">
        <v>120</v>
      </c>
      <c r="I60" s="5">
        <v>0</v>
      </c>
      <c r="K60" s="5">
        <v>0</v>
      </c>
      <c r="M60" s="5">
        <f t="shared" si="0"/>
        <v>0</v>
      </c>
      <c r="O60" s="5">
        <v>5496306960</v>
      </c>
      <c r="Q60" s="5">
        <v>0</v>
      </c>
      <c r="S60" s="5">
        <f t="shared" si="1"/>
        <v>5496306960</v>
      </c>
    </row>
    <row r="61" spans="1:19" ht="21" x14ac:dyDescent="0.55000000000000004">
      <c r="A61" s="4" t="s">
        <v>84</v>
      </c>
      <c r="C61" s="3" t="s">
        <v>158</v>
      </c>
      <c r="E61" s="5">
        <v>6237429</v>
      </c>
      <c r="G61" s="5">
        <v>1700</v>
      </c>
      <c r="I61" s="5">
        <v>0</v>
      </c>
      <c r="K61" s="5">
        <v>0</v>
      </c>
      <c r="M61" s="5">
        <f t="shared" si="0"/>
        <v>0</v>
      </c>
      <c r="O61" s="5">
        <v>10603629300</v>
      </c>
      <c r="Q61" s="5">
        <v>0</v>
      </c>
      <c r="S61" s="5">
        <f t="shared" si="1"/>
        <v>10603629300</v>
      </c>
    </row>
    <row r="62" spans="1:19" ht="21" x14ac:dyDescent="0.55000000000000004">
      <c r="A62" s="4" t="s">
        <v>31</v>
      </c>
      <c r="C62" s="3" t="s">
        <v>141</v>
      </c>
      <c r="E62" s="5">
        <v>32785296</v>
      </c>
      <c r="G62" s="5">
        <v>160</v>
      </c>
      <c r="I62" s="5">
        <v>0</v>
      </c>
      <c r="K62" s="5">
        <v>0</v>
      </c>
      <c r="M62" s="5">
        <f t="shared" si="0"/>
        <v>0</v>
      </c>
      <c r="O62" s="5">
        <v>5245647360</v>
      </c>
      <c r="Q62" s="5">
        <v>0</v>
      </c>
      <c r="S62" s="5">
        <f t="shared" si="1"/>
        <v>5245647360</v>
      </c>
    </row>
    <row r="63" spans="1:19" ht="21" x14ac:dyDescent="0.55000000000000004">
      <c r="A63" s="4" t="s">
        <v>36</v>
      </c>
      <c r="C63" s="3" t="s">
        <v>146</v>
      </c>
      <c r="E63" s="5">
        <v>5859232</v>
      </c>
      <c r="G63" s="5">
        <v>3400</v>
      </c>
      <c r="I63" s="5">
        <v>0</v>
      </c>
      <c r="K63" s="5">
        <v>0</v>
      </c>
      <c r="M63" s="5">
        <f t="shared" si="0"/>
        <v>0</v>
      </c>
      <c r="O63" s="5">
        <v>19921388800</v>
      </c>
      <c r="Q63" s="5">
        <v>0</v>
      </c>
      <c r="S63" s="5">
        <f t="shared" si="1"/>
        <v>19921388800</v>
      </c>
    </row>
    <row r="64" spans="1:19" ht="21" x14ac:dyDescent="0.55000000000000004">
      <c r="A64" s="4" t="s">
        <v>34</v>
      </c>
      <c r="C64" s="3" t="s">
        <v>120</v>
      </c>
      <c r="E64" s="5">
        <v>25992</v>
      </c>
      <c r="G64" s="5">
        <v>20400</v>
      </c>
      <c r="I64" s="5">
        <v>0</v>
      </c>
      <c r="K64" s="5">
        <v>0</v>
      </c>
      <c r="M64" s="5">
        <f t="shared" si="0"/>
        <v>0</v>
      </c>
      <c r="O64" s="5">
        <v>530236800</v>
      </c>
      <c r="Q64" s="5">
        <v>0</v>
      </c>
      <c r="S64" s="5">
        <f t="shared" si="1"/>
        <v>530236800</v>
      </c>
    </row>
    <row r="65" spans="1:19" ht="21" x14ac:dyDescent="0.55000000000000004">
      <c r="A65" s="4" t="s">
        <v>56</v>
      </c>
      <c r="C65" s="3" t="s">
        <v>159</v>
      </c>
      <c r="E65" s="5">
        <v>6106863</v>
      </c>
      <c r="G65" s="5">
        <v>1100</v>
      </c>
      <c r="I65" s="5">
        <v>0</v>
      </c>
      <c r="K65" s="5">
        <v>0</v>
      </c>
      <c r="M65" s="5">
        <f t="shared" si="0"/>
        <v>0</v>
      </c>
      <c r="O65" s="5">
        <v>6717549300</v>
      </c>
      <c r="Q65" s="5">
        <v>77317764</v>
      </c>
      <c r="S65" s="5">
        <f t="shared" si="1"/>
        <v>6640231536</v>
      </c>
    </row>
    <row r="66" spans="1:19" ht="21" x14ac:dyDescent="0.55000000000000004">
      <c r="A66" s="4" t="s">
        <v>160</v>
      </c>
      <c r="C66" s="3" t="s">
        <v>142</v>
      </c>
      <c r="E66" s="5">
        <v>5221199</v>
      </c>
      <c r="G66" s="5">
        <v>680</v>
      </c>
      <c r="I66" s="5">
        <v>0</v>
      </c>
      <c r="K66" s="5">
        <v>0</v>
      </c>
      <c r="M66" s="5">
        <f t="shared" si="0"/>
        <v>0</v>
      </c>
      <c r="O66" s="5">
        <v>3550415320</v>
      </c>
      <c r="Q66" s="5">
        <v>0</v>
      </c>
      <c r="S66" s="5">
        <f t="shared" si="1"/>
        <v>3550415320</v>
      </c>
    </row>
    <row r="67" spans="1:19" ht="21" x14ac:dyDescent="0.55000000000000004">
      <c r="A67" s="4" t="s">
        <v>54</v>
      </c>
      <c r="C67" s="3" t="s">
        <v>149</v>
      </c>
      <c r="E67" s="5">
        <v>174571136</v>
      </c>
      <c r="G67" s="5">
        <v>190</v>
      </c>
      <c r="I67" s="5">
        <v>0</v>
      </c>
      <c r="K67" s="5">
        <v>0</v>
      </c>
      <c r="M67" s="5">
        <f t="shared" si="0"/>
        <v>0</v>
      </c>
      <c r="O67" s="5">
        <v>33168515840</v>
      </c>
      <c r="Q67" s="5">
        <v>667822467</v>
      </c>
      <c r="S67" s="5">
        <f t="shared" si="1"/>
        <v>32500693373</v>
      </c>
    </row>
    <row r="68" spans="1:19" ht="21" x14ac:dyDescent="0.55000000000000004">
      <c r="A68" s="4" t="s">
        <v>53</v>
      </c>
      <c r="C68" s="3" t="s">
        <v>161</v>
      </c>
      <c r="E68" s="5">
        <v>9182704</v>
      </c>
      <c r="G68" s="5">
        <v>20</v>
      </c>
      <c r="I68" s="5">
        <v>0</v>
      </c>
      <c r="K68" s="5">
        <v>0</v>
      </c>
      <c r="M68" s="5">
        <f t="shared" si="0"/>
        <v>0</v>
      </c>
      <c r="O68" s="5">
        <v>183654080</v>
      </c>
      <c r="Q68" s="5">
        <v>0</v>
      </c>
      <c r="S68" s="5">
        <f t="shared" si="1"/>
        <v>183654080</v>
      </c>
    </row>
    <row r="69" spans="1:19" ht="21" x14ac:dyDescent="0.55000000000000004">
      <c r="A69" s="4" t="s">
        <v>30</v>
      </c>
      <c r="C69" s="3" t="s">
        <v>135</v>
      </c>
      <c r="E69" s="5">
        <v>2070179</v>
      </c>
      <c r="G69" s="5">
        <v>8363</v>
      </c>
      <c r="I69" s="5">
        <v>0</v>
      </c>
      <c r="K69" s="5">
        <v>0</v>
      </c>
      <c r="M69" s="5">
        <f t="shared" si="0"/>
        <v>0</v>
      </c>
      <c r="O69" s="5">
        <v>17312906977</v>
      </c>
      <c r="Q69" s="5">
        <v>0</v>
      </c>
      <c r="S69" s="5">
        <f t="shared" si="1"/>
        <v>17312906977</v>
      </c>
    </row>
    <row r="70" spans="1:19" ht="21" x14ac:dyDescent="0.55000000000000004">
      <c r="A70" s="4" t="s">
        <v>49</v>
      </c>
      <c r="C70" s="3" t="s">
        <v>125</v>
      </c>
      <c r="E70" s="5">
        <v>3992460</v>
      </c>
      <c r="G70" s="5">
        <v>15</v>
      </c>
      <c r="I70" s="5">
        <v>0</v>
      </c>
      <c r="K70" s="5">
        <v>0</v>
      </c>
      <c r="M70" s="5">
        <f t="shared" si="0"/>
        <v>0</v>
      </c>
      <c r="O70" s="5">
        <v>59886900</v>
      </c>
      <c r="Q70" s="5">
        <v>0</v>
      </c>
      <c r="S70" s="5">
        <f t="shared" si="1"/>
        <v>59886900</v>
      </c>
    </row>
    <row r="71" spans="1:19" ht="21" x14ac:dyDescent="0.55000000000000004">
      <c r="A71" s="4" t="s">
        <v>15</v>
      </c>
      <c r="C71" s="3" t="s">
        <v>138</v>
      </c>
      <c r="E71" s="5">
        <v>7795837</v>
      </c>
      <c r="G71" s="5">
        <v>600</v>
      </c>
      <c r="I71" s="5">
        <v>0</v>
      </c>
      <c r="K71" s="5">
        <v>0</v>
      </c>
      <c r="M71" s="5">
        <f t="shared" si="0"/>
        <v>0</v>
      </c>
      <c r="O71" s="5">
        <v>4677502200</v>
      </c>
      <c r="Q71" s="5">
        <v>0</v>
      </c>
      <c r="S71" s="5">
        <f t="shared" si="1"/>
        <v>4677502200</v>
      </c>
    </row>
    <row r="72" spans="1:19" ht="21" x14ac:dyDescent="0.55000000000000004">
      <c r="A72" s="4" t="s">
        <v>69</v>
      </c>
      <c r="C72" s="3" t="s">
        <v>121</v>
      </c>
      <c r="E72" s="5">
        <v>833295</v>
      </c>
      <c r="G72" s="5">
        <v>65</v>
      </c>
      <c r="I72" s="5">
        <v>0</v>
      </c>
      <c r="K72" s="5">
        <v>0</v>
      </c>
      <c r="M72" s="5">
        <f t="shared" ref="M72:M79" si="2">I72-K72</f>
        <v>0</v>
      </c>
      <c r="O72" s="5">
        <v>54164175</v>
      </c>
      <c r="Q72" s="5">
        <v>0</v>
      </c>
      <c r="S72" s="5">
        <f t="shared" ref="S72:S79" si="3">O72-Q72</f>
        <v>54164175</v>
      </c>
    </row>
    <row r="73" spans="1:19" ht="21" x14ac:dyDescent="0.55000000000000004">
      <c r="A73" s="4" t="s">
        <v>85</v>
      </c>
      <c r="C73" s="3" t="s">
        <v>132</v>
      </c>
      <c r="E73" s="5">
        <v>714239</v>
      </c>
      <c r="G73" s="5">
        <v>722</v>
      </c>
      <c r="I73" s="5">
        <v>0</v>
      </c>
      <c r="K73" s="5">
        <v>0</v>
      </c>
      <c r="M73" s="5">
        <f t="shared" si="2"/>
        <v>0</v>
      </c>
      <c r="O73" s="5">
        <v>515680558</v>
      </c>
      <c r="Q73" s="5">
        <v>0</v>
      </c>
      <c r="S73" s="5">
        <f t="shared" si="3"/>
        <v>515680558</v>
      </c>
    </row>
    <row r="74" spans="1:19" ht="21" x14ac:dyDescent="0.55000000000000004">
      <c r="A74" s="4" t="s">
        <v>67</v>
      </c>
      <c r="C74" s="3" t="s">
        <v>162</v>
      </c>
      <c r="E74" s="5">
        <v>32583964</v>
      </c>
      <c r="G74" s="5">
        <v>1</v>
      </c>
      <c r="I74" s="5">
        <v>0</v>
      </c>
      <c r="K74" s="5">
        <v>0</v>
      </c>
      <c r="M74" s="5">
        <f t="shared" si="2"/>
        <v>0</v>
      </c>
      <c r="O74" s="5">
        <v>32583964</v>
      </c>
      <c r="Q74" s="5">
        <v>0</v>
      </c>
      <c r="S74" s="5">
        <f t="shared" si="3"/>
        <v>32583964</v>
      </c>
    </row>
    <row r="75" spans="1:19" ht="21" x14ac:dyDescent="0.55000000000000004">
      <c r="A75" s="4" t="s">
        <v>163</v>
      </c>
      <c r="C75" s="3" t="s">
        <v>142</v>
      </c>
      <c r="E75" s="5">
        <v>9043647</v>
      </c>
      <c r="G75" s="5">
        <v>100</v>
      </c>
      <c r="I75" s="5">
        <v>0</v>
      </c>
      <c r="K75" s="5">
        <v>0</v>
      </c>
      <c r="M75" s="5">
        <f t="shared" si="2"/>
        <v>0</v>
      </c>
      <c r="O75" s="5">
        <v>904364700</v>
      </c>
      <c r="Q75" s="5">
        <v>0</v>
      </c>
      <c r="S75" s="5">
        <f t="shared" si="3"/>
        <v>904364700</v>
      </c>
    </row>
    <row r="76" spans="1:19" ht="21" x14ac:dyDescent="0.55000000000000004">
      <c r="A76" s="4" t="s">
        <v>76</v>
      </c>
      <c r="C76" s="3" t="s">
        <v>164</v>
      </c>
      <c r="E76" s="5">
        <v>16131490</v>
      </c>
      <c r="G76" s="5">
        <v>450</v>
      </c>
      <c r="I76" s="5">
        <v>0</v>
      </c>
      <c r="K76" s="5">
        <v>0</v>
      </c>
      <c r="M76" s="5">
        <f t="shared" si="2"/>
        <v>0</v>
      </c>
      <c r="O76" s="5">
        <v>7259170500</v>
      </c>
      <c r="Q76" s="5">
        <v>0</v>
      </c>
      <c r="S76" s="5">
        <f t="shared" si="3"/>
        <v>7259170500</v>
      </c>
    </row>
    <row r="77" spans="1:19" ht="21" x14ac:dyDescent="0.55000000000000004">
      <c r="A77" s="4" t="s">
        <v>42</v>
      </c>
      <c r="C77" s="3" t="s">
        <v>165</v>
      </c>
      <c r="E77" s="5">
        <v>285750</v>
      </c>
      <c r="G77" s="5">
        <v>4400</v>
      </c>
      <c r="I77" s="5">
        <v>0</v>
      </c>
      <c r="K77" s="5">
        <v>0</v>
      </c>
      <c r="M77" s="5">
        <f t="shared" si="2"/>
        <v>0</v>
      </c>
      <c r="O77" s="5">
        <v>1257300000</v>
      </c>
      <c r="Q77" s="5">
        <v>0</v>
      </c>
      <c r="S77" s="5">
        <f t="shared" si="3"/>
        <v>1257300000</v>
      </c>
    </row>
    <row r="78" spans="1:19" ht="21" x14ac:dyDescent="0.55000000000000004">
      <c r="A78" s="4" t="s">
        <v>166</v>
      </c>
      <c r="C78" s="3" t="s">
        <v>167</v>
      </c>
      <c r="E78" s="5">
        <v>900000</v>
      </c>
      <c r="G78" s="5">
        <v>325</v>
      </c>
      <c r="I78" s="5">
        <v>0</v>
      </c>
      <c r="K78" s="5">
        <v>0</v>
      </c>
      <c r="M78" s="5">
        <f t="shared" si="2"/>
        <v>0</v>
      </c>
      <c r="O78" s="5">
        <v>292500000</v>
      </c>
      <c r="Q78" s="5">
        <v>0</v>
      </c>
      <c r="S78" s="5">
        <f t="shared" si="3"/>
        <v>292500000</v>
      </c>
    </row>
    <row r="79" spans="1:19" ht="21" x14ac:dyDescent="0.55000000000000004">
      <c r="A79" s="4" t="s">
        <v>65</v>
      </c>
      <c r="C79" s="3" t="s">
        <v>144</v>
      </c>
      <c r="E79" s="5">
        <v>1500000</v>
      </c>
      <c r="G79" s="5">
        <v>150</v>
      </c>
      <c r="I79" s="5">
        <v>0</v>
      </c>
      <c r="K79" s="5">
        <v>0</v>
      </c>
      <c r="M79" s="5">
        <f t="shared" si="2"/>
        <v>0</v>
      </c>
      <c r="O79" s="5">
        <v>225000000</v>
      </c>
      <c r="Q79" s="5">
        <v>0</v>
      </c>
      <c r="S79" s="5">
        <f t="shared" si="3"/>
        <v>225000000</v>
      </c>
    </row>
    <row r="80" spans="1:19" ht="21" x14ac:dyDescent="0.55000000000000004">
      <c r="A80" s="4" t="s">
        <v>98</v>
      </c>
      <c r="C80" s="3" t="s">
        <v>98</v>
      </c>
      <c r="E80" s="3" t="s">
        <v>98</v>
      </c>
      <c r="G80" s="3" t="s">
        <v>98</v>
      </c>
      <c r="I80" s="6">
        <f>SUM(I8:I79)</f>
        <v>10744228000</v>
      </c>
      <c r="K80" s="6">
        <f>SUM(K8:K79)</f>
        <v>64827199</v>
      </c>
      <c r="M80" s="6">
        <f>SUM(M8:M79)</f>
        <v>10679400801</v>
      </c>
      <c r="O80" s="6">
        <f>SUM(O8:O79)</f>
        <v>676392598005</v>
      </c>
      <c r="Q80" s="6">
        <f>SUM(Q8:Q79)</f>
        <v>1479387594</v>
      </c>
      <c r="S80" s="6">
        <f>SUM(S8:S79)</f>
        <v>674913210411</v>
      </c>
    </row>
    <row r="81" spans="19:19" x14ac:dyDescent="0.45">
      <c r="S81" s="5"/>
    </row>
  </sheetData>
  <mergeCells count="17">
    <mergeCell ref="C6:G6"/>
    <mergeCell ref="Q7"/>
    <mergeCell ref="S7"/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zoomScale="96" zoomScaleNormal="96" workbookViewId="0">
      <selection sqref="A1:XFD1048576"/>
    </sheetView>
  </sheetViews>
  <sheetFormatPr defaultRowHeight="18.75" x14ac:dyDescent="0.45"/>
  <cols>
    <col min="1" max="1" width="21.140625" style="3" customWidth="1"/>
    <col min="2" max="2" width="1" style="3" customWidth="1"/>
    <col min="3" max="3" width="21" style="3" customWidth="1"/>
    <col min="4" max="4" width="1" style="3" customWidth="1"/>
    <col min="5" max="5" width="21" style="3" customWidth="1"/>
    <col min="6" max="6" width="1" style="3" customWidth="1"/>
    <col min="7" max="7" width="21" style="3" customWidth="1"/>
    <col min="8" max="8" width="1" style="3" customWidth="1"/>
    <col min="9" max="9" width="21" style="3" customWidth="1"/>
    <col min="10" max="10" width="1" style="3" customWidth="1"/>
    <col min="11" max="11" width="21" style="3" customWidth="1"/>
    <col min="12" max="12" width="1" style="3" customWidth="1"/>
    <col min="13" max="13" width="21" style="3" customWidth="1"/>
    <col min="14" max="14" width="1" style="3" customWidth="1"/>
    <col min="15" max="15" width="9.140625" style="3" customWidth="1"/>
    <col min="16" max="16384" width="9.140625" style="3"/>
  </cols>
  <sheetData>
    <row r="2" spans="1:13" ht="26.25" x14ac:dyDescent="0.4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</row>
    <row r="3" spans="1:13" ht="26.25" x14ac:dyDescent="0.45">
      <c r="A3" s="14" t="s">
        <v>106</v>
      </c>
      <c r="B3" s="14" t="s">
        <v>106</v>
      </c>
      <c r="C3" s="14" t="s">
        <v>106</v>
      </c>
      <c r="D3" s="14" t="s">
        <v>106</v>
      </c>
      <c r="E3" s="14" t="s">
        <v>106</v>
      </c>
      <c r="F3" s="14" t="s">
        <v>106</v>
      </c>
      <c r="G3" s="14" t="s">
        <v>106</v>
      </c>
      <c r="H3" s="14" t="s">
        <v>106</v>
      </c>
      <c r="I3" s="14" t="s">
        <v>106</v>
      </c>
      <c r="J3" s="14" t="s">
        <v>106</v>
      </c>
      <c r="K3" s="14" t="s">
        <v>106</v>
      </c>
      <c r="L3" s="14" t="s">
        <v>106</v>
      </c>
      <c r="M3" s="14" t="s">
        <v>106</v>
      </c>
    </row>
    <row r="4" spans="1:13" ht="26.25" x14ac:dyDescent="0.4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</row>
    <row r="5" spans="1:13" ht="25.5" x14ac:dyDescent="0.45">
      <c r="A5" s="15" t="s">
        <v>212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7" thickBot="1" x14ac:dyDescent="0.5">
      <c r="A6" s="2" t="s">
        <v>107</v>
      </c>
      <c r="C6" s="13" t="s">
        <v>108</v>
      </c>
      <c r="D6" s="13" t="s">
        <v>108</v>
      </c>
      <c r="E6" s="13" t="s">
        <v>108</v>
      </c>
      <c r="F6" s="13" t="s">
        <v>108</v>
      </c>
      <c r="G6" s="13" t="s">
        <v>108</v>
      </c>
      <c r="I6" s="13" t="s">
        <v>109</v>
      </c>
      <c r="J6" s="13" t="s">
        <v>109</v>
      </c>
      <c r="K6" s="13" t="s">
        <v>109</v>
      </c>
      <c r="L6" s="13" t="s">
        <v>109</v>
      </c>
      <c r="M6" s="13" t="s">
        <v>109</v>
      </c>
    </row>
    <row r="7" spans="1:13" ht="27" thickBot="1" x14ac:dyDescent="0.5">
      <c r="A7" s="13" t="s">
        <v>110</v>
      </c>
      <c r="C7" s="13" t="s">
        <v>111</v>
      </c>
      <c r="E7" s="13" t="s">
        <v>112</v>
      </c>
      <c r="G7" s="13" t="s">
        <v>113</v>
      </c>
      <c r="I7" s="13" t="s">
        <v>111</v>
      </c>
      <c r="K7" s="13" t="s">
        <v>112</v>
      </c>
      <c r="M7" s="13" t="s">
        <v>113</v>
      </c>
    </row>
    <row r="8" spans="1:13" ht="21" x14ac:dyDescent="0.55000000000000004">
      <c r="A8" s="4" t="s">
        <v>104</v>
      </c>
      <c r="C8" s="5">
        <v>34358</v>
      </c>
      <c r="E8" s="5">
        <v>0</v>
      </c>
      <c r="G8" s="5">
        <v>34358</v>
      </c>
      <c r="I8" s="5">
        <v>422355</v>
      </c>
      <c r="K8" s="5">
        <v>0</v>
      </c>
      <c r="M8" s="5">
        <v>422355</v>
      </c>
    </row>
    <row r="9" spans="1:13" ht="21.75" thickBot="1" x14ac:dyDescent="0.6">
      <c r="A9" s="4" t="s">
        <v>105</v>
      </c>
      <c r="C9" s="5">
        <v>1367118990</v>
      </c>
      <c r="E9" s="5">
        <v>0</v>
      </c>
      <c r="G9" s="5">
        <v>1367118990</v>
      </c>
      <c r="I9" s="5">
        <v>17144975024</v>
      </c>
      <c r="K9" s="5">
        <v>0</v>
      </c>
      <c r="M9" s="5">
        <v>17144975024</v>
      </c>
    </row>
    <row r="10" spans="1:13" ht="21.75" thickBot="1" x14ac:dyDescent="0.6">
      <c r="A10" s="4" t="s">
        <v>98</v>
      </c>
      <c r="C10" s="6">
        <f>SUM(C8:C9)</f>
        <v>1367153348</v>
      </c>
      <c r="E10" s="6">
        <f>SUM(E8:E9)</f>
        <v>0</v>
      </c>
      <c r="G10" s="6">
        <f>SUM(G8:G9)</f>
        <v>1367153348</v>
      </c>
      <c r="I10" s="6">
        <f>SUM(I8:I9)</f>
        <v>17145397379</v>
      </c>
      <c r="K10" s="6">
        <f>SUM(K8:K9)</f>
        <v>0</v>
      </c>
      <c r="M10" s="6">
        <f>SUM(M8:M9)</f>
        <v>17145397379</v>
      </c>
    </row>
  </sheetData>
  <mergeCells count="13">
    <mergeCell ref="K7"/>
    <mergeCell ref="M7"/>
    <mergeCell ref="I6:M6"/>
    <mergeCell ref="A2:M2"/>
    <mergeCell ref="A3:M3"/>
    <mergeCell ref="A4:M4"/>
    <mergeCell ref="A5:L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6"/>
  <sheetViews>
    <sheetView rightToLeft="1" topLeftCell="A82" zoomScale="96" zoomScaleNormal="96" workbookViewId="0">
      <selection sqref="A1:XFD1048576"/>
    </sheetView>
  </sheetViews>
  <sheetFormatPr defaultRowHeight="18.75" x14ac:dyDescent="0.45"/>
  <cols>
    <col min="1" max="1" width="30.140625" style="3" bestFit="1" customWidth="1"/>
    <col min="2" max="2" width="1" style="3" customWidth="1"/>
    <col min="3" max="3" width="17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8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6.25" x14ac:dyDescent="0.4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6.25" x14ac:dyDescent="0.45">
      <c r="A3" s="14" t="s">
        <v>106</v>
      </c>
      <c r="B3" s="14" t="s">
        <v>106</v>
      </c>
      <c r="C3" s="14" t="s">
        <v>106</v>
      </c>
      <c r="D3" s="14" t="s">
        <v>106</v>
      </c>
      <c r="E3" s="14" t="s">
        <v>106</v>
      </c>
      <c r="F3" s="14" t="s">
        <v>106</v>
      </c>
      <c r="G3" s="14" t="s">
        <v>106</v>
      </c>
      <c r="H3" s="14" t="s">
        <v>106</v>
      </c>
      <c r="I3" s="14" t="s">
        <v>106</v>
      </c>
      <c r="J3" s="14" t="s">
        <v>106</v>
      </c>
      <c r="K3" s="14" t="s">
        <v>106</v>
      </c>
      <c r="L3" s="14" t="s">
        <v>106</v>
      </c>
      <c r="M3" s="14" t="s">
        <v>106</v>
      </c>
      <c r="N3" s="14" t="s">
        <v>106</v>
      </c>
      <c r="O3" s="14" t="s">
        <v>106</v>
      </c>
      <c r="P3" s="14" t="s">
        <v>106</v>
      </c>
      <c r="Q3" s="14" t="s">
        <v>106</v>
      </c>
    </row>
    <row r="4" spans="1:17" ht="26.25" x14ac:dyDescent="0.4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5" spans="1:17" ht="25.5" x14ac:dyDescent="0.45">
      <c r="A5" s="15" t="s">
        <v>213</v>
      </c>
      <c r="B5" s="15"/>
      <c r="C5" s="15"/>
      <c r="D5" s="15"/>
      <c r="E5" s="15"/>
      <c r="F5" s="15"/>
      <c r="G5" s="15"/>
      <c r="H5" s="15"/>
    </row>
    <row r="6" spans="1:17" ht="26.25" x14ac:dyDescent="0.45">
      <c r="A6" s="13" t="s">
        <v>3</v>
      </c>
      <c r="C6" s="13" t="s">
        <v>108</v>
      </c>
      <c r="D6" s="13" t="s">
        <v>108</v>
      </c>
      <c r="E6" s="13" t="s">
        <v>108</v>
      </c>
      <c r="F6" s="13" t="s">
        <v>108</v>
      </c>
      <c r="G6" s="13" t="s">
        <v>108</v>
      </c>
      <c r="H6" s="13" t="s">
        <v>108</v>
      </c>
      <c r="I6" s="13" t="s">
        <v>108</v>
      </c>
      <c r="K6" s="13" t="s">
        <v>109</v>
      </c>
      <c r="L6" s="13" t="s">
        <v>109</v>
      </c>
      <c r="M6" s="13" t="s">
        <v>109</v>
      </c>
      <c r="N6" s="13" t="s">
        <v>109</v>
      </c>
      <c r="O6" s="13" t="s">
        <v>109</v>
      </c>
      <c r="P6" s="13" t="s">
        <v>109</v>
      </c>
      <c r="Q6" s="13" t="s">
        <v>109</v>
      </c>
    </row>
    <row r="7" spans="1:17" ht="26.25" x14ac:dyDescent="0.45">
      <c r="A7" s="13" t="s">
        <v>3</v>
      </c>
      <c r="C7" s="13" t="s">
        <v>7</v>
      </c>
      <c r="E7" s="13" t="s">
        <v>168</v>
      </c>
      <c r="G7" s="13" t="s">
        <v>169</v>
      </c>
      <c r="I7" s="13" t="s">
        <v>171</v>
      </c>
      <c r="K7" s="13" t="s">
        <v>7</v>
      </c>
      <c r="M7" s="13" t="s">
        <v>168</v>
      </c>
      <c r="O7" s="13" t="s">
        <v>169</v>
      </c>
      <c r="Q7" s="13" t="s">
        <v>171</v>
      </c>
    </row>
    <row r="8" spans="1:17" ht="21" x14ac:dyDescent="0.55000000000000004">
      <c r="A8" s="4" t="s">
        <v>63</v>
      </c>
      <c r="C8" s="11">
        <v>1000000</v>
      </c>
      <c r="D8" s="11"/>
      <c r="E8" s="11">
        <v>9309536798</v>
      </c>
      <c r="F8" s="11"/>
      <c r="G8" s="11">
        <v>8851399742</v>
      </c>
      <c r="H8" s="11"/>
      <c r="I8" s="11">
        <f>E8-G8</f>
        <v>458137056</v>
      </c>
      <c r="J8" s="11"/>
      <c r="K8" s="11">
        <v>17923008</v>
      </c>
      <c r="L8" s="11"/>
      <c r="M8" s="11">
        <v>153658165910</v>
      </c>
      <c r="N8" s="11"/>
      <c r="O8" s="11">
        <v>158545615268</v>
      </c>
      <c r="P8" s="11"/>
      <c r="Q8" s="11">
        <f>M8-O8</f>
        <v>-4887449358</v>
      </c>
    </row>
    <row r="9" spans="1:17" ht="21" x14ac:dyDescent="0.55000000000000004">
      <c r="A9" s="4" t="s">
        <v>45</v>
      </c>
      <c r="C9" s="11">
        <v>1719442</v>
      </c>
      <c r="D9" s="11"/>
      <c r="E9" s="11">
        <v>4095710844</v>
      </c>
      <c r="F9" s="11"/>
      <c r="G9" s="11">
        <v>4095710844</v>
      </c>
      <c r="H9" s="11"/>
      <c r="I9" s="11">
        <f t="shared" ref="I9:I72" si="0">E9-G9</f>
        <v>0</v>
      </c>
      <c r="J9" s="11"/>
      <c r="K9" s="11">
        <v>1719442</v>
      </c>
      <c r="L9" s="11"/>
      <c r="M9" s="11">
        <v>4095710844</v>
      </c>
      <c r="N9" s="11"/>
      <c r="O9" s="11">
        <v>4095710844</v>
      </c>
      <c r="P9" s="11"/>
      <c r="Q9" s="11">
        <f t="shared" ref="Q9:Q72" si="1">M9-O9</f>
        <v>0</v>
      </c>
    </row>
    <row r="10" spans="1:17" ht="21" x14ac:dyDescent="0.55000000000000004">
      <c r="A10" s="4" t="s">
        <v>78</v>
      </c>
      <c r="C10" s="11">
        <v>1</v>
      </c>
      <c r="D10" s="11"/>
      <c r="E10" s="11">
        <v>1</v>
      </c>
      <c r="F10" s="11"/>
      <c r="G10" s="11">
        <v>5119</v>
      </c>
      <c r="H10" s="11"/>
      <c r="I10" s="11">
        <f t="shared" si="0"/>
        <v>-5118</v>
      </c>
      <c r="J10" s="11"/>
      <c r="K10" s="11">
        <v>1761876</v>
      </c>
      <c r="L10" s="11"/>
      <c r="M10" s="11">
        <v>25920590854</v>
      </c>
      <c r="N10" s="11"/>
      <c r="O10" s="11">
        <v>28911308067</v>
      </c>
      <c r="P10" s="11"/>
      <c r="Q10" s="11">
        <f t="shared" si="1"/>
        <v>-2990717213</v>
      </c>
    </row>
    <row r="11" spans="1:17" ht="21" x14ac:dyDescent="0.55000000000000004">
      <c r="A11" s="4" t="s">
        <v>84</v>
      </c>
      <c r="C11" s="11">
        <v>65000</v>
      </c>
      <c r="D11" s="11"/>
      <c r="E11" s="11">
        <v>1464689837</v>
      </c>
      <c r="F11" s="11"/>
      <c r="G11" s="11">
        <v>1484195114</v>
      </c>
      <c r="H11" s="11"/>
      <c r="I11" s="11">
        <f t="shared" si="0"/>
        <v>-19505277</v>
      </c>
      <c r="J11" s="11"/>
      <c r="K11" s="11">
        <v>3197383</v>
      </c>
      <c r="L11" s="11"/>
      <c r="M11" s="11">
        <v>62266035127</v>
      </c>
      <c r="N11" s="11"/>
      <c r="O11" s="11">
        <v>73081315938</v>
      </c>
      <c r="P11" s="11"/>
      <c r="Q11" s="11">
        <f t="shared" si="1"/>
        <v>-10815280811</v>
      </c>
    </row>
    <row r="12" spans="1:17" ht="21" x14ac:dyDescent="0.55000000000000004">
      <c r="A12" s="4" t="s">
        <v>46</v>
      </c>
      <c r="C12" s="11">
        <v>2335348</v>
      </c>
      <c r="D12" s="11"/>
      <c r="E12" s="11">
        <v>26115923397</v>
      </c>
      <c r="F12" s="11"/>
      <c r="G12" s="11">
        <v>18489396528</v>
      </c>
      <c r="H12" s="11"/>
      <c r="I12" s="11">
        <f t="shared" si="0"/>
        <v>7626526869</v>
      </c>
      <c r="J12" s="11"/>
      <c r="K12" s="11">
        <v>9154270</v>
      </c>
      <c r="L12" s="11"/>
      <c r="M12" s="11">
        <v>97078595050</v>
      </c>
      <c r="N12" s="11"/>
      <c r="O12" s="11">
        <v>108026481632</v>
      </c>
      <c r="P12" s="11"/>
      <c r="Q12" s="11">
        <f t="shared" si="1"/>
        <v>-10947886582</v>
      </c>
    </row>
    <row r="13" spans="1:17" ht="21" x14ac:dyDescent="0.55000000000000004">
      <c r="A13" s="4" t="s">
        <v>62</v>
      </c>
      <c r="C13" s="11">
        <v>454313</v>
      </c>
      <c r="D13" s="11"/>
      <c r="E13" s="11">
        <v>8268919345</v>
      </c>
      <c r="F13" s="11"/>
      <c r="G13" s="11">
        <v>7090251022</v>
      </c>
      <c r="H13" s="11"/>
      <c r="I13" s="11">
        <f t="shared" si="0"/>
        <v>1178668323</v>
      </c>
      <c r="J13" s="11"/>
      <c r="K13" s="11">
        <v>4264712</v>
      </c>
      <c r="L13" s="11"/>
      <c r="M13" s="11">
        <v>81960800183</v>
      </c>
      <c r="N13" s="11"/>
      <c r="O13" s="11">
        <v>68962249952</v>
      </c>
      <c r="P13" s="11"/>
      <c r="Q13" s="11">
        <f t="shared" si="1"/>
        <v>12998550231</v>
      </c>
    </row>
    <row r="14" spans="1:17" ht="21" x14ac:dyDescent="0.55000000000000004">
      <c r="A14" s="4" t="s">
        <v>60</v>
      </c>
      <c r="C14" s="11">
        <v>726657</v>
      </c>
      <c r="D14" s="11"/>
      <c r="E14" s="11">
        <v>11477816278</v>
      </c>
      <c r="F14" s="11"/>
      <c r="G14" s="11">
        <v>9571423910</v>
      </c>
      <c r="H14" s="11"/>
      <c r="I14" s="11">
        <f t="shared" si="0"/>
        <v>1906392368</v>
      </c>
      <c r="J14" s="11"/>
      <c r="K14" s="11">
        <v>3863567</v>
      </c>
      <c r="L14" s="11"/>
      <c r="M14" s="11">
        <v>59868360692</v>
      </c>
      <c r="N14" s="11"/>
      <c r="O14" s="11">
        <v>50890361695</v>
      </c>
      <c r="P14" s="11"/>
      <c r="Q14" s="11">
        <f t="shared" si="1"/>
        <v>8977998997</v>
      </c>
    </row>
    <row r="15" spans="1:17" ht="21" x14ac:dyDescent="0.55000000000000004">
      <c r="A15" s="4" t="s">
        <v>89</v>
      </c>
      <c r="C15" s="11">
        <v>1250915</v>
      </c>
      <c r="D15" s="11"/>
      <c r="E15" s="11">
        <v>21898406627</v>
      </c>
      <c r="F15" s="11"/>
      <c r="G15" s="11">
        <v>17039766506</v>
      </c>
      <c r="H15" s="11"/>
      <c r="I15" s="11">
        <f t="shared" si="0"/>
        <v>4858640121</v>
      </c>
      <c r="J15" s="11"/>
      <c r="K15" s="11">
        <v>2503123</v>
      </c>
      <c r="L15" s="11"/>
      <c r="M15" s="11">
        <v>43198380902</v>
      </c>
      <c r="N15" s="11"/>
      <c r="O15" s="11">
        <v>34096195764</v>
      </c>
      <c r="P15" s="11"/>
      <c r="Q15" s="11">
        <f t="shared" si="1"/>
        <v>9102185138</v>
      </c>
    </row>
    <row r="16" spans="1:17" ht="21" x14ac:dyDescent="0.55000000000000004">
      <c r="A16" s="4" t="s">
        <v>71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f t="shared" si="0"/>
        <v>0</v>
      </c>
      <c r="J16" s="11"/>
      <c r="K16" s="11">
        <v>1060589</v>
      </c>
      <c r="L16" s="11"/>
      <c r="M16" s="11">
        <v>4430684067</v>
      </c>
      <c r="N16" s="11"/>
      <c r="O16" s="11">
        <v>5546312008</v>
      </c>
      <c r="P16" s="11"/>
      <c r="Q16" s="11">
        <f t="shared" si="1"/>
        <v>-1115627941</v>
      </c>
    </row>
    <row r="17" spans="1:17" ht="21" x14ac:dyDescent="0.55000000000000004">
      <c r="A17" s="4" t="s">
        <v>74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f t="shared" si="0"/>
        <v>0</v>
      </c>
      <c r="J17" s="11"/>
      <c r="K17" s="11">
        <v>2918179</v>
      </c>
      <c r="L17" s="11"/>
      <c r="M17" s="11">
        <v>12254411815</v>
      </c>
      <c r="N17" s="11"/>
      <c r="O17" s="11">
        <v>17011403078</v>
      </c>
      <c r="P17" s="11"/>
      <c r="Q17" s="11">
        <f t="shared" si="1"/>
        <v>-4756991263</v>
      </c>
    </row>
    <row r="18" spans="1:17" ht="21" x14ac:dyDescent="0.55000000000000004">
      <c r="A18" s="4" t="s">
        <v>33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f t="shared" si="0"/>
        <v>0</v>
      </c>
      <c r="J18" s="11"/>
      <c r="K18" s="11">
        <v>2495558</v>
      </c>
      <c r="L18" s="11"/>
      <c r="M18" s="11">
        <v>134591885512</v>
      </c>
      <c r="N18" s="11"/>
      <c r="O18" s="11">
        <v>144746586437</v>
      </c>
      <c r="P18" s="11"/>
      <c r="Q18" s="11">
        <f t="shared" si="1"/>
        <v>-10154700925</v>
      </c>
    </row>
    <row r="19" spans="1:17" ht="21" x14ac:dyDescent="0.55000000000000004">
      <c r="A19" s="4" t="s">
        <v>25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f t="shared" si="0"/>
        <v>0</v>
      </c>
      <c r="J19" s="11"/>
      <c r="K19" s="11">
        <v>1384916</v>
      </c>
      <c r="L19" s="11"/>
      <c r="M19" s="11">
        <v>5659542364</v>
      </c>
      <c r="N19" s="11"/>
      <c r="O19" s="11">
        <v>5983184739</v>
      </c>
      <c r="P19" s="11"/>
      <c r="Q19" s="11">
        <f t="shared" si="1"/>
        <v>-323642375</v>
      </c>
    </row>
    <row r="20" spans="1:17" ht="21" x14ac:dyDescent="0.55000000000000004">
      <c r="A20" s="4" t="s">
        <v>66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f t="shared" si="0"/>
        <v>0</v>
      </c>
      <c r="J20" s="11"/>
      <c r="K20" s="11">
        <v>14636277</v>
      </c>
      <c r="L20" s="11"/>
      <c r="M20" s="11">
        <v>121193011011</v>
      </c>
      <c r="N20" s="11"/>
      <c r="O20" s="11">
        <v>125601502500</v>
      </c>
      <c r="P20" s="11"/>
      <c r="Q20" s="11">
        <f t="shared" si="1"/>
        <v>-4408491489</v>
      </c>
    </row>
    <row r="21" spans="1:17" ht="21" x14ac:dyDescent="0.55000000000000004">
      <c r="A21" s="4" t="s">
        <v>57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f t="shared" si="0"/>
        <v>0</v>
      </c>
      <c r="J21" s="11"/>
      <c r="K21" s="11">
        <v>750000</v>
      </c>
      <c r="L21" s="11"/>
      <c r="M21" s="11">
        <v>2776381679</v>
      </c>
      <c r="N21" s="11"/>
      <c r="O21" s="11">
        <v>2327861781</v>
      </c>
      <c r="P21" s="11"/>
      <c r="Q21" s="11">
        <f t="shared" si="1"/>
        <v>448519898</v>
      </c>
    </row>
    <row r="22" spans="1:17" ht="21" x14ac:dyDescent="0.55000000000000004">
      <c r="A22" s="4" t="s">
        <v>73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f t="shared" si="0"/>
        <v>0</v>
      </c>
      <c r="J22" s="11"/>
      <c r="K22" s="11">
        <v>129039389</v>
      </c>
      <c r="L22" s="11"/>
      <c r="M22" s="11">
        <v>458969558822</v>
      </c>
      <c r="N22" s="11"/>
      <c r="O22" s="11">
        <v>547259603857</v>
      </c>
      <c r="P22" s="11"/>
      <c r="Q22" s="11">
        <f t="shared" si="1"/>
        <v>-88290045035</v>
      </c>
    </row>
    <row r="23" spans="1:17" ht="21" x14ac:dyDescent="0.55000000000000004">
      <c r="A23" s="4" t="s">
        <v>50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f t="shared" si="0"/>
        <v>0</v>
      </c>
      <c r="J23" s="11"/>
      <c r="K23" s="11">
        <v>1891268</v>
      </c>
      <c r="L23" s="11"/>
      <c r="M23" s="11">
        <v>33534527102</v>
      </c>
      <c r="N23" s="11"/>
      <c r="O23" s="11">
        <v>36838850261</v>
      </c>
      <c r="P23" s="11"/>
      <c r="Q23" s="11">
        <f t="shared" si="1"/>
        <v>-3304323159</v>
      </c>
    </row>
    <row r="24" spans="1:17" ht="21" x14ac:dyDescent="0.55000000000000004">
      <c r="A24" s="4" t="s">
        <v>53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f t="shared" si="0"/>
        <v>0</v>
      </c>
      <c r="J24" s="11"/>
      <c r="K24" s="11">
        <v>2308336</v>
      </c>
      <c r="L24" s="11"/>
      <c r="M24" s="11">
        <v>16039050478</v>
      </c>
      <c r="N24" s="11"/>
      <c r="O24" s="11">
        <v>19162451518</v>
      </c>
      <c r="P24" s="11"/>
      <c r="Q24" s="11">
        <f t="shared" si="1"/>
        <v>-3123401040</v>
      </c>
    </row>
    <row r="25" spans="1:17" ht="21" x14ac:dyDescent="0.55000000000000004">
      <c r="A25" s="4" t="s">
        <v>172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f t="shared" si="0"/>
        <v>0</v>
      </c>
      <c r="J25" s="11"/>
      <c r="K25" s="11">
        <v>4322098</v>
      </c>
      <c r="L25" s="11"/>
      <c r="M25" s="11">
        <v>14133260460</v>
      </c>
      <c r="N25" s="11"/>
      <c r="O25" s="11">
        <v>14133260460</v>
      </c>
      <c r="P25" s="11"/>
      <c r="Q25" s="11">
        <f t="shared" si="1"/>
        <v>0</v>
      </c>
    </row>
    <row r="26" spans="1:17" ht="21" x14ac:dyDescent="0.55000000000000004">
      <c r="A26" s="4" t="s">
        <v>72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f t="shared" si="0"/>
        <v>0</v>
      </c>
      <c r="J26" s="11"/>
      <c r="K26" s="11">
        <v>1252027</v>
      </c>
      <c r="L26" s="11"/>
      <c r="M26" s="11">
        <v>3856233688</v>
      </c>
      <c r="N26" s="11"/>
      <c r="O26" s="11">
        <v>4397485487</v>
      </c>
      <c r="P26" s="11"/>
      <c r="Q26" s="11">
        <f t="shared" si="1"/>
        <v>-541251799</v>
      </c>
    </row>
    <row r="27" spans="1:17" ht="21" x14ac:dyDescent="0.55000000000000004">
      <c r="A27" s="4" t="s">
        <v>173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f t="shared" si="0"/>
        <v>0</v>
      </c>
      <c r="J27" s="11"/>
      <c r="K27" s="11">
        <v>8941661</v>
      </c>
      <c r="L27" s="11"/>
      <c r="M27" s="11">
        <v>51976506564</v>
      </c>
      <c r="N27" s="11"/>
      <c r="O27" s="11">
        <v>43829131041</v>
      </c>
      <c r="P27" s="11"/>
      <c r="Q27" s="11">
        <f t="shared" si="1"/>
        <v>8147375523</v>
      </c>
    </row>
    <row r="28" spans="1:17" ht="21" x14ac:dyDescent="0.55000000000000004">
      <c r="A28" s="4" t="s">
        <v>83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f t="shared" si="0"/>
        <v>0</v>
      </c>
      <c r="J28" s="11"/>
      <c r="K28" s="11">
        <v>128576584</v>
      </c>
      <c r="L28" s="11"/>
      <c r="M28" s="11">
        <v>69770896779</v>
      </c>
      <c r="N28" s="11"/>
      <c r="O28" s="11">
        <v>79714395430</v>
      </c>
      <c r="P28" s="11"/>
      <c r="Q28" s="11">
        <f t="shared" si="1"/>
        <v>-9943498651</v>
      </c>
    </row>
    <row r="29" spans="1:17" ht="21" x14ac:dyDescent="0.55000000000000004">
      <c r="A29" s="4" t="s">
        <v>24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f t="shared" si="0"/>
        <v>0</v>
      </c>
      <c r="J29" s="11"/>
      <c r="K29" s="11">
        <v>1452990</v>
      </c>
      <c r="L29" s="11"/>
      <c r="M29" s="11">
        <v>4459435388</v>
      </c>
      <c r="N29" s="11"/>
      <c r="O29" s="11">
        <v>3701768889</v>
      </c>
      <c r="P29" s="11"/>
      <c r="Q29" s="11">
        <f t="shared" si="1"/>
        <v>757666499</v>
      </c>
    </row>
    <row r="30" spans="1:17" ht="21" x14ac:dyDescent="0.55000000000000004">
      <c r="A30" s="4" t="s">
        <v>58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f t="shared" si="0"/>
        <v>0</v>
      </c>
      <c r="J30" s="11"/>
      <c r="K30" s="11">
        <v>2502505</v>
      </c>
      <c r="L30" s="11"/>
      <c r="M30" s="11">
        <v>55165464091</v>
      </c>
      <c r="N30" s="11"/>
      <c r="O30" s="11">
        <v>58989129739</v>
      </c>
      <c r="P30" s="11"/>
      <c r="Q30" s="11">
        <f t="shared" si="1"/>
        <v>-3823665648</v>
      </c>
    </row>
    <row r="31" spans="1:17" ht="21" x14ac:dyDescent="0.55000000000000004">
      <c r="A31" s="4" t="s">
        <v>76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f t="shared" si="0"/>
        <v>0</v>
      </c>
      <c r="J31" s="11"/>
      <c r="K31" s="11">
        <v>8760316</v>
      </c>
      <c r="L31" s="11"/>
      <c r="M31" s="11">
        <v>29090755312</v>
      </c>
      <c r="N31" s="11"/>
      <c r="O31" s="11">
        <v>34417210429</v>
      </c>
      <c r="P31" s="11"/>
      <c r="Q31" s="11">
        <f t="shared" si="1"/>
        <v>-5326455117</v>
      </c>
    </row>
    <row r="32" spans="1:17" ht="21" x14ac:dyDescent="0.55000000000000004">
      <c r="A32" s="4" t="s">
        <v>174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f t="shared" si="0"/>
        <v>0</v>
      </c>
      <c r="J32" s="11"/>
      <c r="K32" s="11">
        <v>11671960</v>
      </c>
      <c r="L32" s="11"/>
      <c r="M32" s="11">
        <v>36218091880</v>
      </c>
      <c r="N32" s="11"/>
      <c r="O32" s="11">
        <v>36218091880</v>
      </c>
      <c r="P32" s="11"/>
      <c r="Q32" s="11">
        <f t="shared" si="1"/>
        <v>0</v>
      </c>
    </row>
    <row r="33" spans="1:17" ht="21" x14ac:dyDescent="0.55000000000000004">
      <c r="A33" s="4" t="s">
        <v>175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f t="shared" si="0"/>
        <v>0</v>
      </c>
      <c r="J33" s="11"/>
      <c r="K33" s="11">
        <v>250000</v>
      </c>
      <c r="L33" s="11"/>
      <c r="M33" s="11">
        <v>1858873523</v>
      </c>
      <c r="N33" s="11"/>
      <c r="O33" s="11">
        <v>2500035750</v>
      </c>
      <c r="P33" s="11"/>
      <c r="Q33" s="11">
        <f t="shared" si="1"/>
        <v>-641162227</v>
      </c>
    </row>
    <row r="34" spans="1:17" ht="21" x14ac:dyDescent="0.55000000000000004">
      <c r="A34" s="4" t="s">
        <v>152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f t="shared" si="0"/>
        <v>0</v>
      </c>
      <c r="J34" s="11"/>
      <c r="K34" s="11">
        <v>18436026</v>
      </c>
      <c r="L34" s="11"/>
      <c r="M34" s="11">
        <v>47536186843</v>
      </c>
      <c r="N34" s="11"/>
      <c r="O34" s="11">
        <v>57511272330</v>
      </c>
      <c r="P34" s="11"/>
      <c r="Q34" s="11">
        <f t="shared" si="1"/>
        <v>-9975085487</v>
      </c>
    </row>
    <row r="35" spans="1:17" ht="21" x14ac:dyDescent="0.55000000000000004">
      <c r="A35" s="4" t="s">
        <v>176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f t="shared" si="0"/>
        <v>0</v>
      </c>
      <c r="J35" s="11"/>
      <c r="K35" s="11">
        <v>297500</v>
      </c>
      <c r="L35" s="11"/>
      <c r="M35" s="11">
        <v>9004974766</v>
      </c>
      <c r="N35" s="11"/>
      <c r="O35" s="11">
        <v>8753604300</v>
      </c>
      <c r="P35" s="11"/>
      <c r="Q35" s="11">
        <f t="shared" si="1"/>
        <v>251370466</v>
      </c>
    </row>
    <row r="36" spans="1:17" ht="21" x14ac:dyDescent="0.55000000000000004">
      <c r="A36" s="4" t="s">
        <v>40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f t="shared" si="0"/>
        <v>0</v>
      </c>
      <c r="J36" s="11"/>
      <c r="K36" s="11">
        <v>37514077</v>
      </c>
      <c r="L36" s="11"/>
      <c r="M36" s="11">
        <v>77704383291</v>
      </c>
      <c r="N36" s="11"/>
      <c r="O36" s="11">
        <v>94977723690</v>
      </c>
      <c r="P36" s="11"/>
      <c r="Q36" s="11">
        <f t="shared" si="1"/>
        <v>-17273340399</v>
      </c>
    </row>
    <row r="37" spans="1:17" ht="21" x14ac:dyDescent="0.55000000000000004">
      <c r="A37" s="4" t="s">
        <v>31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f t="shared" si="0"/>
        <v>0</v>
      </c>
      <c r="J37" s="11"/>
      <c r="K37" s="11">
        <v>6415549</v>
      </c>
      <c r="L37" s="11"/>
      <c r="M37" s="11">
        <v>22232026091</v>
      </c>
      <c r="N37" s="11"/>
      <c r="O37" s="11">
        <v>20866530142</v>
      </c>
      <c r="P37" s="11"/>
      <c r="Q37" s="11">
        <f t="shared" si="1"/>
        <v>1365495949</v>
      </c>
    </row>
    <row r="38" spans="1:17" ht="21" x14ac:dyDescent="0.55000000000000004">
      <c r="A38" s="4" t="s">
        <v>41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f t="shared" si="0"/>
        <v>0</v>
      </c>
      <c r="J38" s="11"/>
      <c r="K38" s="11">
        <v>1424428</v>
      </c>
      <c r="L38" s="11"/>
      <c r="M38" s="11">
        <v>4942687372</v>
      </c>
      <c r="N38" s="11"/>
      <c r="O38" s="11">
        <v>5774980557</v>
      </c>
      <c r="P38" s="11"/>
      <c r="Q38" s="11">
        <f t="shared" si="1"/>
        <v>-832293185</v>
      </c>
    </row>
    <row r="39" spans="1:17" ht="21" x14ac:dyDescent="0.55000000000000004">
      <c r="A39" s="4" t="s">
        <v>154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f t="shared" si="0"/>
        <v>0</v>
      </c>
      <c r="J39" s="11"/>
      <c r="K39" s="11">
        <v>14413776</v>
      </c>
      <c r="L39" s="11"/>
      <c r="M39" s="11">
        <v>53988135595</v>
      </c>
      <c r="N39" s="11"/>
      <c r="O39" s="11">
        <v>60170453172</v>
      </c>
      <c r="P39" s="11"/>
      <c r="Q39" s="11">
        <f t="shared" si="1"/>
        <v>-6182317577</v>
      </c>
    </row>
    <row r="40" spans="1:17" ht="21" x14ac:dyDescent="0.55000000000000004">
      <c r="A40" s="4" t="s">
        <v>38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f t="shared" si="0"/>
        <v>0</v>
      </c>
      <c r="J40" s="11"/>
      <c r="K40" s="11">
        <v>14455742</v>
      </c>
      <c r="L40" s="11"/>
      <c r="M40" s="11">
        <v>105453859876</v>
      </c>
      <c r="N40" s="11"/>
      <c r="O40" s="11">
        <v>90958842102</v>
      </c>
      <c r="P40" s="11"/>
      <c r="Q40" s="11">
        <f t="shared" si="1"/>
        <v>14495017774</v>
      </c>
    </row>
    <row r="41" spans="1:17" ht="21" x14ac:dyDescent="0.55000000000000004">
      <c r="A41" s="4" t="s">
        <v>88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f t="shared" si="0"/>
        <v>0</v>
      </c>
      <c r="J41" s="11"/>
      <c r="K41" s="11">
        <v>31225733</v>
      </c>
      <c r="L41" s="11"/>
      <c r="M41" s="11">
        <v>198393288684</v>
      </c>
      <c r="N41" s="11"/>
      <c r="O41" s="11">
        <v>196217588364</v>
      </c>
      <c r="P41" s="11"/>
      <c r="Q41" s="11">
        <f t="shared" si="1"/>
        <v>2175700320</v>
      </c>
    </row>
    <row r="42" spans="1:17" ht="21" x14ac:dyDescent="0.55000000000000004">
      <c r="A42" s="4" t="s">
        <v>177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f t="shared" si="0"/>
        <v>0</v>
      </c>
      <c r="J42" s="11"/>
      <c r="K42" s="11">
        <v>9109560</v>
      </c>
      <c r="L42" s="11"/>
      <c r="M42" s="11">
        <v>28567580160</v>
      </c>
      <c r="N42" s="11"/>
      <c r="O42" s="11">
        <v>28567580160</v>
      </c>
      <c r="P42" s="11"/>
      <c r="Q42" s="11">
        <f t="shared" si="1"/>
        <v>0</v>
      </c>
    </row>
    <row r="43" spans="1:17" ht="21" x14ac:dyDescent="0.55000000000000004">
      <c r="A43" s="4" t="s">
        <v>30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f t="shared" si="0"/>
        <v>0</v>
      </c>
      <c r="J43" s="11"/>
      <c r="K43" s="11">
        <v>583531</v>
      </c>
      <c r="L43" s="11"/>
      <c r="M43" s="11">
        <v>35985727132</v>
      </c>
      <c r="N43" s="11"/>
      <c r="O43" s="11">
        <v>41390173073</v>
      </c>
      <c r="P43" s="11"/>
      <c r="Q43" s="11">
        <f t="shared" si="1"/>
        <v>-5404445941</v>
      </c>
    </row>
    <row r="44" spans="1:17" ht="21" x14ac:dyDescent="0.55000000000000004">
      <c r="A44" s="4" t="s">
        <v>59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f t="shared" si="0"/>
        <v>0</v>
      </c>
      <c r="J44" s="11"/>
      <c r="K44" s="11">
        <v>5526129</v>
      </c>
      <c r="L44" s="11"/>
      <c r="M44" s="11">
        <v>53947396939</v>
      </c>
      <c r="N44" s="11"/>
      <c r="O44" s="11">
        <v>58687466994</v>
      </c>
      <c r="P44" s="11"/>
      <c r="Q44" s="11">
        <f t="shared" si="1"/>
        <v>-4740070055</v>
      </c>
    </row>
    <row r="45" spans="1:17" ht="21" x14ac:dyDescent="0.55000000000000004">
      <c r="A45" s="4" t="s">
        <v>178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f t="shared" si="0"/>
        <v>0</v>
      </c>
      <c r="J45" s="11"/>
      <c r="K45" s="11">
        <v>250000</v>
      </c>
      <c r="L45" s="11"/>
      <c r="M45" s="11">
        <v>3674655156</v>
      </c>
      <c r="N45" s="11"/>
      <c r="O45" s="11">
        <v>4294296000</v>
      </c>
      <c r="P45" s="11"/>
      <c r="Q45" s="11">
        <f t="shared" si="1"/>
        <v>-619640844</v>
      </c>
    </row>
    <row r="46" spans="1:17" ht="21" x14ac:dyDescent="0.55000000000000004">
      <c r="A46" s="4" t="s">
        <v>85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f t="shared" si="0"/>
        <v>0</v>
      </c>
      <c r="J46" s="11"/>
      <c r="K46" s="11">
        <v>1253637</v>
      </c>
      <c r="L46" s="11"/>
      <c r="M46" s="11">
        <v>20754806226</v>
      </c>
      <c r="N46" s="11"/>
      <c r="O46" s="11">
        <v>21278292674</v>
      </c>
      <c r="P46" s="11"/>
      <c r="Q46" s="11">
        <f t="shared" si="1"/>
        <v>-523486448</v>
      </c>
    </row>
    <row r="47" spans="1:17" ht="21" x14ac:dyDescent="0.55000000000000004">
      <c r="A47" s="4" t="s">
        <v>179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f t="shared" si="0"/>
        <v>0</v>
      </c>
      <c r="J47" s="11"/>
      <c r="K47" s="11">
        <v>18000000</v>
      </c>
      <c r="L47" s="11"/>
      <c r="M47" s="11">
        <v>63168144541</v>
      </c>
      <c r="N47" s="11"/>
      <c r="O47" s="11">
        <v>50931452949</v>
      </c>
      <c r="P47" s="11"/>
      <c r="Q47" s="11">
        <f t="shared" si="1"/>
        <v>12236691592</v>
      </c>
    </row>
    <row r="48" spans="1:17" ht="21" x14ac:dyDescent="0.55000000000000004">
      <c r="A48" s="4" t="s">
        <v>29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f t="shared" si="0"/>
        <v>0</v>
      </c>
      <c r="J48" s="11"/>
      <c r="K48" s="11">
        <v>2626176</v>
      </c>
      <c r="L48" s="11"/>
      <c r="M48" s="11">
        <v>6330598465</v>
      </c>
      <c r="N48" s="11"/>
      <c r="O48" s="11">
        <v>6731488659</v>
      </c>
      <c r="P48" s="11"/>
      <c r="Q48" s="11">
        <f t="shared" si="1"/>
        <v>-400890194</v>
      </c>
    </row>
    <row r="49" spans="1:17" ht="21" x14ac:dyDescent="0.55000000000000004">
      <c r="A49" s="4" t="s">
        <v>92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f t="shared" si="0"/>
        <v>0</v>
      </c>
      <c r="J49" s="11"/>
      <c r="K49" s="11">
        <v>1557590</v>
      </c>
      <c r="L49" s="11"/>
      <c r="M49" s="11">
        <v>3412661077</v>
      </c>
      <c r="N49" s="11"/>
      <c r="O49" s="11">
        <v>3348168612</v>
      </c>
      <c r="P49" s="11"/>
      <c r="Q49" s="11">
        <f t="shared" si="1"/>
        <v>64492465</v>
      </c>
    </row>
    <row r="50" spans="1:17" ht="21" x14ac:dyDescent="0.55000000000000004">
      <c r="A50" s="4" t="s">
        <v>52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f t="shared" si="0"/>
        <v>0</v>
      </c>
      <c r="J50" s="11"/>
      <c r="K50" s="11">
        <v>43137142</v>
      </c>
      <c r="L50" s="11"/>
      <c r="M50" s="11">
        <v>19759601737</v>
      </c>
      <c r="N50" s="11"/>
      <c r="O50" s="11">
        <v>16508293859</v>
      </c>
      <c r="P50" s="11"/>
      <c r="Q50" s="11">
        <f t="shared" si="1"/>
        <v>3251307878</v>
      </c>
    </row>
    <row r="51" spans="1:17" ht="21" x14ac:dyDescent="0.55000000000000004">
      <c r="A51" s="4" t="s">
        <v>28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f t="shared" si="0"/>
        <v>0</v>
      </c>
      <c r="J51" s="11"/>
      <c r="K51" s="11">
        <v>1211310</v>
      </c>
      <c r="L51" s="11"/>
      <c r="M51" s="11">
        <v>25485747028</v>
      </c>
      <c r="N51" s="11"/>
      <c r="O51" s="11">
        <v>23435404322</v>
      </c>
      <c r="P51" s="11"/>
      <c r="Q51" s="11">
        <f t="shared" si="1"/>
        <v>2050342706</v>
      </c>
    </row>
    <row r="52" spans="1:17" ht="21" x14ac:dyDescent="0.55000000000000004">
      <c r="A52" s="4" t="s">
        <v>48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f t="shared" si="0"/>
        <v>0</v>
      </c>
      <c r="J52" s="11"/>
      <c r="K52" s="11">
        <v>9514511</v>
      </c>
      <c r="L52" s="11"/>
      <c r="M52" s="11">
        <v>23100166705</v>
      </c>
      <c r="N52" s="11"/>
      <c r="O52" s="11">
        <v>26672472821</v>
      </c>
      <c r="P52" s="11"/>
      <c r="Q52" s="11">
        <f t="shared" si="1"/>
        <v>-3572306116</v>
      </c>
    </row>
    <row r="53" spans="1:17" ht="21" x14ac:dyDescent="0.55000000000000004">
      <c r="A53" s="4" t="s">
        <v>44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f t="shared" si="0"/>
        <v>0</v>
      </c>
      <c r="J53" s="11"/>
      <c r="K53" s="11">
        <v>5541311</v>
      </c>
      <c r="L53" s="11"/>
      <c r="M53" s="11">
        <v>9535149608</v>
      </c>
      <c r="N53" s="11"/>
      <c r="O53" s="11">
        <v>11851110596</v>
      </c>
      <c r="P53" s="11"/>
      <c r="Q53" s="11">
        <f t="shared" si="1"/>
        <v>-2315960988</v>
      </c>
    </row>
    <row r="54" spans="1:17" ht="21" x14ac:dyDescent="0.55000000000000004">
      <c r="A54" s="4" t="s">
        <v>94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f t="shared" si="0"/>
        <v>0</v>
      </c>
      <c r="J54" s="11"/>
      <c r="K54" s="11">
        <v>7289309</v>
      </c>
      <c r="L54" s="11"/>
      <c r="M54" s="11">
        <v>46728652804</v>
      </c>
      <c r="N54" s="11"/>
      <c r="O54" s="11">
        <v>38499196937</v>
      </c>
      <c r="P54" s="11"/>
      <c r="Q54" s="11">
        <f t="shared" si="1"/>
        <v>8229455867</v>
      </c>
    </row>
    <row r="55" spans="1:17" ht="21" x14ac:dyDescent="0.55000000000000004">
      <c r="A55" s="4" t="s">
        <v>70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f t="shared" si="0"/>
        <v>0</v>
      </c>
      <c r="J55" s="11"/>
      <c r="K55" s="11">
        <v>7271070</v>
      </c>
      <c r="L55" s="11"/>
      <c r="M55" s="11">
        <v>12363163949</v>
      </c>
      <c r="N55" s="11"/>
      <c r="O55" s="11">
        <v>15952122976</v>
      </c>
      <c r="P55" s="11"/>
      <c r="Q55" s="11">
        <f t="shared" si="1"/>
        <v>-3588959027</v>
      </c>
    </row>
    <row r="56" spans="1:17" ht="21" x14ac:dyDescent="0.55000000000000004">
      <c r="A56" s="4" t="s">
        <v>180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f t="shared" si="0"/>
        <v>0</v>
      </c>
      <c r="J56" s="11"/>
      <c r="K56" s="11">
        <v>14386875</v>
      </c>
      <c r="L56" s="11"/>
      <c r="M56" s="11">
        <v>23637635625</v>
      </c>
      <c r="N56" s="11"/>
      <c r="O56" s="11">
        <v>23637635625</v>
      </c>
      <c r="P56" s="11"/>
      <c r="Q56" s="11">
        <f t="shared" si="1"/>
        <v>0</v>
      </c>
    </row>
    <row r="57" spans="1:17" ht="21" x14ac:dyDescent="0.55000000000000004">
      <c r="A57" s="4" t="s">
        <v>19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f t="shared" si="0"/>
        <v>0</v>
      </c>
      <c r="J57" s="11"/>
      <c r="K57" s="11">
        <v>32761028</v>
      </c>
      <c r="L57" s="11"/>
      <c r="M57" s="11">
        <v>134570434175</v>
      </c>
      <c r="N57" s="11"/>
      <c r="O57" s="11">
        <v>91928803607</v>
      </c>
      <c r="P57" s="11"/>
      <c r="Q57" s="11">
        <f t="shared" si="1"/>
        <v>42641630568</v>
      </c>
    </row>
    <row r="58" spans="1:17" ht="21" x14ac:dyDescent="0.55000000000000004">
      <c r="A58" s="4" t="s">
        <v>61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f t="shared" si="0"/>
        <v>0</v>
      </c>
      <c r="J58" s="11"/>
      <c r="K58" s="11">
        <v>179843</v>
      </c>
      <c r="L58" s="11"/>
      <c r="M58" s="11">
        <v>10486690715</v>
      </c>
      <c r="N58" s="11"/>
      <c r="O58" s="11">
        <v>8544770465</v>
      </c>
      <c r="P58" s="11"/>
      <c r="Q58" s="11">
        <f t="shared" si="1"/>
        <v>1941920250</v>
      </c>
    </row>
    <row r="59" spans="1:17" ht="21" x14ac:dyDescent="0.55000000000000004">
      <c r="A59" s="4" t="s">
        <v>160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f t="shared" si="0"/>
        <v>0</v>
      </c>
      <c r="J59" s="11"/>
      <c r="K59" s="11">
        <v>7645287</v>
      </c>
      <c r="L59" s="11"/>
      <c r="M59" s="11">
        <v>69363034598</v>
      </c>
      <c r="N59" s="11"/>
      <c r="O59" s="11">
        <v>83698152969</v>
      </c>
      <c r="P59" s="11"/>
      <c r="Q59" s="11">
        <f t="shared" si="1"/>
        <v>-14335118371</v>
      </c>
    </row>
    <row r="60" spans="1:17" ht="21" x14ac:dyDescent="0.55000000000000004">
      <c r="A60" s="4" t="s">
        <v>51</v>
      </c>
      <c r="C60" s="11">
        <v>0</v>
      </c>
      <c r="D60" s="11"/>
      <c r="E60" s="11">
        <v>0</v>
      </c>
      <c r="F60" s="11"/>
      <c r="G60" s="11">
        <v>0</v>
      </c>
      <c r="H60" s="11"/>
      <c r="I60" s="11">
        <f t="shared" si="0"/>
        <v>0</v>
      </c>
      <c r="J60" s="11"/>
      <c r="K60" s="11">
        <v>562500</v>
      </c>
      <c r="L60" s="11"/>
      <c r="M60" s="11">
        <v>5927023191</v>
      </c>
      <c r="N60" s="11"/>
      <c r="O60" s="11">
        <v>4923529008</v>
      </c>
      <c r="P60" s="11"/>
      <c r="Q60" s="11">
        <f t="shared" si="1"/>
        <v>1003494183</v>
      </c>
    </row>
    <row r="61" spans="1:17" ht="21" x14ac:dyDescent="0.55000000000000004">
      <c r="A61" s="4" t="s">
        <v>119</v>
      </c>
      <c r="C61" s="11">
        <v>0</v>
      </c>
      <c r="D61" s="11"/>
      <c r="E61" s="11">
        <v>0</v>
      </c>
      <c r="F61" s="11"/>
      <c r="G61" s="11">
        <v>0</v>
      </c>
      <c r="H61" s="11"/>
      <c r="I61" s="11">
        <f t="shared" si="0"/>
        <v>0</v>
      </c>
      <c r="J61" s="11"/>
      <c r="K61" s="11">
        <v>13435353</v>
      </c>
      <c r="L61" s="11"/>
      <c r="M61" s="11">
        <v>57907958454</v>
      </c>
      <c r="N61" s="11"/>
      <c r="O61" s="11">
        <v>52647401072</v>
      </c>
      <c r="P61" s="11"/>
      <c r="Q61" s="11">
        <f t="shared" si="1"/>
        <v>5260557382</v>
      </c>
    </row>
    <row r="62" spans="1:17" ht="21" x14ac:dyDescent="0.55000000000000004">
      <c r="A62" s="4" t="s">
        <v>27</v>
      </c>
      <c r="C62" s="11">
        <v>0</v>
      </c>
      <c r="D62" s="11"/>
      <c r="E62" s="11">
        <v>0</v>
      </c>
      <c r="F62" s="11"/>
      <c r="G62" s="11">
        <v>0</v>
      </c>
      <c r="H62" s="11"/>
      <c r="I62" s="11">
        <f t="shared" si="0"/>
        <v>0</v>
      </c>
      <c r="J62" s="11"/>
      <c r="K62" s="11">
        <v>2594593</v>
      </c>
      <c r="L62" s="11"/>
      <c r="M62" s="11">
        <v>26045767222</v>
      </c>
      <c r="N62" s="11"/>
      <c r="O62" s="11">
        <v>25606094324</v>
      </c>
      <c r="P62" s="11"/>
      <c r="Q62" s="11">
        <f t="shared" si="1"/>
        <v>439672898</v>
      </c>
    </row>
    <row r="63" spans="1:17" ht="21" x14ac:dyDescent="0.55000000000000004">
      <c r="A63" s="4" t="s">
        <v>90</v>
      </c>
      <c r="C63" s="11">
        <v>0</v>
      </c>
      <c r="D63" s="11"/>
      <c r="E63" s="11">
        <v>0</v>
      </c>
      <c r="F63" s="11"/>
      <c r="G63" s="11">
        <v>0</v>
      </c>
      <c r="H63" s="11"/>
      <c r="I63" s="11">
        <f t="shared" si="0"/>
        <v>0</v>
      </c>
      <c r="J63" s="11"/>
      <c r="K63" s="11">
        <v>684794</v>
      </c>
      <c r="L63" s="11"/>
      <c r="M63" s="11">
        <v>4777427071</v>
      </c>
      <c r="N63" s="11"/>
      <c r="O63" s="11">
        <v>6660674145</v>
      </c>
      <c r="P63" s="11"/>
      <c r="Q63" s="11">
        <f t="shared" si="1"/>
        <v>-1883247074</v>
      </c>
    </row>
    <row r="64" spans="1:17" ht="21" x14ac:dyDescent="0.55000000000000004">
      <c r="A64" s="4" t="s">
        <v>65</v>
      </c>
      <c r="C64" s="11">
        <v>0</v>
      </c>
      <c r="D64" s="11"/>
      <c r="E64" s="11">
        <v>0</v>
      </c>
      <c r="F64" s="11"/>
      <c r="G64" s="11">
        <v>0</v>
      </c>
      <c r="H64" s="11"/>
      <c r="I64" s="11">
        <f t="shared" si="0"/>
        <v>0</v>
      </c>
      <c r="J64" s="11"/>
      <c r="K64" s="11">
        <v>1588800</v>
      </c>
      <c r="L64" s="11"/>
      <c r="M64" s="11">
        <v>5698976573</v>
      </c>
      <c r="N64" s="11"/>
      <c r="O64" s="11">
        <v>4295245346</v>
      </c>
      <c r="P64" s="11"/>
      <c r="Q64" s="11">
        <f t="shared" si="1"/>
        <v>1403731227</v>
      </c>
    </row>
    <row r="65" spans="1:17" ht="21" x14ac:dyDescent="0.55000000000000004">
      <c r="A65" s="4" t="s">
        <v>166</v>
      </c>
      <c r="C65" s="11">
        <v>0</v>
      </c>
      <c r="D65" s="11"/>
      <c r="E65" s="11">
        <v>0</v>
      </c>
      <c r="F65" s="11"/>
      <c r="G65" s="11">
        <v>0</v>
      </c>
      <c r="H65" s="11"/>
      <c r="I65" s="11">
        <f t="shared" si="0"/>
        <v>0</v>
      </c>
      <c r="J65" s="11"/>
      <c r="K65" s="11">
        <v>1800000</v>
      </c>
      <c r="L65" s="11"/>
      <c r="M65" s="11">
        <v>7686919393</v>
      </c>
      <c r="N65" s="11"/>
      <c r="O65" s="11">
        <v>5947195154</v>
      </c>
      <c r="P65" s="11"/>
      <c r="Q65" s="11">
        <f t="shared" si="1"/>
        <v>1739724239</v>
      </c>
    </row>
    <row r="66" spans="1:17" ht="21" x14ac:dyDescent="0.55000000000000004">
      <c r="A66" s="4" t="s">
        <v>67</v>
      </c>
      <c r="C66" s="11">
        <v>0</v>
      </c>
      <c r="D66" s="11"/>
      <c r="E66" s="11">
        <v>0</v>
      </c>
      <c r="F66" s="11"/>
      <c r="G66" s="11">
        <v>0</v>
      </c>
      <c r="H66" s="11"/>
      <c r="I66" s="11">
        <f t="shared" si="0"/>
        <v>0</v>
      </c>
      <c r="J66" s="11"/>
      <c r="K66" s="11">
        <v>9261099</v>
      </c>
      <c r="L66" s="11"/>
      <c r="M66" s="11">
        <v>9631320695</v>
      </c>
      <c r="N66" s="11"/>
      <c r="O66" s="11">
        <v>12869981651</v>
      </c>
      <c r="P66" s="11"/>
      <c r="Q66" s="11">
        <f t="shared" si="1"/>
        <v>-3238660956</v>
      </c>
    </row>
    <row r="67" spans="1:17" ht="21" x14ac:dyDescent="0.55000000000000004">
      <c r="A67" s="4" t="s">
        <v>39</v>
      </c>
      <c r="C67" s="11">
        <v>0</v>
      </c>
      <c r="D67" s="11"/>
      <c r="E67" s="11">
        <v>0</v>
      </c>
      <c r="F67" s="11"/>
      <c r="G67" s="11">
        <v>0</v>
      </c>
      <c r="H67" s="11"/>
      <c r="I67" s="11">
        <f t="shared" si="0"/>
        <v>0</v>
      </c>
      <c r="J67" s="11"/>
      <c r="K67" s="11">
        <v>11105771</v>
      </c>
      <c r="L67" s="11"/>
      <c r="M67" s="11">
        <v>55530796307</v>
      </c>
      <c r="N67" s="11"/>
      <c r="O67" s="11">
        <v>60907098893</v>
      </c>
      <c r="P67" s="11"/>
      <c r="Q67" s="11">
        <f t="shared" si="1"/>
        <v>-5376302586</v>
      </c>
    </row>
    <row r="68" spans="1:17" ht="21" x14ac:dyDescent="0.55000000000000004">
      <c r="A68" s="4" t="s">
        <v>163</v>
      </c>
      <c r="C68" s="11">
        <v>0</v>
      </c>
      <c r="D68" s="11"/>
      <c r="E68" s="11">
        <v>0</v>
      </c>
      <c r="F68" s="11"/>
      <c r="G68" s="11">
        <v>0</v>
      </c>
      <c r="H68" s="11"/>
      <c r="I68" s="11">
        <f t="shared" si="0"/>
        <v>0</v>
      </c>
      <c r="J68" s="11"/>
      <c r="K68" s="11">
        <v>64303197</v>
      </c>
      <c r="L68" s="11"/>
      <c r="M68" s="11">
        <v>165546714387</v>
      </c>
      <c r="N68" s="11"/>
      <c r="O68" s="11">
        <v>136171696227</v>
      </c>
      <c r="P68" s="11"/>
      <c r="Q68" s="11">
        <f t="shared" si="1"/>
        <v>29375018160</v>
      </c>
    </row>
    <row r="69" spans="1:17" ht="21" x14ac:dyDescent="0.55000000000000004">
      <c r="A69" s="4" t="s">
        <v>47</v>
      </c>
      <c r="C69" s="11">
        <v>0</v>
      </c>
      <c r="D69" s="11"/>
      <c r="E69" s="11">
        <v>0</v>
      </c>
      <c r="F69" s="11"/>
      <c r="G69" s="11">
        <v>0</v>
      </c>
      <c r="H69" s="11"/>
      <c r="I69" s="11">
        <f t="shared" si="0"/>
        <v>0</v>
      </c>
      <c r="J69" s="11"/>
      <c r="K69" s="11">
        <v>387108</v>
      </c>
      <c r="L69" s="11"/>
      <c r="M69" s="11">
        <v>12131134509</v>
      </c>
      <c r="N69" s="11"/>
      <c r="O69" s="11">
        <v>10248865603</v>
      </c>
      <c r="P69" s="11"/>
      <c r="Q69" s="11">
        <f t="shared" si="1"/>
        <v>1882268906</v>
      </c>
    </row>
    <row r="70" spans="1:17" ht="21" x14ac:dyDescent="0.55000000000000004">
      <c r="A70" s="4" t="s">
        <v>79</v>
      </c>
      <c r="C70" s="11">
        <v>0</v>
      </c>
      <c r="D70" s="11"/>
      <c r="E70" s="11">
        <v>0</v>
      </c>
      <c r="F70" s="11"/>
      <c r="G70" s="11">
        <v>0</v>
      </c>
      <c r="H70" s="11"/>
      <c r="I70" s="11">
        <f t="shared" si="0"/>
        <v>0</v>
      </c>
      <c r="J70" s="11"/>
      <c r="K70" s="11">
        <v>1391841</v>
      </c>
      <c r="L70" s="11"/>
      <c r="M70" s="11">
        <v>75544296526</v>
      </c>
      <c r="N70" s="11"/>
      <c r="O70" s="11">
        <v>85932306994</v>
      </c>
      <c r="P70" s="11"/>
      <c r="Q70" s="11">
        <f t="shared" si="1"/>
        <v>-10388010468</v>
      </c>
    </row>
    <row r="71" spans="1:17" ht="21" x14ac:dyDescent="0.55000000000000004">
      <c r="A71" s="4" t="s">
        <v>64</v>
      </c>
      <c r="C71" s="11">
        <v>0</v>
      </c>
      <c r="D71" s="11"/>
      <c r="E71" s="11">
        <v>0</v>
      </c>
      <c r="F71" s="11"/>
      <c r="G71" s="11">
        <v>0</v>
      </c>
      <c r="H71" s="11"/>
      <c r="I71" s="11">
        <f t="shared" si="0"/>
        <v>0</v>
      </c>
      <c r="J71" s="11"/>
      <c r="K71" s="11">
        <v>11622860</v>
      </c>
      <c r="L71" s="11"/>
      <c r="M71" s="11">
        <v>51883919176</v>
      </c>
      <c r="N71" s="11"/>
      <c r="O71" s="11">
        <v>59290521162</v>
      </c>
      <c r="P71" s="11"/>
      <c r="Q71" s="11">
        <f t="shared" si="1"/>
        <v>-7406601986</v>
      </c>
    </row>
    <row r="72" spans="1:17" ht="21" x14ac:dyDescent="0.55000000000000004">
      <c r="A72" s="4" t="s">
        <v>26</v>
      </c>
      <c r="C72" s="11">
        <v>0</v>
      </c>
      <c r="D72" s="11"/>
      <c r="E72" s="11">
        <v>0</v>
      </c>
      <c r="F72" s="11"/>
      <c r="G72" s="11">
        <v>0</v>
      </c>
      <c r="H72" s="11"/>
      <c r="I72" s="11">
        <f t="shared" si="0"/>
        <v>0</v>
      </c>
      <c r="J72" s="11"/>
      <c r="K72" s="11">
        <v>13302233</v>
      </c>
      <c r="L72" s="11"/>
      <c r="M72" s="11">
        <v>48949217761</v>
      </c>
      <c r="N72" s="11"/>
      <c r="O72" s="11">
        <v>44879558400</v>
      </c>
      <c r="P72" s="11"/>
      <c r="Q72" s="11">
        <f t="shared" si="1"/>
        <v>4069659361</v>
      </c>
    </row>
    <row r="73" spans="1:17" ht="21" x14ac:dyDescent="0.55000000000000004">
      <c r="A73" s="4" t="s">
        <v>42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f t="shared" ref="I73:I103" si="2">E73-G73</f>
        <v>0</v>
      </c>
      <c r="J73" s="11"/>
      <c r="K73" s="11">
        <v>346488</v>
      </c>
      <c r="L73" s="11"/>
      <c r="M73" s="11">
        <v>18568989007</v>
      </c>
      <c r="N73" s="11"/>
      <c r="O73" s="11">
        <v>16343032487</v>
      </c>
      <c r="P73" s="11"/>
      <c r="Q73" s="11">
        <f t="shared" ref="Q73:Q103" si="3">M73-O73</f>
        <v>2225956520</v>
      </c>
    </row>
    <row r="74" spans="1:17" ht="21" x14ac:dyDescent="0.55000000000000004">
      <c r="A74" s="4" t="s">
        <v>91</v>
      </c>
      <c r="C74" s="11">
        <v>0</v>
      </c>
      <c r="D74" s="11"/>
      <c r="E74" s="11">
        <v>0</v>
      </c>
      <c r="F74" s="11"/>
      <c r="G74" s="11">
        <v>0</v>
      </c>
      <c r="H74" s="11"/>
      <c r="I74" s="11">
        <f t="shared" si="2"/>
        <v>0</v>
      </c>
      <c r="J74" s="11"/>
      <c r="K74" s="11">
        <v>172087</v>
      </c>
      <c r="L74" s="11"/>
      <c r="M74" s="11">
        <v>3920272546</v>
      </c>
      <c r="N74" s="11"/>
      <c r="O74" s="11">
        <v>3656854489</v>
      </c>
      <c r="P74" s="11"/>
      <c r="Q74" s="11">
        <f t="shared" si="3"/>
        <v>263418057</v>
      </c>
    </row>
    <row r="75" spans="1:17" ht="21" x14ac:dyDescent="0.55000000000000004">
      <c r="A75" s="4" t="s">
        <v>181</v>
      </c>
      <c r="C75" s="11">
        <v>0</v>
      </c>
      <c r="D75" s="11"/>
      <c r="E75" s="11">
        <v>0</v>
      </c>
      <c r="F75" s="11"/>
      <c r="G75" s="11">
        <v>0</v>
      </c>
      <c r="H75" s="11"/>
      <c r="I75" s="11">
        <f t="shared" si="2"/>
        <v>0</v>
      </c>
      <c r="J75" s="11"/>
      <c r="K75" s="11">
        <v>300000</v>
      </c>
      <c r="L75" s="11"/>
      <c r="M75" s="11">
        <v>22498208964</v>
      </c>
      <c r="N75" s="11"/>
      <c r="O75" s="11">
        <v>20773390742</v>
      </c>
      <c r="P75" s="11"/>
      <c r="Q75" s="11">
        <f t="shared" si="3"/>
        <v>1724818222</v>
      </c>
    </row>
    <row r="76" spans="1:17" ht="21" x14ac:dyDescent="0.55000000000000004">
      <c r="A76" s="4" t="s">
        <v>182</v>
      </c>
      <c r="C76" s="11">
        <v>0</v>
      </c>
      <c r="D76" s="11"/>
      <c r="E76" s="11">
        <v>0</v>
      </c>
      <c r="F76" s="11"/>
      <c r="G76" s="11">
        <v>0</v>
      </c>
      <c r="H76" s="11"/>
      <c r="I76" s="11">
        <f t="shared" si="2"/>
        <v>0</v>
      </c>
      <c r="J76" s="11"/>
      <c r="K76" s="11">
        <v>57973506</v>
      </c>
      <c r="L76" s="11"/>
      <c r="M76" s="11">
        <v>97490560899</v>
      </c>
      <c r="N76" s="11"/>
      <c r="O76" s="11">
        <v>89883606865</v>
      </c>
      <c r="P76" s="11"/>
      <c r="Q76" s="11">
        <f t="shared" si="3"/>
        <v>7606954034</v>
      </c>
    </row>
    <row r="77" spans="1:17" ht="21" x14ac:dyDescent="0.55000000000000004">
      <c r="A77" s="4" t="s">
        <v>16</v>
      </c>
      <c r="C77" s="11">
        <v>0</v>
      </c>
      <c r="D77" s="11"/>
      <c r="E77" s="11">
        <v>0</v>
      </c>
      <c r="F77" s="11"/>
      <c r="G77" s="11">
        <v>0</v>
      </c>
      <c r="H77" s="11"/>
      <c r="I77" s="11">
        <f t="shared" si="2"/>
        <v>0</v>
      </c>
      <c r="J77" s="11"/>
      <c r="K77" s="11">
        <v>4810493</v>
      </c>
      <c r="L77" s="11"/>
      <c r="M77" s="11">
        <v>22444529350</v>
      </c>
      <c r="N77" s="11"/>
      <c r="O77" s="11">
        <v>27271696690</v>
      </c>
      <c r="P77" s="11"/>
      <c r="Q77" s="11">
        <f t="shared" si="3"/>
        <v>-4827167340</v>
      </c>
    </row>
    <row r="78" spans="1:17" ht="21" x14ac:dyDescent="0.55000000000000004">
      <c r="A78" s="4" t="s">
        <v>15</v>
      </c>
      <c r="C78" s="11">
        <v>0</v>
      </c>
      <c r="D78" s="11"/>
      <c r="E78" s="11">
        <v>0</v>
      </c>
      <c r="F78" s="11"/>
      <c r="G78" s="11">
        <v>0</v>
      </c>
      <c r="H78" s="11"/>
      <c r="I78" s="11">
        <f t="shared" si="2"/>
        <v>0</v>
      </c>
      <c r="J78" s="11"/>
      <c r="K78" s="11">
        <v>3715168</v>
      </c>
      <c r="L78" s="11"/>
      <c r="M78" s="11">
        <v>36304411284</v>
      </c>
      <c r="N78" s="11"/>
      <c r="O78" s="11">
        <v>44851458353</v>
      </c>
      <c r="P78" s="11"/>
      <c r="Q78" s="11">
        <f t="shared" si="3"/>
        <v>-8547047069</v>
      </c>
    </row>
    <row r="79" spans="1:17" ht="21" x14ac:dyDescent="0.55000000000000004">
      <c r="A79" s="4" t="s">
        <v>56</v>
      </c>
      <c r="C79" s="11">
        <v>0</v>
      </c>
      <c r="D79" s="11"/>
      <c r="E79" s="11">
        <v>0</v>
      </c>
      <c r="F79" s="11"/>
      <c r="G79" s="11">
        <v>0</v>
      </c>
      <c r="H79" s="11"/>
      <c r="I79" s="11">
        <f t="shared" si="2"/>
        <v>0</v>
      </c>
      <c r="J79" s="11"/>
      <c r="K79" s="11">
        <v>7427212</v>
      </c>
      <c r="L79" s="11"/>
      <c r="M79" s="11">
        <v>80645035957</v>
      </c>
      <c r="N79" s="11"/>
      <c r="O79" s="11">
        <v>90185325666</v>
      </c>
      <c r="P79" s="11"/>
      <c r="Q79" s="11">
        <f t="shared" si="3"/>
        <v>-9540289709</v>
      </c>
    </row>
    <row r="80" spans="1:17" ht="21" x14ac:dyDescent="0.55000000000000004">
      <c r="A80" s="4" t="s">
        <v>183</v>
      </c>
      <c r="C80" s="11">
        <v>0</v>
      </c>
      <c r="D80" s="11"/>
      <c r="E80" s="11">
        <v>0</v>
      </c>
      <c r="F80" s="11"/>
      <c r="G80" s="11">
        <v>0</v>
      </c>
      <c r="H80" s="11"/>
      <c r="I80" s="11">
        <f t="shared" si="2"/>
        <v>0</v>
      </c>
      <c r="J80" s="11"/>
      <c r="K80" s="11">
        <v>490000</v>
      </c>
      <c r="L80" s="11"/>
      <c r="M80" s="11">
        <v>4312885153</v>
      </c>
      <c r="N80" s="11"/>
      <c r="O80" s="11">
        <v>3776916326</v>
      </c>
      <c r="P80" s="11"/>
      <c r="Q80" s="11">
        <f t="shared" si="3"/>
        <v>535968827</v>
      </c>
    </row>
    <row r="81" spans="1:17" ht="21" x14ac:dyDescent="0.55000000000000004">
      <c r="A81" s="4" t="s">
        <v>20</v>
      </c>
      <c r="C81" s="11">
        <v>0</v>
      </c>
      <c r="D81" s="11"/>
      <c r="E81" s="11">
        <v>0</v>
      </c>
      <c r="F81" s="11"/>
      <c r="G81" s="11">
        <v>0</v>
      </c>
      <c r="H81" s="11"/>
      <c r="I81" s="11">
        <f t="shared" si="2"/>
        <v>0</v>
      </c>
      <c r="J81" s="11"/>
      <c r="K81" s="11">
        <v>50287333</v>
      </c>
      <c r="L81" s="11"/>
      <c r="M81" s="11">
        <v>24226867728</v>
      </c>
      <c r="N81" s="11"/>
      <c r="O81" s="11">
        <v>24611097401</v>
      </c>
      <c r="P81" s="11"/>
      <c r="Q81" s="11">
        <f t="shared" si="3"/>
        <v>-384229673</v>
      </c>
    </row>
    <row r="82" spans="1:17" ht="21" x14ac:dyDescent="0.55000000000000004">
      <c r="A82" s="4" t="s">
        <v>86</v>
      </c>
      <c r="C82" s="11">
        <v>0</v>
      </c>
      <c r="D82" s="11"/>
      <c r="E82" s="11">
        <v>0</v>
      </c>
      <c r="F82" s="11"/>
      <c r="G82" s="11">
        <v>0</v>
      </c>
      <c r="H82" s="11"/>
      <c r="I82" s="11">
        <f t="shared" si="2"/>
        <v>0</v>
      </c>
      <c r="J82" s="11"/>
      <c r="K82" s="11">
        <v>16355316</v>
      </c>
      <c r="L82" s="11"/>
      <c r="M82" s="11">
        <v>35469391513</v>
      </c>
      <c r="N82" s="11"/>
      <c r="O82" s="11">
        <v>46109235389</v>
      </c>
      <c r="P82" s="11"/>
      <c r="Q82" s="11">
        <f t="shared" si="3"/>
        <v>-10639843876</v>
      </c>
    </row>
    <row r="83" spans="1:17" ht="21" x14ac:dyDescent="0.55000000000000004">
      <c r="A83" s="4" t="s">
        <v>184</v>
      </c>
      <c r="C83" s="11">
        <v>0</v>
      </c>
      <c r="D83" s="11"/>
      <c r="E83" s="11">
        <v>0</v>
      </c>
      <c r="F83" s="11"/>
      <c r="G83" s="11">
        <v>0</v>
      </c>
      <c r="H83" s="11"/>
      <c r="I83" s="11">
        <f t="shared" si="2"/>
        <v>0</v>
      </c>
      <c r="J83" s="11"/>
      <c r="K83" s="11">
        <v>5431295</v>
      </c>
      <c r="L83" s="11"/>
      <c r="M83" s="11">
        <v>20302180710</v>
      </c>
      <c r="N83" s="11"/>
      <c r="O83" s="11">
        <v>20302180710</v>
      </c>
      <c r="P83" s="11"/>
      <c r="Q83" s="11">
        <f t="shared" si="3"/>
        <v>0</v>
      </c>
    </row>
    <row r="84" spans="1:17" ht="21" x14ac:dyDescent="0.55000000000000004">
      <c r="A84" s="4" t="s">
        <v>35</v>
      </c>
      <c r="C84" s="11">
        <v>0</v>
      </c>
      <c r="D84" s="11"/>
      <c r="E84" s="11">
        <v>0</v>
      </c>
      <c r="F84" s="11"/>
      <c r="G84" s="11">
        <v>0</v>
      </c>
      <c r="H84" s="11"/>
      <c r="I84" s="11">
        <f t="shared" si="2"/>
        <v>0</v>
      </c>
      <c r="J84" s="11"/>
      <c r="K84" s="11">
        <v>1301180</v>
      </c>
      <c r="L84" s="11"/>
      <c r="M84" s="11">
        <v>47841523432</v>
      </c>
      <c r="N84" s="11"/>
      <c r="O84" s="11">
        <v>50793774547</v>
      </c>
      <c r="P84" s="11"/>
      <c r="Q84" s="11">
        <f t="shared" si="3"/>
        <v>-2952251115</v>
      </c>
    </row>
    <row r="85" spans="1:17" ht="21" x14ac:dyDescent="0.55000000000000004">
      <c r="A85" s="4" t="s">
        <v>69</v>
      </c>
      <c r="C85" s="11">
        <v>0</v>
      </c>
      <c r="D85" s="11"/>
      <c r="E85" s="11">
        <v>0</v>
      </c>
      <c r="F85" s="11"/>
      <c r="G85" s="11">
        <v>0</v>
      </c>
      <c r="H85" s="11"/>
      <c r="I85" s="11">
        <f t="shared" si="2"/>
        <v>0</v>
      </c>
      <c r="J85" s="11"/>
      <c r="K85" s="11">
        <v>291195</v>
      </c>
      <c r="L85" s="11"/>
      <c r="M85" s="11">
        <v>3232719418</v>
      </c>
      <c r="N85" s="11"/>
      <c r="O85" s="11">
        <v>2943832523</v>
      </c>
      <c r="P85" s="11"/>
      <c r="Q85" s="11">
        <f t="shared" si="3"/>
        <v>288886895</v>
      </c>
    </row>
    <row r="86" spans="1:17" ht="21" x14ac:dyDescent="0.55000000000000004">
      <c r="A86" s="4" t="s">
        <v>75</v>
      </c>
      <c r="C86" s="11">
        <v>0</v>
      </c>
      <c r="D86" s="11"/>
      <c r="E86" s="11">
        <v>0</v>
      </c>
      <c r="F86" s="11"/>
      <c r="G86" s="11">
        <v>0</v>
      </c>
      <c r="H86" s="11"/>
      <c r="I86" s="11">
        <f t="shared" si="2"/>
        <v>0</v>
      </c>
      <c r="J86" s="11"/>
      <c r="K86" s="11">
        <v>1410769</v>
      </c>
      <c r="L86" s="11"/>
      <c r="M86" s="11">
        <v>6761334611</v>
      </c>
      <c r="N86" s="11"/>
      <c r="O86" s="11">
        <v>9106095834</v>
      </c>
      <c r="P86" s="11"/>
      <c r="Q86" s="11">
        <f t="shared" si="3"/>
        <v>-2344761223</v>
      </c>
    </row>
    <row r="87" spans="1:17" ht="21" x14ac:dyDescent="0.55000000000000004">
      <c r="A87" s="4" t="s">
        <v>36</v>
      </c>
      <c r="C87" s="11">
        <v>0</v>
      </c>
      <c r="D87" s="11"/>
      <c r="E87" s="11">
        <v>0</v>
      </c>
      <c r="F87" s="11"/>
      <c r="G87" s="11">
        <v>0</v>
      </c>
      <c r="H87" s="11"/>
      <c r="I87" s="11">
        <f t="shared" si="2"/>
        <v>0</v>
      </c>
      <c r="J87" s="11"/>
      <c r="K87" s="11">
        <v>2764498</v>
      </c>
      <c r="L87" s="11"/>
      <c r="M87" s="11">
        <v>132016928893</v>
      </c>
      <c r="N87" s="11"/>
      <c r="O87" s="11">
        <v>120235375370</v>
      </c>
      <c r="P87" s="11"/>
      <c r="Q87" s="11">
        <f t="shared" si="3"/>
        <v>11781553523</v>
      </c>
    </row>
    <row r="88" spans="1:17" ht="21" x14ac:dyDescent="0.55000000000000004">
      <c r="A88" s="4" t="s">
        <v>82</v>
      </c>
      <c r="C88" s="11">
        <v>0</v>
      </c>
      <c r="D88" s="11"/>
      <c r="E88" s="11">
        <v>0</v>
      </c>
      <c r="F88" s="11"/>
      <c r="G88" s="11">
        <v>0</v>
      </c>
      <c r="H88" s="11"/>
      <c r="I88" s="11">
        <f t="shared" si="2"/>
        <v>0</v>
      </c>
      <c r="J88" s="11"/>
      <c r="K88" s="11">
        <v>771519</v>
      </c>
      <c r="L88" s="11"/>
      <c r="M88" s="11">
        <v>8782571462</v>
      </c>
      <c r="N88" s="11"/>
      <c r="O88" s="11">
        <v>7094088283</v>
      </c>
      <c r="P88" s="11"/>
      <c r="Q88" s="11">
        <f t="shared" si="3"/>
        <v>1688483179</v>
      </c>
    </row>
    <row r="89" spans="1:17" ht="21" x14ac:dyDescent="0.55000000000000004">
      <c r="A89" s="4" t="s">
        <v>68</v>
      </c>
      <c r="C89" s="11">
        <v>0</v>
      </c>
      <c r="D89" s="11"/>
      <c r="E89" s="11">
        <v>0</v>
      </c>
      <c r="F89" s="11"/>
      <c r="G89" s="11">
        <v>0</v>
      </c>
      <c r="H89" s="11"/>
      <c r="I89" s="11">
        <f t="shared" si="2"/>
        <v>0</v>
      </c>
      <c r="J89" s="11"/>
      <c r="K89" s="11">
        <v>954615</v>
      </c>
      <c r="L89" s="11"/>
      <c r="M89" s="11">
        <v>13545826450</v>
      </c>
      <c r="N89" s="11"/>
      <c r="O89" s="11">
        <v>11785773203</v>
      </c>
      <c r="P89" s="11"/>
      <c r="Q89" s="11">
        <f t="shared" si="3"/>
        <v>1760053247</v>
      </c>
    </row>
    <row r="90" spans="1:17" ht="21" x14ac:dyDescent="0.55000000000000004">
      <c r="A90" s="4" t="s">
        <v>77</v>
      </c>
      <c r="C90" s="11">
        <v>0</v>
      </c>
      <c r="D90" s="11"/>
      <c r="E90" s="11">
        <v>0</v>
      </c>
      <c r="F90" s="11"/>
      <c r="G90" s="11">
        <v>0</v>
      </c>
      <c r="H90" s="11"/>
      <c r="I90" s="11">
        <f t="shared" si="2"/>
        <v>0</v>
      </c>
      <c r="J90" s="11"/>
      <c r="K90" s="11">
        <v>1347401</v>
      </c>
      <c r="L90" s="11"/>
      <c r="M90" s="11">
        <v>19401913986</v>
      </c>
      <c r="N90" s="11"/>
      <c r="O90" s="11">
        <v>18517278072</v>
      </c>
      <c r="P90" s="11"/>
      <c r="Q90" s="11">
        <f t="shared" si="3"/>
        <v>884635914</v>
      </c>
    </row>
    <row r="91" spans="1:17" ht="21" x14ac:dyDescent="0.55000000000000004">
      <c r="A91" s="4" t="s">
        <v>54</v>
      </c>
      <c r="C91" s="11">
        <v>0</v>
      </c>
      <c r="D91" s="11"/>
      <c r="E91" s="11">
        <v>0</v>
      </c>
      <c r="F91" s="11"/>
      <c r="G91" s="11">
        <v>0</v>
      </c>
      <c r="H91" s="11"/>
      <c r="I91" s="11">
        <f t="shared" si="2"/>
        <v>0</v>
      </c>
      <c r="J91" s="11"/>
      <c r="K91" s="11">
        <v>71120215</v>
      </c>
      <c r="L91" s="11"/>
      <c r="M91" s="11">
        <v>94803120205</v>
      </c>
      <c r="N91" s="11"/>
      <c r="O91" s="11">
        <v>97859526746</v>
      </c>
      <c r="P91" s="11"/>
      <c r="Q91" s="11">
        <f t="shared" si="3"/>
        <v>-3056406541</v>
      </c>
    </row>
    <row r="92" spans="1:17" ht="21" x14ac:dyDescent="0.55000000000000004">
      <c r="A92" s="4" t="s">
        <v>87</v>
      </c>
      <c r="C92" s="11">
        <v>0</v>
      </c>
      <c r="D92" s="11"/>
      <c r="E92" s="11">
        <v>0</v>
      </c>
      <c r="F92" s="11"/>
      <c r="G92" s="11">
        <v>0</v>
      </c>
      <c r="H92" s="11"/>
      <c r="I92" s="11">
        <f t="shared" si="2"/>
        <v>0</v>
      </c>
      <c r="J92" s="11"/>
      <c r="K92" s="11">
        <v>13355277</v>
      </c>
      <c r="L92" s="11"/>
      <c r="M92" s="11">
        <v>32265863131</v>
      </c>
      <c r="N92" s="11"/>
      <c r="O92" s="11">
        <v>40490563117</v>
      </c>
      <c r="P92" s="11"/>
      <c r="Q92" s="11">
        <f t="shared" si="3"/>
        <v>-8224699986</v>
      </c>
    </row>
    <row r="93" spans="1:17" ht="21" x14ac:dyDescent="0.55000000000000004">
      <c r="A93" s="4" t="s">
        <v>32</v>
      </c>
      <c r="C93" s="11">
        <v>0</v>
      </c>
      <c r="D93" s="11"/>
      <c r="E93" s="11">
        <v>0</v>
      </c>
      <c r="F93" s="11"/>
      <c r="G93" s="11">
        <v>0</v>
      </c>
      <c r="H93" s="11"/>
      <c r="I93" s="11">
        <f t="shared" si="2"/>
        <v>0</v>
      </c>
      <c r="J93" s="11"/>
      <c r="K93" s="11">
        <v>194382</v>
      </c>
      <c r="L93" s="11"/>
      <c r="M93" s="11">
        <v>49213812742</v>
      </c>
      <c r="N93" s="11"/>
      <c r="O93" s="11">
        <v>46353546526</v>
      </c>
      <c r="P93" s="11"/>
      <c r="Q93" s="11">
        <f t="shared" si="3"/>
        <v>2860266216</v>
      </c>
    </row>
    <row r="94" spans="1:17" ht="21" x14ac:dyDescent="0.55000000000000004">
      <c r="A94" s="4" t="s">
        <v>185</v>
      </c>
      <c r="C94" s="11">
        <v>0</v>
      </c>
      <c r="D94" s="11"/>
      <c r="E94" s="11">
        <v>0</v>
      </c>
      <c r="F94" s="11"/>
      <c r="G94" s="11">
        <v>0</v>
      </c>
      <c r="H94" s="11"/>
      <c r="I94" s="11">
        <f t="shared" si="2"/>
        <v>0</v>
      </c>
      <c r="J94" s="11"/>
      <c r="K94" s="11">
        <v>733884</v>
      </c>
      <c r="L94" s="11"/>
      <c r="M94" s="11">
        <v>1743456306</v>
      </c>
      <c r="N94" s="11"/>
      <c r="O94" s="11">
        <v>2048836386</v>
      </c>
      <c r="P94" s="11"/>
      <c r="Q94" s="11">
        <f t="shared" si="3"/>
        <v>-305380080</v>
      </c>
    </row>
    <row r="95" spans="1:17" ht="21" x14ac:dyDescent="0.55000000000000004">
      <c r="A95" s="4" t="s">
        <v>34</v>
      </c>
      <c r="C95" s="11">
        <v>0</v>
      </c>
      <c r="D95" s="11"/>
      <c r="E95" s="11">
        <v>0</v>
      </c>
      <c r="F95" s="11"/>
      <c r="G95" s="11">
        <v>0</v>
      </c>
      <c r="H95" s="11"/>
      <c r="I95" s="11">
        <f t="shared" si="2"/>
        <v>0</v>
      </c>
      <c r="J95" s="11"/>
      <c r="K95" s="11">
        <v>106180</v>
      </c>
      <c r="L95" s="11"/>
      <c r="M95" s="11">
        <v>18452054875</v>
      </c>
      <c r="N95" s="11"/>
      <c r="O95" s="11">
        <v>17820746936</v>
      </c>
      <c r="P95" s="11"/>
      <c r="Q95" s="11">
        <f t="shared" si="3"/>
        <v>631307939</v>
      </c>
    </row>
    <row r="96" spans="1:17" ht="21" x14ac:dyDescent="0.55000000000000004">
      <c r="A96" s="4" t="s">
        <v>186</v>
      </c>
      <c r="C96" s="11">
        <v>0</v>
      </c>
      <c r="D96" s="11"/>
      <c r="E96" s="11">
        <v>0</v>
      </c>
      <c r="F96" s="11"/>
      <c r="G96" s="11">
        <v>0</v>
      </c>
      <c r="H96" s="11"/>
      <c r="I96" s="11">
        <f t="shared" si="2"/>
        <v>0</v>
      </c>
      <c r="J96" s="11"/>
      <c r="K96" s="11">
        <v>15569120</v>
      </c>
      <c r="L96" s="11"/>
      <c r="M96" s="11">
        <v>86237355680</v>
      </c>
      <c r="N96" s="11"/>
      <c r="O96" s="11">
        <v>86237355680</v>
      </c>
      <c r="P96" s="11"/>
      <c r="Q96" s="11">
        <f t="shared" si="3"/>
        <v>0</v>
      </c>
    </row>
    <row r="97" spans="1:17" ht="21" x14ac:dyDescent="0.55000000000000004">
      <c r="A97" s="4" t="s">
        <v>23</v>
      </c>
      <c r="C97" s="11">
        <v>0</v>
      </c>
      <c r="D97" s="11"/>
      <c r="E97" s="11">
        <v>0</v>
      </c>
      <c r="F97" s="11"/>
      <c r="G97" s="11">
        <v>0</v>
      </c>
      <c r="H97" s="11"/>
      <c r="I97" s="11">
        <f t="shared" si="2"/>
        <v>0</v>
      </c>
      <c r="J97" s="11"/>
      <c r="K97" s="11">
        <v>88948365</v>
      </c>
      <c r="L97" s="11"/>
      <c r="M97" s="11">
        <v>178132161092</v>
      </c>
      <c r="N97" s="11"/>
      <c r="O97" s="11">
        <v>151703747966</v>
      </c>
      <c r="P97" s="11"/>
      <c r="Q97" s="11">
        <f t="shared" si="3"/>
        <v>26428413126</v>
      </c>
    </row>
    <row r="98" spans="1:17" ht="21" x14ac:dyDescent="0.55000000000000004">
      <c r="A98" s="4" t="s">
        <v>93</v>
      </c>
      <c r="C98" s="11">
        <v>0</v>
      </c>
      <c r="D98" s="11"/>
      <c r="E98" s="11">
        <v>0</v>
      </c>
      <c r="F98" s="11"/>
      <c r="G98" s="11">
        <v>0</v>
      </c>
      <c r="H98" s="11"/>
      <c r="I98" s="11">
        <f t="shared" si="2"/>
        <v>0</v>
      </c>
      <c r="J98" s="11"/>
      <c r="K98" s="11">
        <v>774858</v>
      </c>
      <c r="L98" s="11"/>
      <c r="M98" s="11">
        <v>6869771121</v>
      </c>
      <c r="N98" s="11"/>
      <c r="O98" s="11">
        <v>7837247655</v>
      </c>
      <c r="P98" s="11"/>
      <c r="Q98" s="11">
        <f t="shared" si="3"/>
        <v>-967476534</v>
      </c>
    </row>
    <row r="99" spans="1:17" ht="21" x14ac:dyDescent="0.55000000000000004">
      <c r="A99" s="4" t="s">
        <v>22</v>
      </c>
      <c r="C99" s="11">
        <v>0</v>
      </c>
      <c r="D99" s="11"/>
      <c r="E99" s="11">
        <v>0</v>
      </c>
      <c r="F99" s="11"/>
      <c r="G99" s="11">
        <v>0</v>
      </c>
      <c r="H99" s="11"/>
      <c r="I99" s="11">
        <f t="shared" si="2"/>
        <v>0</v>
      </c>
      <c r="J99" s="11"/>
      <c r="K99" s="11">
        <v>50069524</v>
      </c>
      <c r="L99" s="11"/>
      <c r="M99" s="11">
        <v>30095495990</v>
      </c>
      <c r="N99" s="11"/>
      <c r="O99" s="11">
        <v>32613848428</v>
      </c>
      <c r="P99" s="11"/>
      <c r="Q99" s="11">
        <f t="shared" si="3"/>
        <v>-2518352438</v>
      </c>
    </row>
    <row r="100" spans="1:17" ht="21" x14ac:dyDescent="0.55000000000000004">
      <c r="A100" s="4" t="s">
        <v>55</v>
      </c>
      <c r="C100" s="11">
        <v>0</v>
      </c>
      <c r="D100" s="11"/>
      <c r="E100" s="11">
        <v>0</v>
      </c>
      <c r="F100" s="11"/>
      <c r="G100" s="11">
        <v>0</v>
      </c>
      <c r="H100" s="11"/>
      <c r="I100" s="11">
        <f t="shared" si="2"/>
        <v>0</v>
      </c>
      <c r="J100" s="11"/>
      <c r="K100" s="11">
        <v>689635</v>
      </c>
      <c r="L100" s="11"/>
      <c r="M100" s="11">
        <v>19698521443</v>
      </c>
      <c r="N100" s="11"/>
      <c r="O100" s="11">
        <v>19032639687</v>
      </c>
      <c r="P100" s="11"/>
      <c r="Q100" s="11">
        <f t="shared" si="3"/>
        <v>665881756</v>
      </c>
    </row>
    <row r="101" spans="1:17" ht="21" x14ac:dyDescent="0.55000000000000004">
      <c r="A101" s="4" t="s">
        <v>49</v>
      </c>
      <c r="C101" s="11">
        <v>0</v>
      </c>
      <c r="D101" s="11"/>
      <c r="E101" s="11">
        <v>0</v>
      </c>
      <c r="F101" s="11"/>
      <c r="G101" s="11">
        <v>0</v>
      </c>
      <c r="H101" s="11"/>
      <c r="I101" s="11">
        <f t="shared" si="2"/>
        <v>0</v>
      </c>
      <c r="J101" s="11"/>
      <c r="K101" s="11">
        <v>1157507</v>
      </c>
      <c r="L101" s="11"/>
      <c r="M101" s="11">
        <v>4307521833</v>
      </c>
      <c r="N101" s="11"/>
      <c r="O101" s="11">
        <v>5179390359</v>
      </c>
      <c r="P101" s="11"/>
      <c r="Q101" s="11">
        <f t="shared" si="3"/>
        <v>-871868526</v>
      </c>
    </row>
    <row r="102" spans="1:17" ht="21" x14ac:dyDescent="0.55000000000000004">
      <c r="A102" s="4" t="s">
        <v>187</v>
      </c>
      <c r="C102" s="11">
        <v>0</v>
      </c>
      <c r="D102" s="11"/>
      <c r="E102" s="11">
        <v>0</v>
      </c>
      <c r="F102" s="11"/>
      <c r="G102" s="11">
        <v>0</v>
      </c>
      <c r="H102" s="11"/>
      <c r="I102" s="11">
        <f t="shared" si="2"/>
        <v>0</v>
      </c>
      <c r="J102" s="11"/>
      <c r="K102" s="11">
        <v>450000</v>
      </c>
      <c r="L102" s="11"/>
      <c r="M102" s="11">
        <v>4874699052</v>
      </c>
      <c r="N102" s="11"/>
      <c r="O102" s="11">
        <v>4034848950</v>
      </c>
      <c r="P102" s="11"/>
      <c r="Q102" s="11">
        <f t="shared" si="3"/>
        <v>839850102</v>
      </c>
    </row>
    <row r="103" spans="1:17" ht="21.75" thickBot="1" x14ac:dyDescent="0.6">
      <c r="A103" s="4" t="s">
        <v>18</v>
      </c>
      <c r="C103" s="11">
        <v>0</v>
      </c>
      <c r="D103" s="11"/>
      <c r="E103" s="11">
        <v>0</v>
      </c>
      <c r="F103" s="11"/>
      <c r="G103" s="11">
        <v>0</v>
      </c>
      <c r="H103" s="11"/>
      <c r="I103" s="11">
        <f t="shared" si="2"/>
        <v>0</v>
      </c>
      <c r="J103" s="11"/>
      <c r="K103" s="11">
        <v>37496612</v>
      </c>
      <c r="L103" s="11"/>
      <c r="M103" s="11">
        <v>22095621584</v>
      </c>
      <c r="N103" s="11"/>
      <c r="O103" s="11">
        <v>18279333441</v>
      </c>
      <c r="P103" s="11"/>
      <c r="Q103" s="11">
        <f t="shared" si="3"/>
        <v>3816288143</v>
      </c>
    </row>
    <row r="104" spans="1:17" ht="21.75" thickBot="1" x14ac:dyDescent="0.6">
      <c r="A104" s="4" t="s">
        <v>98</v>
      </c>
      <c r="E104" s="6">
        <f>SUM(E8:E103)</f>
        <v>82631003127</v>
      </c>
      <c r="G104" s="6">
        <f>SUM(G8:G103)</f>
        <v>66622148785</v>
      </c>
      <c r="I104" s="6">
        <f>SUM(I8:I103)</f>
        <v>16008854342</v>
      </c>
      <c r="M104" s="6">
        <f>SUM(M8:M103)</f>
        <v>4367969676937</v>
      </c>
      <c r="O104" s="6">
        <f>SUM(O8:O103)</f>
        <v>4448288195205</v>
      </c>
      <c r="Q104" s="12">
        <f>SUM(Q8:Q103)</f>
        <v>-80318518268</v>
      </c>
    </row>
    <row r="105" spans="1:17" ht="19.5" thickTop="1" x14ac:dyDescent="0.45"/>
    <row r="106" spans="1:17" x14ac:dyDescent="0.45">
      <c r="I106" s="5"/>
      <c r="Q106" s="5"/>
    </row>
  </sheetData>
  <mergeCells count="15">
    <mergeCell ref="A2:Q2"/>
    <mergeCell ref="A3:Q3"/>
    <mergeCell ref="A4:Q4"/>
    <mergeCell ref="A5:H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Mahmoudi, Mahbobeh</dc:creator>
  <cp:lastModifiedBy>Mahmoudi, Mahbobeh</cp:lastModifiedBy>
  <dcterms:created xsi:type="dcterms:W3CDTF">2025-12-27T08:07:37Z</dcterms:created>
  <dcterms:modified xsi:type="dcterms:W3CDTF">2025-12-28T10:44:28Z</dcterms:modified>
</cp:coreProperties>
</file>