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ortfolio Operation\Accounting\Mahmoudi\آرام\پرتفوی\040830\"/>
    </mc:Choice>
  </mc:AlternateContent>
  <xr:revisionPtr revIDLastSave="0" documentId="13_ncr:1_{6E426B53-A197-4D7A-AB75-5280A233E617}" xr6:coauthVersionLast="47" xr6:coauthVersionMax="47" xr10:uidLastSave="{00000000-0000-0000-0000-000000000000}"/>
  <bookViews>
    <workbookView xWindow="-120" yWindow="-120" windowWidth="29040" windowHeight="15720" tabRatio="797" activeTab="5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5" l="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88" i="9" s="1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" i="9"/>
  <c r="E9" i="15"/>
  <c r="U11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8" i="1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13" i="1"/>
  <c r="Q12" i="1"/>
  <c r="Q11" i="1"/>
  <c r="E9" i="14"/>
  <c r="C9" i="14"/>
  <c r="G10" i="13"/>
  <c r="I9" i="13" s="1"/>
  <c r="C10" i="13"/>
  <c r="E9" i="13" s="1"/>
  <c r="Q110" i="11"/>
  <c r="O110" i="11"/>
  <c r="M110" i="11"/>
  <c r="G110" i="11"/>
  <c r="E110" i="11"/>
  <c r="C110" i="11"/>
  <c r="Q103" i="10"/>
  <c r="O103" i="10"/>
  <c r="M103" i="10"/>
  <c r="I103" i="10"/>
  <c r="G103" i="10"/>
  <c r="E103" i="10"/>
  <c r="Q88" i="9"/>
  <c r="O88" i="9"/>
  <c r="M88" i="9"/>
  <c r="G88" i="9"/>
  <c r="E88" i="9"/>
  <c r="S79" i="8"/>
  <c r="Q79" i="8"/>
  <c r="O79" i="8"/>
  <c r="M79" i="8"/>
  <c r="K79" i="8"/>
  <c r="I79" i="8"/>
  <c r="M10" i="7"/>
  <c r="K10" i="7"/>
  <c r="I10" i="7"/>
  <c r="G10" i="7"/>
  <c r="E10" i="7"/>
  <c r="C10" i="7"/>
  <c r="I10" i="6"/>
  <c r="G10" i="6"/>
  <c r="E10" i="6"/>
  <c r="C10" i="6"/>
  <c r="W95" i="1"/>
  <c r="U95" i="1"/>
  <c r="O95" i="1"/>
  <c r="K95" i="1"/>
  <c r="G95" i="1"/>
  <c r="E95" i="1"/>
  <c r="E8" i="13" l="1"/>
  <c r="E10" i="13" s="1"/>
  <c r="I8" i="13"/>
  <c r="I10" i="13"/>
  <c r="I110" i="11"/>
  <c r="K8" i="11" s="1"/>
  <c r="S110" i="11"/>
  <c r="K20" i="11" l="1"/>
  <c r="K32" i="11"/>
  <c r="K44" i="11"/>
  <c r="K56" i="11"/>
  <c r="K68" i="11"/>
  <c r="K80" i="11"/>
  <c r="K92" i="11"/>
  <c r="K104" i="11"/>
  <c r="K109" i="11"/>
  <c r="K9" i="11"/>
  <c r="K21" i="11"/>
  <c r="K33" i="11"/>
  <c r="K45" i="11"/>
  <c r="K57" i="11"/>
  <c r="K69" i="11"/>
  <c r="K81" i="11"/>
  <c r="K93" i="11"/>
  <c r="K105" i="11"/>
  <c r="K85" i="11"/>
  <c r="K10" i="11"/>
  <c r="K22" i="11"/>
  <c r="K34" i="11"/>
  <c r="K46" i="11"/>
  <c r="K58" i="11"/>
  <c r="K70" i="11"/>
  <c r="K82" i="11"/>
  <c r="K94" i="11"/>
  <c r="K106" i="11"/>
  <c r="K97" i="11"/>
  <c r="K11" i="11"/>
  <c r="K23" i="11"/>
  <c r="K35" i="11"/>
  <c r="K47" i="11"/>
  <c r="K59" i="11"/>
  <c r="K71" i="11"/>
  <c r="K83" i="11"/>
  <c r="K95" i="11"/>
  <c r="K107" i="11"/>
  <c r="K73" i="11"/>
  <c r="K98" i="11"/>
  <c r="K101" i="11"/>
  <c r="K12" i="11"/>
  <c r="K24" i="11"/>
  <c r="K36" i="11"/>
  <c r="K48" i="11"/>
  <c r="K60" i="11"/>
  <c r="K72" i="11"/>
  <c r="K84" i="11"/>
  <c r="K96" i="11"/>
  <c r="K108" i="11"/>
  <c r="K49" i="11"/>
  <c r="K13" i="11"/>
  <c r="K25" i="11"/>
  <c r="K37" i="11"/>
  <c r="K61" i="11"/>
  <c r="K86" i="11"/>
  <c r="K89" i="11"/>
  <c r="K14" i="11"/>
  <c r="K26" i="11"/>
  <c r="K38" i="11"/>
  <c r="K50" i="11"/>
  <c r="K62" i="11"/>
  <c r="K74" i="11"/>
  <c r="K15" i="11"/>
  <c r="K27" i="11"/>
  <c r="K39" i="11"/>
  <c r="K51" i="11"/>
  <c r="K63" i="11"/>
  <c r="K75" i="11"/>
  <c r="K87" i="11"/>
  <c r="K99" i="11"/>
  <c r="K29" i="11"/>
  <c r="K53" i="11"/>
  <c r="K77" i="11"/>
  <c r="K16" i="11"/>
  <c r="K28" i="11"/>
  <c r="K40" i="11"/>
  <c r="K52" i="11"/>
  <c r="K64" i="11"/>
  <c r="K76" i="11"/>
  <c r="K88" i="11"/>
  <c r="K100" i="11"/>
  <c r="K17" i="11"/>
  <c r="K41" i="11"/>
  <c r="K65" i="11"/>
  <c r="K18" i="11"/>
  <c r="K30" i="11"/>
  <c r="K42" i="11"/>
  <c r="K54" i="11"/>
  <c r="K66" i="11"/>
  <c r="K78" i="11"/>
  <c r="K90" i="11"/>
  <c r="K102" i="11"/>
  <c r="K19" i="11"/>
  <c r="K31" i="11"/>
  <c r="K43" i="11"/>
  <c r="K55" i="11"/>
  <c r="K67" i="11"/>
  <c r="K79" i="11"/>
  <c r="K91" i="11"/>
  <c r="K103" i="11"/>
  <c r="K110" i="11" l="1"/>
</calcChain>
</file>

<file path=xl/sharedStrings.xml><?xml version="1.0" encoding="utf-8"?>
<sst xmlns="http://schemas.openxmlformats.org/spreadsheetml/2006/main" count="1193" uniqueCount="212">
  <si>
    <t>صندوق سرمایه‌گذاری شاخصی آرام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</si>
  <si>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</si>
  <si>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</si>
  <si>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</si>
  <si>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</si>
  <si>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</si>
  <si>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</si>
  <si>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</si>
  <si>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</si>
  <si>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</si>
  <si>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</si>
  <si>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</si>
  <si>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</si>
  <si>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</si>
  <si>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</si>
  <si>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</si>
  <si>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</si>
  <si>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</si>
  <si>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</si>
  <si>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</si>
  <si>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</si>
  <si>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</si>
  <si>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</si>
  <si>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</si>
  <si>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</si>
  <si>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</si>
  <si>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</si>
  <si>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</si>
  <si>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</si>
  <si>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</si>
  <si>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</si>
  <si>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</si>
  <si>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</si>
  <si>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0.00%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</si>
  <si>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</si>
  <si>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</si>
  <si>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</si>
  <si>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</si>
  <si>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</si>
  <si>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</si>
  <si>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</si>
  <si>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</si>
  <si>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</si>
  <si>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توسعه‌ صنایع‌ بهشهر(هلدینگ</t>
  </si>
  <si>
    <t>تولیدی چدن سازان</t>
  </si>
  <si>
    <t>ح .گروه دارویی سبحان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</si>
  <si>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</si>
  <si>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</si>
  <si>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</si>
  <si>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</si>
  <si>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</si>
  <si>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</si>
  <si>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</si>
  <si>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</si>
  <si>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</si>
  <si>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</si>
  <si>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</si>
  <si>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</si>
  <si>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</si>
  <si>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</si>
  <si>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</si>
  <si>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باقران</t>
  </si>
  <si>
    <t>سیمان فارس و خوزستان</t>
  </si>
  <si>
    <t>سیمان‌ تهران‌</t>
  </si>
  <si>
    <t>سیمان‌ خزر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</si>
  <si>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</si>
  <si>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</si>
  <si>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</si>
  <si>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</si>
  <si>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</si>
  <si>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</si>
  <si>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</si>
  <si>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</si>
  <si>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</si>
  <si>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</si>
  <si>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</si>
  <si>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</si>
  <si>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</si>
  <si>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</si>
  <si>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</si>
  <si>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</si>
  <si>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</si>
  <si>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</si>
  <si>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</si>
  <si>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</si>
  <si>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</si>
  <si>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</si>
  <si>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</si>
  <si>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</si>
  <si>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</si>
  <si>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</si>
  <si>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</si>
  <si>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</si>
  <si>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</si>
  <si>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</si>
  <si>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</si>
  <si>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پخش البرز</t>
  </si>
  <si>
    <t>لابراتوارداروسازی‌  دکترعبیدی‌</t>
  </si>
  <si>
    <t>س. و توسعه صنایع لاستیک</t>
  </si>
  <si>
    <t>بانک سینا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</si>
  <si>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</si>
  <si>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</si>
  <si>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</si>
  <si>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</si>
  <si>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</si>
  <si>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</si>
  <si>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</si>
  <si>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</si>
  <si>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4.47%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</si>
  <si>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</si>
  <si>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</si>
  <si>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</si>
  <si>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</si>
  <si>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</si>
  <si>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</si>
  <si>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</si>
  <si>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</si>
  <si>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</si>
  <si>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</si>
  <si>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</si>
  <si>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</si>
  <si>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</si>
  <si>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</si>
  <si>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</si>
  <si>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</si>
  <si>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1404/04/25</t>
  </si>
  <si>
    <t>1404/04/12</t>
  </si>
  <si>
    <t>1404/07/05</t>
  </si>
  <si>
    <t>1404/04/22</t>
  </si>
  <si>
    <t>1404/07/20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</si>
  <si>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</si>
  <si>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</si>
  <si>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</si>
  <si>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</si>
  <si>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</si>
  <si>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</si>
  <si>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</si>
  <si>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1404/07/15</t>
  </si>
  <si>
    <t>1404/04/29</t>
  </si>
  <si>
    <t>1404/05/15</t>
  </si>
  <si>
    <t>1404/05/11</t>
  </si>
  <si>
    <t>1404/04/16</t>
  </si>
  <si>
    <t>1404/04/28</t>
  </si>
  <si>
    <t>1404/03/07</t>
  </si>
  <si>
    <t>1404/04/31</t>
  </si>
  <si>
    <t>1404/04/30</t>
  </si>
  <si>
    <t>1404/03/05</t>
  </si>
  <si>
    <t>1404/04/17</t>
  </si>
  <si>
    <t>1404/03/17</t>
  </si>
  <si>
    <t>1404/05/08</t>
  </si>
  <si>
    <t>1404/06/23</t>
  </si>
  <si>
    <t>1404/06/26</t>
  </si>
  <si>
    <t>1404/03/22</t>
  </si>
  <si>
    <t>کشتیرانی دریای خزر</t>
  </si>
  <si>
    <t>1404/04/19</t>
  </si>
  <si>
    <t>1404/05/07</t>
  </si>
  <si>
    <t>1403/12/05</t>
  </si>
  <si>
    <t>1404/05/12</t>
  </si>
  <si>
    <t>1404/01/20</t>
  </si>
  <si>
    <t>1404/06/17</t>
  </si>
  <si>
    <t>1404/03/18</t>
  </si>
  <si>
    <t>1404/04/21</t>
  </si>
  <si>
    <t>بانک سامان</t>
  </si>
  <si>
    <t>1404/06/31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</si>
  <si>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</si>
  <si>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</si>
  <si>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</si>
  <si>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</si>
  <si>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</si>
  <si>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</si>
  <si>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</si>
  <si>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فنرسازی زر</t>
  </si>
  <si>
    <t>ح.زغال سنگ پروده طبس</t>
  </si>
  <si>
    <t>نساجی بابکان</t>
  </si>
  <si>
    <t>ح . توسعه‌معادن‌وفلزات‌</t>
  </si>
  <si>
    <t>صنایع ارتباطی آوا</t>
  </si>
  <si>
    <t>دارویی و نهاده های زاگرس دارو</t>
  </si>
  <si>
    <t>سرمایه‌گذاری‌ رنا(هلدینگ‌</t>
  </si>
  <si>
    <t>ح.کشتیرانی دریای خزر</t>
  </si>
  <si>
    <t>اخشان خراسان</t>
  </si>
  <si>
    <t>ح توسعه معدنی و صنعتی صبانور</t>
  </si>
  <si>
    <t>ح . معدنی و صنعتی گل گهر</t>
  </si>
  <si>
    <t>کانی کربن طبس</t>
  </si>
  <si>
    <t>ایران خودرو دیزل</t>
  </si>
  <si>
    <t>ح . معدنی‌وصنعتی‌چادرملو</t>
  </si>
  <si>
    <t>بانک  پاسارگاد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</si>
  <si>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</si>
  <si>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</si>
  <si>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</si>
  <si>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</si>
  <si>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</si>
  <si>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</si>
  <si>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</si>
  <si>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</si>
  <si>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</si>
  <si>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1404/08/01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</si>
  <si>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</si>
  <si>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</si>
  <si>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</si>
  <si>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</si>
  <si>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</si>
  <si>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</si>
  <si>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</si>
  <si>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</si>
  <si>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>درآمدها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</si>
  <si>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</si>
  <si>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</si>
  <si>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 xml:space="preserve">سایر درآمدها:				</t>
  </si>
  <si>
    <t>سود سپرده بانکی</t>
  </si>
  <si>
    <t>سود(زیان) حاصل از فروش اوراق بهادار</t>
  </si>
  <si>
    <t>درآمد ناشی از تغییر قیمت اوراق بهادار</t>
  </si>
  <si>
    <t>سایر درآمدها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</si>
</sst>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#,##0"/>
  </numFmts>
  <fonts count="7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zoomScale="85" zoomScaleNormal="85" workbookViewId="0">
      <selection activeCell="Y57" sqref="Y57"/>
    </sheetView>
  </sheetViews>
  <sheetFormatPr defaultRowHeight="22.5" x14ac:dyDescent="0.55000000000000004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.28515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28" width="9.140625" style="1"/>
    <col min="29" max="29" width="20.42578125" style="1" bestFit="1" customWidth="1"/>
    <col min="30" max="16384" width="9.140625" style="1"/>
  </cols>
  <sheetData>
    <row r="2" spans="1:25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5" spans="1:25" ht="25.5" x14ac:dyDescent="0.55000000000000004">
      <c r="A5" s="20" t="s">
        <v>196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5"/>
      <c r="Y5" s="15"/>
    </row>
    <row r="6" spans="1:25" ht="25.5" x14ac:dyDescent="0.55000000000000004">
      <c r="A6" s="20" t="s">
        <v>197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5"/>
      <c r="Y6" s="15"/>
    </row>
    <row r="8" spans="1:25" ht="24" x14ac:dyDescent="0.55000000000000004">
      <c r="A8" s="18" t="s">
        <v>3</v>
      </c>
      <c r="C8" s="18" t="s">
        <v>195</v>
      </c>
      <c r="D8" s="18" t="s">
        <v>4</v>
      </c>
      <c r="E8" s="18" t="s">
        <v>4</v>
      </c>
      <c r="F8" s="18" t="s">
        <v>4</v>
      </c>
      <c r="G8" s="18" t="s">
        <v>4</v>
      </c>
      <c r="I8" s="18" t="s">
        <v>5</v>
      </c>
      <c r="J8" s="18" t="s">
        <v>5</v>
      </c>
      <c r="K8" s="18" t="s">
        <v>5</v>
      </c>
      <c r="L8" s="18" t="s">
        <v>5</v>
      </c>
      <c r="M8" s="18" t="s">
        <v>5</v>
      </c>
      <c r="N8" s="18" t="s">
        <v>5</v>
      </c>
      <c r="O8" s="18" t="s">
        <v>5</v>
      </c>
      <c r="Q8" s="18" t="s">
        <v>6</v>
      </c>
      <c r="R8" s="18" t="s">
        <v>6</v>
      </c>
      <c r="S8" s="18" t="s">
        <v>6</v>
      </c>
      <c r="T8" s="18" t="s">
        <v>6</v>
      </c>
      <c r="U8" s="18" t="s">
        <v>6</v>
      </c>
      <c r="V8" s="18" t="s">
        <v>6</v>
      </c>
      <c r="W8" s="18" t="s">
        <v>6</v>
      </c>
      <c r="X8" s="18" t="s">
        <v>6</v>
      </c>
      <c r="Y8" s="18" t="s">
        <v>6</v>
      </c>
    </row>
    <row r="9" spans="1:25" ht="24" x14ac:dyDescent="0.55000000000000004">
      <c r="A9" s="18" t="s">
        <v>3</v>
      </c>
      <c r="C9" s="18" t="s">
        <v>7</v>
      </c>
      <c r="E9" s="18" t="s">
        <v>8</v>
      </c>
      <c r="G9" s="18" t="s">
        <v>9</v>
      </c>
      <c r="I9" s="18" t="s">
        <v>10</v>
      </c>
      <c r="J9" s="18" t="s">
        <v>10</v>
      </c>
      <c r="K9" s="18" t="s">
        <v>10</v>
      </c>
      <c r="M9" s="18" t="s">
        <v>11</v>
      </c>
      <c r="N9" s="18" t="s">
        <v>11</v>
      </c>
      <c r="O9" s="18" t="s">
        <v>11</v>
      </c>
      <c r="Q9" s="18" t="s">
        <v>7</v>
      </c>
      <c r="S9" s="18" t="s">
        <v>12</v>
      </c>
      <c r="U9" s="18" t="s">
        <v>8</v>
      </c>
      <c r="W9" s="18" t="s">
        <v>9</v>
      </c>
      <c r="Y9" s="18" t="s">
        <v>13</v>
      </c>
    </row>
    <row r="10" spans="1:25" ht="24.75" thickBot="1" x14ac:dyDescent="0.6">
      <c r="A10" s="18" t="s">
        <v>3</v>
      </c>
      <c r="C10" s="18" t="s">
        <v>7</v>
      </c>
      <c r="E10" s="18" t="s">
        <v>8</v>
      </c>
      <c r="G10" s="18" t="s">
        <v>9</v>
      </c>
      <c r="I10" s="18" t="s">
        <v>7</v>
      </c>
      <c r="K10" s="18" t="s">
        <v>8</v>
      </c>
      <c r="M10" s="18" t="s">
        <v>7</v>
      </c>
      <c r="O10" s="18" t="s">
        <v>14</v>
      </c>
      <c r="Q10" s="18" t="s">
        <v>7</v>
      </c>
      <c r="S10" s="18" t="s">
        <v>12</v>
      </c>
      <c r="U10" s="18" t="s">
        <v>8</v>
      </c>
      <c r="W10" s="18" t="s">
        <v>9</v>
      </c>
      <c r="Y10" s="18" t="s">
        <v>13</v>
      </c>
    </row>
    <row r="11" spans="1:25" ht="24" x14ac:dyDescent="0.6">
      <c r="A11" s="2" t="s">
        <v>15</v>
      </c>
      <c r="C11" s="3">
        <v>5650297</v>
      </c>
      <c r="E11" s="3">
        <v>42049839601</v>
      </c>
      <c r="G11" s="3">
        <v>48022594615.8675</v>
      </c>
      <c r="I11" s="3">
        <v>813641</v>
      </c>
      <c r="K11" s="3">
        <v>7478521419</v>
      </c>
      <c r="M11" s="3">
        <v>0</v>
      </c>
      <c r="O11" s="3">
        <v>0</v>
      </c>
      <c r="Q11" s="3">
        <f>C11+I11+M11</f>
        <v>6463938</v>
      </c>
      <c r="S11" s="3">
        <v>9190</v>
      </c>
      <c r="U11" s="3">
        <v>49528361020</v>
      </c>
      <c r="W11" s="3">
        <v>58937272036.773003</v>
      </c>
      <c r="Y11" s="6">
        <v>6.5594346884160579E-3</v>
      </c>
    </row>
    <row r="12" spans="1:25" ht="24" x14ac:dyDescent="0.6">
      <c r="A12" s="2" t="s">
        <v>16</v>
      </c>
      <c r="C12" s="3">
        <v>9555314</v>
      </c>
      <c r="E12" s="3">
        <v>53695427546</v>
      </c>
      <c r="G12" s="3">
        <v>44243826128.958603</v>
      </c>
      <c r="I12" s="3">
        <v>0</v>
      </c>
      <c r="K12" s="3">
        <v>0</v>
      </c>
      <c r="M12" s="3">
        <v>-2000000</v>
      </c>
      <c r="O12" s="3">
        <v>9077664679</v>
      </c>
      <c r="Q12" s="3">
        <f>C12+I12+M12</f>
        <v>7555314</v>
      </c>
      <c r="S12" s="3">
        <v>4628</v>
      </c>
      <c r="U12" s="3">
        <v>42456565578</v>
      </c>
      <c r="W12" s="3">
        <v>34691510145.442802</v>
      </c>
      <c r="Y12" s="6">
        <v>3.8609980947128773E-3</v>
      </c>
    </row>
    <row r="13" spans="1:25" ht="24" x14ac:dyDescent="0.6">
      <c r="A13" s="2" t="s">
        <v>17</v>
      </c>
      <c r="C13" s="3">
        <v>2834428</v>
      </c>
      <c r="E13" s="3">
        <v>9814344537</v>
      </c>
      <c r="G13" s="3">
        <v>9872741289.5135994</v>
      </c>
      <c r="I13" s="3">
        <v>6779714</v>
      </c>
      <c r="K13" s="3">
        <v>25790835522</v>
      </c>
      <c r="M13" s="3">
        <v>0</v>
      </c>
      <c r="O13" s="3">
        <v>0</v>
      </c>
      <c r="Q13" s="3">
        <f>C13+I13+M13</f>
        <v>9614142</v>
      </c>
      <c r="S13" s="3">
        <v>3804</v>
      </c>
      <c r="U13" s="3">
        <v>35605180059</v>
      </c>
      <c r="W13" s="3">
        <v>36285104428.0812</v>
      </c>
      <c r="Y13" s="6">
        <v>4.0383574677472752E-3</v>
      </c>
    </row>
    <row r="14" spans="1:25" ht="24" x14ac:dyDescent="0.6">
      <c r="A14" s="2" t="s">
        <v>18</v>
      </c>
      <c r="C14" s="3">
        <v>292235578</v>
      </c>
      <c r="E14" s="3">
        <v>102621040793</v>
      </c>
      <c r="G14" s="3">
        <v>154544284997.39899</v>
      </c>
      <c r="I14" s="3">
        <v>0</v>
      </c>
      <c r="K14" s="3">
        <v>0</v>
      </c>
      <c r="M14" s="3">
        <v>0</v>
      </c>
      <c r="O14" s="3">
        <v>0</v>
      </c>
      <c r="Q14" s="3">
        <f t="shared" ref="Q14:Q77" si="0">C14+I14+M14</f>
        <v>292235578</v>
      </c>
      <c r="S14" s="3">
        <v>536</v>
      </c>
      <c r="U14" s="3">
        <v>102621040793</v>
      </c>
      <c r="W14" s="3">
        <v>155408659390.00699</v>
      </c>
      <c r="Y14" s="6">
        <v>1.7296235744454089E-2</v>
      </c>
    </row>
    <row r="15" spans="1:25" ht="24" x14ac:dyDescent="0.6">
      <c r="A15" s="2" t="s">
        <v>19</v>
      </c>
      <c r="C15" s="3">
        <v>28037917</v>
      </c>
      <c r="E15" s="3">
        <v>74753437248</v>
      </c>
      <c r="G15" s="3">
        <v>117950458778.77299</v>
      </c>
      <c r="I15" s="3">
        <v>0</v>
      </c>
      <c r="K15" s="3">
        <v>0</v>
      </c>
      <c r="M15" s="3">
        <v>-5607584</v>
      </c>
      <c r="O15" s="3">
        <v>24504686436</v>
      </c>
      <c r="Q15" s="3">
        <f t="shared" si="0"/>
        <v>22430333</v>
      </c>
      <c r="S15" s="3">
        <v>4361</v>
      </c>
      <c r="U15" s="3">
        <v>59802748199</v>
      </c>
      <c r="W15" s="3">
        <v>97050805557.627899</v>
      </c>
      <c r="Y15" s="6">
        <v>1.0801287513209478E-2</v>
      </c>
    </row>
    <row r="16" spans="1:25" ht="24" x14ac:dyDescent="0.6">
      <c r="A16" s="2" t="s">
        <v>20</v>
      </c>
      <c r="C16" s="3">
        <v>101958624</v>
      </c>
      <c r="E16" s="3">
        <v>46723861985</v>
      </c>
      <c r="G16" s="3">
        <v>47432722047.609596</v>
      </c>
      <c r="I16" s="3">
        <v>0</v>
      </c>
      <c r="K16" s="3">
        <v>0</v>
      </c>
      <c r="M16" s="3">
        <v>0</v>
      </c>
      <c r="O16" s="3">
        <v>0</v>
      </c>
      <c r="Q16" s="3">
        <f t="shared" si="0"/>
        <v>101958624</v>
      </c>
      <c r="S16" s="3">
        <v>469</v>
      </c>
      <c r="U16" s="3">
        <v>46723861985</v>
      </c>
      <c r="W16" s="3">
        <v>47443218687.950401</v>
      </c>
      <c r="Y16" s="6">
        <v>5.2802018762877585E-3</v>
      </c>
    </row>
    <row r="17" spans="1:25" ht="24" x14ac:dyDescent="0.6">
      <c r="A17" s="2" t="s">
        <v>21</v>
      </c>
      <c r="C17" s="3">
        <v>171808827</v>
      </c>
      <c r="E17" s="3">
        <v>100339585499</v>
      </c>
      <c r="G17" s="3">
        <v>98714634269.064301</v>
      </c>
      <c r="I17" s="3">
        <v>0</v>
      </c>
      <c r="K17" s="3">
        <v>0</v>
      </c>
      <c r="M17" s="3">
        <v>0</v>
      </c>
      <c r="O17" s="3">
        <v>0</v>
      </c>
      <c r="Q17" s="3">
        <f t="shared" si="0"/>
        <v>171808827</v>
      </c>
      <c r="S17" s="3">
        <v>553</v>
      </c>
      <c r="U17" s="3">
        <v>100339585499</v>
      </c>
      <c r="W17" s="3">
        <v>94264450622.551697</v>
      </c>
      <c r="Y17" s="6">
        <v>1.0491179620805252E-2</v>
      </c>
    </row>
    <row r="18" spans="1:25" ht="24" x14ac:dyDescent="0.6">
      <c r="A18" s="2" t="s">
        <v>22</v>
      </c>
      <c r="C18" s="3">
        <v>300644119</v>
      </c>
      <c r="E18" s="3">
        <v>218649975724</v>
      </c>
      <c r="G18" s="3">
        <v>365798870666.14697</v>
      </c>
      <c r="I18" s="3">
        <v>47669939</v>
      </c>
      <c r="K18" s="3">
        <v>59541788856</v>
      </c>
      <c r="M18" s="3">
        <v>-31600000</v>
      </c>
      <c r="O18" s="3">
        <v>39493209365</v>
      </c>
      <c r="Q18" s="3">
        <f t="shared" si="0"/>
        <v>316714058</v>
      </c>
      <c r="S18" s="3">
        <v>1194</v>
      </c>
      <c r="U18" s="3">
        <v>252953450025</v>
      </c>
      <c r="W18" s="3">
        <v>375188056057.77197</v>
      </c>
      <c r="Y18" s="6">
        <v>4.1756624705147898E-2</v>
      </c>
    </row>
    <row r="19" spans="1:25" ht="24" x14ac:dyDescent="0.6">
      <c r="A19" s="2" t="s">
        <v>23</v>
      </c>
      <c r="C19" s="3">
        <v>4585142</v>
      </c>
      <c r="E19" s="3">
        <v>12723859261</v>
      </c>
      <c r="G19" s="3">
        <v>13172216570.739</v>
      </c>
      <c r="I19" s="3">
        <v>0</v>
      </c>
      <c r="K19" s="3">
        <v>0</v>
      </c>
      <c r="M19" s="3">
        <v>0</v>
      </c>
      <c r="O19" s="3">
        <v>0</v>
      </c>
      <c r="Q19" s="3">
        <f t="shared" si="0"/>
        <v>4585142</v>
      </c>
      <c r="S19" s="3">
        <v>2862</v>
      </c>
      <c r="U19" s="3">
        <v>12723859261</v>
      </c>
      <c r="W19" s="3">
        <v>13019663394.2286</v>
      </c>
      <c r="Y19" s="6">
        <v>1.4490258667947643E-3</v>
      </c>
    </row>
    <row r="20" spans="1:25" ht="24" x14ac:dyDescent="0.6">
      <c r="A20" s="2" t="s">
        <v>24</v>
      </c>
      <c r="C20" s="3">
        <v>7434562</v>
      </c>
      <c r="E20" s="3">
        <v>39876781809</v>
      </c>
      <c r="G20" s="3">
        <v>24890619167.344799</v>
      </c>
      <c r="I20" s="3">
        <v>0</v>
      </c>
      <c r="K20" s="3">
        <v>0</v>
      </c>
      <c r="M20" s="3">
        <v>0</v>
      </c>
      <c r="O20" s="3">
        <v>0</v>
      </c>
      <c r="Q20" s="3">
        <f t="shared" si="0"/>
        <v>7434562</v>
      </c>
      <c r="S20" s="3">
        <v>3383</v>
      </c>
      <c r="U20" s="3">
        <v>39876781809</v>
      </c>
      <c r="W20" s="3">
        <v>24953686928.518902</v>
      </c>
      <c r="Y20" s="6">
        <v>2.7772252428085631E-3</v>
      </c>
    </row>
    <row r="21" spans="1:25" ht="24" x14ac:dyDescent="0.6">
      <c r="A21" s="2" t="s">
        <v>25</v>
      </c>
      <c r="C21" s="3">
        <v>53947532</v>
      </c>
      <c r="E21" s="3">
        <v>155601527108</v>
      </c>
      <c r="G21" s="3">
        <v>262770066504.54001</v>
      </c>
      <c r="I21" s="3">
        <v>2157901</v>
      </c>
      <c r="K21" s="3">
        <v>10510808627</v>
      </c>
      <c r="M21" s="3">
        <v>0</v>
      </c>
      <c r="O21" s="3">
        <v>0</v>
      </c>
      <c r="Q21" s="3">
        <f t="shared" si="0"/>
        <v>56105433</v>
      </c>
      <c r="S21" s="3">
        <v>5233</v>
      </c>
      <c r="U21" s="3">
        <v>166112335735</v>
      </c>
      <c r="W21" s="3">
        <v>291294973001.521</v>
      </c>
      <c r="Y21" s="6">
        <v>3.2419728372823656E-2</v>
      </c>
    </row>
    <row r="22" spans="1:25" ht="24" x14ac:dyDescent="0.6">
      <c r="A22" s="2" t="s">
        <v>26</v>
      </c>
      <c r="C22" s="3">
        <v>45144853</v>
      </c>
      <c r="E22" s="3">
        <v>131730347973</v>
      </c>
      <c r="G22" s="3">
        <v>185383752085.92899</v>
      </c>
      <c r="I22" s="3">
        <v>0</v>
      </c>
      <c r="K22" s="3">
        <v>0</v>
      </c>
      <c r="M22" s="3">
        <v>-1</v>
      </c>
      <c r="O22" s="3">
        <v>1</v>
      </c>
      <c r="Q22" s="3">
        <f t="shared" si="0"/>
        <v>45144852</v>
      </c>
      <c r="S22" s="3">
        <v>4131</v>
      </c>
      <c r="U22" s="3">
        <v>131730345055</v>
      </c>
      <c r="W22" s="3">
        <v>185029410550.646</v>
      </c>
      <c r="Y22" s="6">
        <v>2.0592882771802219E-2</v>
      </c>
    </row>
    <row r="23" spans="1:25" ht="24" x14ac:dyDescent="0.6">
      <c r="A23" s="2" t="s">
        <v>27</v>
      </c>
      <c r="C23" s="3">
        <v>2657351</v>
      </c>
      <c r="E23" s="3">
        <v>41675866542</v>
      </c>
      <c r="G23" s="3">
        <v>62789400132.043503</v>
      </c>
      <c r="I23" s="3">
        <v>106294</v>
      </c>
      <c r="K23" s="3">
        <v>2469374687</v>
      </c>
      <c r="M23" s="3">
        <v>-795681</v>
      </c>
      <c r="O23" s="3">
        <v>17068629788</v>
      </c>
      <c r="Q23" s="3">
        <f t="shared" si="0"/>
        <v>1967964</v>
      </c>
      <c r="S23" s="3">
        <v>20730</v>
      </c>
      <c r="U23" s="3">
        <v>31435385340</v>
      </c>
      <c r="W23" s="3">
        <v>40475645954.297997</v>
      </c>
      <c r="Y23" s="6">
        <v>4.50474456881914E-3</v>
      </c>
    </row>
    <row r="24" spans="1:25" ht="24" x14ac:dyDescent="0.6">
      <c r="A24" s="2" t="s">
        <v>28</v>
      </c>
      <c r="C24" s="3">
        <v>48596286</v>
      </c>
      <c r="E24" s="3">
        <v>126901782149</v>
      </c>
      <c r="G24" s="3">
        <v>140911921832.741</v>
      </c>
      <c r="I24" s="3">
        <v>1943851</v>
      </c>
      <c r="K24" s="3">
        <v>5895334326</v>
      </c>
      <c r="M24" s="3">
        <v>0</v>
      </c>
      <c r="O24" s="3">
        <v>0</v>
      </c>
      <c r="Q24" s="3">
        <f t="shared" si="0"/>
        <v>50540137</v>
      </c>
      <c r="S24" s="3">
        <v>3118</v>
      </c>
      <c r="U24" s="3">
        <v>132797116475</v>
      </c>
      <c r="W24" s="3">
        <v>156347111610.74701</v>
      </c>
      <c r="Y24" s="6">
        <v>1.7400680959466796E-2</v>
      </c>
    </row>
    <row r="25" spans="1:25" ht="24" x14ac:dyDescent="0.6">
      <c r="A25" s="2" t="s">
        <v>29</v>
      </c>
      <c r="C25" s="3">
        <v>1839831</v>
      </c>
      <c r="E25" s="3">
        <v>77677447507</v>
      </c>
      <c r="G25" s="3">
        <v>101594506508.30299</v>
      </c>
      <c r="I25" s="3">
        <v>0</v>
      </c>
      <c r="K25" s="3">
        <v>0</v>
      </c>
      <c r="M25" s="3">
        <v>0</v>
      </c>
      <c r="O25" s="3">
        <v>0</v>
      </c>
      <c r="Q25" s="3">
        <f t="shared" si="0"/>
        <v>1839831</v>
      </c>
      <c r="S25" s="3">
        <v>46420</v>
      </c>
      <c r="U25" s="3">
        <v>77677447507</v>
      </c>
      <c r="W25" s="3">
        <v>84734526123.093002</v>
      </c>
      <c r="Y25" s="6">
        <v>9.430544895452973E-3</v>
      </c>
    </row>
    <row r="26" spans="1:25" ht="24" x14ac:dyDescent="0.6">
      <c r="A26" s="2" t="s">
        <v>30</v>
      </c>
      <c r="C26" s="3">
        <v>32450885</v>
      </c>
      <c r="E26" s="3">
        <v>99081955900</v>
      </c>
      <c r="G26" s="3">
        <v>90579908673.774002</v>
      </c>
      <c r="I26" s="3">
        <v>1298035</v>
      </c>
      <c r="K26" s="3">
        <v>3494133024</v>
      </c>
      <c r="M26" s="3">
        <v>0</v>
      </c>
      <c r="O26" s="3">
        <v>0</v>
      </c>
      <c r="Q26" s="3">
        <f t="shared" si="0"/>
        <v>33748920</v>
      </c>
      <c r="S26" s="3">
        <v>2594</v>
      </c>
      <c r="U26" s="3">
        <v>102576088924</v>
      </c>
      <c r="W26" s="3">
        <v>86857472596.932007</v>
      </c>
      <c r="Y26" s="6">
        <v>9.666818619378667E-3</v>
      </c>
    </row>
    <row r="27" spans="1:25" ht="24" x14ac:dyDescent="0.6">
      <c r="A27" s="2" t="s">
        <v>31</v>
      </c>
      <c r="C27" s="3">
        <v>939181</v>
      </c>
      <c r="E27" s="3">
        <v>189191329186</v>
      </c>
      <c r="G27" s="3">
        <v>265980609531.94501</v>
      </c>
      <c r="I27" s="3">
        <v>37567</v>
      </c>
      <c r="K27" s="3">
        <v>11492633151</v>
      </c>
      <c r="M27" s="3">
        <v>0</v>
      </c>
      <c r="O27" s="3">
        <v>0</v>
      </c>
      <c r="Q27" s="3">
        <f t="shared" si="0"/>
        <v>976748</v>
      </c>
      <c r="S27" s="3">
        <v>299700</v>
      </c>
      <c r="U27" s="3">
        <v>200683962337</v>
      </c>
      <c r="W27" s="3">
        <v>290433434301.53998</v>
      </c>
      <c r="Y27" s="6">
        <v>3.2323843262455083E-2</v>
      </c>
    </row>
    <row r="28" spans="1:25" ht="24" x14ac:dyDescent="0.6">
      <c r="A28" s="2" t="s">
        <v>32</v>
      </c>
      <c r="C28" s="3">
        <v>3862915</v>
      </c>
      <c r="E28" s="3">
        <v>53003156360</v>
      </c>
      <c r="G28" s="3">
        <v>32754608493.547501</v>
      </c>
      <c r="I28" s="3">
        <v>0</v>
      </c>
      <c r="K28" s="3">
        <v>0</v>
      </c>
      <c r="M28" s="3">
        <v>-3862915</v>
      </c>
      <c r="O28" s="3">
        <v>33215400270</v>
      </c>
      <c r="Q28" s="3">
        <f t="shared" si="0"/>
        <v>0</v>
      </c>
      <c r="S28" s="3">
        <v>0</v>
      </c>
      <c r="U28" s="3">
        <v>0</v>
      </c>
      <c r="W28" s="3">
        <v>0</v>
      </c>
      <c r="Y28" s="6">
        <v>0</v>
      </c>
    </row>
    <row r="29" spans="1:25" ht="24" x14ac:dyDescent="0.6">
      <c r="A29" s="2" t="s">
        <v>34</v>
      </c>
      <c r="C29" s="3">
        <v>2485566</v>
      </c>
      <c r="E29" s="3">
        <v>122969394771</v>
      </c>
      <c r="G29" s="3">
        <v>106737561315.36</v>
      </c>
      <c r="I29" s="3">
        <v>0</v>
      </c>
      <c r="K29" s="3">
        <v>0</v>
      </c>
      <c r="M29" s="3">
        <v>0</v>
      </c>
      <c r="O29" s="3">
        <v>0</v>
      </c>
      <c r="Q29" s="3">
        <f t="shared" si="0"/>
        <v>2485566</v>
      </c>
      <c r="S29" s="3">
        <v>44700</v>
      </c>
      <c r="U29" s="3">
        <v>122969394771</v>
      </c>
      <c r="W29" s="3">
        <v>110232627518.42999</v>
      </c>
      <c r="Y29" s="6">
        <v>1.2268360847928145E-2</v>
      </c>
    </row>
    <row r="30" spans="1:25" ht="24" x14ac:dyDescent="0.6">
      <c r="A30" s="2" t="s">
        <v>35</v>
      </c>
      <c r="C30" s="3">
        <v>22285</v>
      </c>
      <c r="E30" s="3">
        <v>3618457285</v>
      </c>
      <c r="G30" s="3">
        <v>3867145209.9225001</v>
      </c>
      <c r="I30" s="3">
        <v>200000</v>
      </c>
      <c r="K30" s="3">
        <v>36926517986</v>
      </c>
      <c r="M30" s="3">
        <v>0</v>
      </c>
      <c r="O30" s="3">
        <v>0</v>
      </c>
      <c r="Q30" s="3">
        <f t="shared" si="0"/>
        <v>222285</v>
      </c>
      <c r="S30" s="3">
        <v>184120</v>
      </c>
      <c r="U30" s="3">
        <v>40544975271</v>
      </c>
      <c r="W30" s="3">
        <v>40605836353.529999</v>
      </c>
      <c r="Y30" s="6">
        <v>4.519234133593843E-3</v>
      </c>
    </row>
    <row r="31" spans="1:25" ht="24" x14ac:dyDescent="0.6">
      <c r="A31" s="2" t="s">
        <v>36</v>
      </c>
      <c r="C31" s="3">
        <v>3727479</v>
      </c>
      <c r="E31" s="3">
        <v>106814753507</v>
      </c>
      <c r="G31" s="3">
        <v>133464924008.19901</v>
      </c>
      <c r="I31" s="3">
        <v>1540921</v>
      </c>
      <c r="K31" s="3">
        <v>61389556952</v>
      </c>
      <c r="M31" s="3">
        <v>-704147</v>
      </c>
      <c r="O31" s="3">
        <v>27399395157</v>
      </c>
      <c r="Q31" s="3">
        <f t="shared" si="0"/>
        <v>4564253</v>
      </c>
      <c r="S31" s="3">
        <v>35920</v>
      </c>
      <c r="U31" s="3">
        <v>145722995331</v>
      </c>
      <c r="W31" s="3">
        <v>162660976213.08401</v>
      </c>
      <c r="Y31" s="6">
        <v>1.8103383698485513E-2</v>
      </c>
    </row>
    <row r="32" spans="1:25" ht="24" x14ac:dyDescent="0.6">
      <c r="A32" s="2" t="s">
        <v>37</v>
      </c>
      <c r="C32" s="3">
        <v>5260291</v>
      </c>
      <c r="E32" s="3">
        <v>125382309864</v>
      </c>
      <c r="G32" s="3">
        <v>234206563708.354</v>
      </c>
      <c r="I32" s="3">
        <v>210411</v>
      </c>
      <c r="K32" s="3">
        <v>9574160625</v>
      </c>
      <c r="M32" s="3">
        <v>0</v>
      </c>
      <c r="O32" s="3">
        <v>0</v>
      </c>
      <c r="Q32" s="3">
        <f t="shared" si="0"/>
        <v>5470702</v>
      </c>
      <c r="S32" s="3">
        <v>41670</v>
      </c>
      <c r="U32" s="3">
        <v>134956470489</v>
      </c>
      <c r="W32" s="3">
        <v>226174633744.13101</v>
      </c>
      <c r="Y32" s="6">
        <v>2.5172148064392844E-2</v>
      </c>
    </row>
    <row r="33" spans="1:25" ht="24" x14ac:dyDescent="0.6">
      <c r="A33" s="2" t="s">
        <v>38</v>
      </c>
      <c r="C33" s="3">
        <v>15481813</v>
      </c>
      <c r="E33" s="3">
        <v>82123326756</v>
      </c>
      <c r="G33" s="3">
        <v>112652576276.59801</v>
      </c>
      <c r="I33" s="3">
        <v>3114939</v>
      </c>
      <c r="K33" s="3">
        <v>22701961122</v>
      </c>
      <c r="M33" s="3">
        <v>0</v>
      </c>
      <c r="O33" s="3">
        <v>0</v>
      </c>
      <c r="Q33" s="3">
        <f t="shared" si="0"/>
        <v>18596752</v>
      </c>
      <c r="S33" s="3">
        <v>8040</v>
      </c>
      <c r="U33" s="3">
        <v>104825287878</v>
      </c>
      <c r="W33" s="3">
        <v>148344170674.272</v>
      </c>
      <c r="Y33" s="6">
        <v>1.6509992154676075E-2</v>
      </c>
    </row>
    <row r="34" spans="1:25" ht="24" x14ac:dyDescent="0.6">
      <c r="A34" s="2" t="s">
        <v>39</v>
      </c>
      <c r="C34" s="3">
        <v>24540725</v>
      </c>
      <c r="E34" s="3">
        <v>63934800360</v>
      </c>
      <c r="G34" s="3">
        <v>85625423978.737503</v>
      </c>
      <c r="I34" s="3">
        <v>0</v>
      </c>
      <c r="K34" s="3">
        <v>0</v>
      </c>
      <c r="M34" s="3">
        <v>0</v>
      </c>
      <c r="O34" s="3">
        <v>0</v>
      </c>
      <c r="Q34" s="3">
        <f t="shared" si="0"/>
        <v>24540725</v>
      </c>
      <c r="S34" s="3">
        <v>3319</v>
      </c>
      <c r="U34" s="3">
        <v>63934800360</v>
      </c>
      <c r="W34" s="3">
        <v>80811278544.741196</v>
      </c>
      <c r="Y34" s="6">
        <v>8.9939063241830184E-3</v>
      </c>
    </row>
    <row r="35" spans="1:25" ht="24" x14ac:dyDescent="0.6">
      <c r="A35" s="2" t="s">
        <v>40</v>
      </c>
      <c r="C35" s="3">
        <v>75120821</v>
      </c>
      <c r="E35" s="3">
        <v>188974396208</v>
      </c>
      <c r="G35" s="3">
        <v>151737267497.78201</v>
      </c>
      <c r="I35" s="3">
        <v>0</v>
      </c>
      <c r="K35" s="3">
        <v>0</v>
      </c>
      <c r="M35" s="3">
        <v>0</v>
      </c>
      <c r="O35" s="3">
        <v>0</v>
      </c>
      <c r="Q35" s="3">
        <f t="shared" si="0"/>
        <v>75120821</v>
      </c>
      <c r="S35" s="3">
        <v>2181</v>
      </c>
      <c r="U35" s="3">
        <v>188974396208</v>
      </c>
      <c r="W35" s="3">
        <v>162552378292.78201</v>
      </c>
      <c r="Y35" s="6">
        <v>1.8091297272682258E-2</v>
      </c>
    </row>
    <row r="36" spans="1:25" ht="24" x14ac:dyDescent="0.6">
      <c r="A36" s="2" t="s">
        <v>41</v>
      </c>
      <c r="C36" s="3">
        <v>15356814</v>
      </c>
      <c r="E36" s="3">
        <v>72193302937</v>
      </c>
      <c r="G36" s="3">
        <v>44559822152.6073</v>
      </c>
      <c r="I36" s="3">
        <v>0</v>
      </c>
      <c r="K36" s="3">
        <v>0</v>
      </c>
      <c r="M36" s="3">
        <v>0</v>
      </c>
      <c r="O36" s="3">
        <v>0</v>
      </c>
      <c r="Q36" s="3">
        <f t="shared" si="0"/>
        <v>15356814</v>
      </c>
      <c r="S36" s="3">
        <v>2862</v>
      </c>
      <c r="U36" s="3">
        <v>72193302937</v>
      </c>
      <c r="W36" s="3">
        <v>43606184734.906197</v>
      </c>
      <c r="Y36" s="6">
        <v>4.8531584665329822E-3</v>
      </c>
    </row>
    <row r="37" spans="1:25" ht="24" x14ac:dyDescent="0.6">
      <c r="A37" s="2" t="s">
        <v>42</v>
      </c>
      <c r="C37" s="3">
        <v>225012</v>
      </c>
      <c r="E37" s="3">
        <v>9571918431</v>
      </c>
      <c r="G37" s="3">
        <v>11407332108.6</v>
      </c>
      <c r="I37" s="3">
        <v>0</v>
      </c>
      <c r="K37" s="3">
        <v>0</v>
      </c>
      <c r="M37" s="3">
        <v>0</v>
      </c>
      <c r="O37" s="3">
        <v>0</v>
      </c>
      <c r="Q37" s="3">
        <f t="shared" si="0"/>
        <v>225012</v>
      </c>
      <c r="S37" s="3">
        <v>56750</v>
      </c>
      <c r="U37" s="3">
        <v>9571918431</v>
      </c>
      <c r="W37" s="3">
        <v>12669190966.65</v>
      </c>
      <c r="Y37" s="6">
        <v>1.4100199725728857E-3</v>
      </c>
    </row>
    <row r="38" spans="1:25" ht="24" x14ac:dyDescent="0.6">
      <c r="A38" s="2" t="s">
        <v>43</v>
      </c>
      <c r="C38" s="3">
        <v>6831360</v>
      </c>
      <c r="E38" s="3">
        <v>37759517852</v>
      </c>
      <c r="G38" s="3">
        <v>42374051665.919998</v>
      </c>
      <c r="I38" s="3">
        <v>0</v>
      </c>
      <c r="K38" s="3">
        <v>0</v>
      </c>
      <c r="M38" s="3">
        <v>0</v>
      </c>
      <c r="O38" s="3">
        <v>0</v>
      </c>
      <c r="Q38" s="3">
        <f t="shared" si="0"/>
        <v>6831360</v>
      </c>
      <c r="S38" s="3">
        <v>6080</v>
      </c>
      <c r="U38" s="3">
        <v>37759517852</v>
      </c>
      <c r="W38" s="3">
        <v>41208621649.919998</v>
      </c>
      <c r="Y38" s="6">
        <v>4.5863212356290492E-3</v>
      </c>
    </row>
    <row r="39" spans="1:25" ht="24" x14ac:dyDescent="0.6">
      <c r="A39" s="2" t="s">
        <v>44</v>
      </c>
      <c r="C39" s="3">
        <v>44886506</v>
      </c>
      <c r="E39" s="3">
        <v>91412418750</v>
      </c>
      <c r="G39" s="3">
        <v>67553818972.000198</v>
      </c>
      <c r="I39" s="3">
        <v>9463656</v>
      </c>
      <c r="K39" s="3">
        <v>14811427128</v>
      </c>
      <c r="M39" s="3">
        <v>-207965</v>
      </c>
      <c r="O39" s="3">
        <v>312043730</v>
      </c>
      <c r="Q39" s="3">
        <f t="shared" si="0"/>
        <v>54142197</v>
      </c>
      <c r="S39" s="3">
        <v>1557</v>
      </c>
      <c r="U39" s="3">
        <v>105817391852</v>
      </c>
      <c r="W39" s="3">
        <v>83637650433.277298</v>
      </c>
      <c r="Y39" s="6">
        <v>9.308467910889311E-3</v>
      </c>
    </row>
    <row r="40" spans="1:25" ht="24" x14ac:dyDescent="0.6">
      <c r="A40" s="2" t="s">
        <v>45</v>
      </c>
      <c r="C40" s="3">
        <v>1719442</v>
      </c>
      <c r="E40" s="3">
        <v>4095710844</v>
      </c>
      <c r="G40" s="3">
        <v>1796381097.4251001</v>
      </c>
      <c r="I40" s="3">
        <v>0</v>
      </c>
      <c r="K40" s="3">
        <v>0</v>
      </c>
      <c r="M40" s="3">
        <v>0</v>
      </c>
      <c r="O40" s="3">
        <v>0</v>
      </c>
      <c r="Q40" s="3">
        <f t="shared" si="0"/>
        <v>1719442</v>
      </c>
      <c r="S40" s="3">
        <v>1180</v>
      </c>
      <c r="U40" s="3">
        <v>4095710844</v>
      </c>
      <c r="W40" s="3">
        <v>2013014368.7539999</v>
      </c>
      <c r="Y40" s="6">
        <v>2.2403880977806982E-4</v>
      </c>
    </row>
    <row r="41" spans="1:25" ht="24" x14ac:dyDescent="0.6">
      <c r="A41" s="2" t="s">
        <v>46</v>
      </c>
      <c r="C41" s="3">
        <v>4670696</v>
      </c>
      <c r="E41" s="3">
        <v>35442337579</v>
      </c>
      <c r="G41" s="3">
        <v>33916423646.034</v>
      </c>
      <c r="I41" s="3">
        <v>0</v>
      </c>
      <c r="K41" s="3">
        <v>0</v>
      </c>
      <c r="M41" s="3">
        <v>-2335348</v>
      </c>
      <c r="O41" s="3">
        <v>19848420449</v>
      </c>
      <c r="Q41" s="3">
        <f t="shared" si="0"/>
        <v>2335348</v>
      </c>
      <c r="S41" s="3">
        <v>10450</v>
      </c>
      <c r="U41" s="3">
        <v>17721168788</v>
      </c>
      <c r="W41" s="3">
        <v>24212812165.189999</v>
      </c>
      <c r="Y41" s="6">
        <v>2.6947694477843297E-3</v>
      </c>
    </row>
    <row r="42" spans="1:25" ht="24" x14ac:dyDescent="0.6">
      <c r="A42" s="2" t="s">
        <v>47</v>
      </c>
      <c r="C42" s="3">
        <v>2615080</v>
      </c>
      <c r="E42" s="3">
        <v>44948386647</v>
      </c>
      <c r="G42" s="3">
        <v>91191171211.919998</v>
      </c>
      <c r="I42" s="3">
        <v>0</v>
      </c>
      <c r="K42" s="3">
        <v>0</v>
      </c>
      <c r="M42" s="3">
        <v>0</v>
      </c>
      <c r="O42" s="3">
        <v>0</v>
      </c>
      <c r="Q42" s="3">
        <f t="shared" si="0"/>
        <v>2615080</v>
      </c>
      <c r="S42" s="3">
        <v>40350</v>
      </c>
      <c r="U42" s="3">
        <v>44948386647</v>
      </c>
      <c r="W42" s="3">
        <v>104690157947.7</v>
      </c>
      <c r="Y42" s="6">
        <v>1.1651510662886439E-2</v>
      </c>
    </row>
    <row r="43" spans="1:25" ht="24" x14ac:dyDescent="0.6">
      <c r="A43" s="2" t="s">
        <v>48</v>
      </c>
      <c r="C43" s="3">
        <v>30683607</v>
      </c>
      <c r="E43" s="3">
        <v>91398762293</v>
      </c>
      <c r="G43" s="3">
        <v>59751536455.627602</v>
      </c>
      <c r="I43" s="3">
        <v>0</v>
      </c>
      <c r="K43" s="3">
        <v>0</v>
      </c>
      <c r="M43" s="3">
        <v>0</v>
      </c>
      <c r="O43" s="3">
        <v>0</v>
      </c>
      <c r="Q43" s="3">
        <f t="shared" si="0"/>
        <v>30683607</v>
      </c>
      <c r="S43" s="3">
        <v>1710</v>
      </c>
      <c r="U43" s="3">
        <v>91398762293</v>
      </c>
      <c r="W43" s="3">
        <v>52057086571.435501</v>
      </c>
      <c r="Y43" s="6">
        <v>5.7937031632801037E-3</v>
      </c>
    </row>
    <row r="44" spans="1:25" ht="24" x14ac:dyDescent="0.6">
      <c r="A44" s="2" t="s">
        <v>49</v>
      </c>
      <c r="C44" s="3">
        <v>19481730</v>
      </c>
      <c r="E44" s="3">
        <v>126741783748</v>
      </c>
      <c r="G44" s="3">
        <v>64468793828.938499</v>
      </c>
      <c r="I44" s="3">
        <v>0</v>
      </c>
      <c r="K44" s="3">
        <v>0</v>
      </c>
      <c r="M44" s="3">
        <v>0</v>
      </c>
      <c r="O44" s="3">
        <v>0</v>
      </c>
      <c r="Q44" s="3">
        <f t="shared" si="0"/>
        <v>19481730</v>
      </c>
      <c r="S44" s="3">
        <v>3426</v>
      </c>
      <c r="U44" s="3">
        <v>126741783748</v>
      </c>
      <c r="W44" s="3">
        <v>66220463385.207001</v>
      </c>
      <c r="Y44" s="6">
        <v>7.3700188285079522E-3</v>
      </c>
    </row>
    <row r="45" spans="1:25" ht="24" x14ac:dyDescent="0.6">
      <c r="A45" s="2" t="s">
        <v>50</v>
      </c>
      <c r="C45" s="3">
        <v>8493820</v>
      </c>
      <c r="E45" s="3">
        <v>120513699740</v>
      </c>
      <c r="G45" s="3">
        <v>150628146794.64001</v>
      </c>
      <c r="I45" s="3">
        <v>0</v>
      </c>
      <c r="K45" s="3">
        <v>0</v>
      </c>
      <c r="M45" s="3">
        <v>0</v>
      </c>
      <c r="O45" s="3">
        <v>0</v>
      </c>
      <c r="Q45" s="3">
        <f t="shared" si="0"/>
        <v>8493820</v>
      </c>
      <c r="S45" s="3">
        <v>16470</v>
      </c>
      <c r="U45" s="3">
        <v>120513699740</v>
      </c>
      <c r="W45" s="3">
        <v>138795053659.10999</v>
      </c>
      <c r="Y45" s="6">
        <v>1.5447221394707469E-2</v>
      </c>
    </row>
    <row r="46" spans="1:25" ht="24" x14ac:dyDescent="0.6">
      <c r="A46" s="2" t="s">
        <v>51</v>
      </c>
      <c r="C46" s="3">
        <v>145774136</v>
      </c>
      <c r="E46" s="3">
        <v>42709063475</v>
      </c>
      <c r="G46" s="3">
        <v>69989974687.256393</v>
      </c>
      <c r="I46" s="3">
        <v>5830965</v>
      </c>
      <c r="K46" s="3">
        <v>2925296803</v>
      </c>
      <c r="M46" s="3">
        <v>0</v>
      </c>
      <c r="O46" s="3">
        <v>0</v>
      </c>
      <c r="Q46" s="3">
        <f t="shared" si="0"/>
        <v>151605101</v>
      </c>
      <c r="S46" s="3">
        <v>485</v>
      </c>
      <c r="U46" s="3">
        <v>45634360278</v>
      </c>
      <c r="W46" s="3">
        <v>72951275464.217697</v>
      </c>
      <c r="Y46" s="6">
        <v>8.1191258147411405E-3</v>
      </c>
    </row>
    <row r="47" spans="1:25" ht="24" x14ac:dyDescent="0.6">
      <c r="A47" s="2" t="s">
        <v>52</v>
      </c>
      <c r="C47" s="3">
        <v>7230915</v>
      </c>
      <c r="E47" s="3">
        <v>64911228568</v>
      </c>
      <c r="G47" s="3">
        <v>49165174821.330002</v>
      </c>
      <c r="I47" s="3">
        <v>0</v>
      </c>
      <c r="K47" s="3">
        <v>0</v>
      </c>
      <c r="M47" s="3">
        <v>0</v>
      </c>
      <c r="O47" s="3">
        <v>0</v>
      </c>
      <c r="Q47" s="3">
        <f t="shared" si="0"/>
        <v>7230915</v>
      </c>
      <c r="S47" s="3">
        <v>8190</v>
      </c>
      <c r="U47" s="3">
        <v>64911228568</v>
      </c>
      <c r="W47" s="3">
        <v>58756307478.277496</v>
      </c>
      <c r="Y47" s="6">
        <v>6.5392942041121917E-3</v>
      </c>
    </row>
    <row r="48" spans="1:25" ht="24" x14ac:dyDescent="0.6">
      <c r="A48" s="2" t="s">
        <v>53</v>
      </c>
      <c r="C48" s="3">
        <v>174571136</v>
      </c>
      <c r="E48" s="3">
        <v>210321629496</v>
      </c>
      <c r="G48" s="3">
        <v>215700820111.814</v>
      </c>
      <c r="I48" s="3">
        <v>6982845</v>
      </c>
      <c r="K48" s="3">
        <v>9320907749</v>
      </c>
      <c r="M48" s="3">
        <v>0</v>
      </c>
      <c r="O48" s="3">
        <v>0</v>
      </c>
      <c r="Q48" s="3">
        <f t="shared" si="0"/>
        <v>181553981</v>
      </c>
      <c r="S48" s="3">
        <v>1332</v>
      </c>
      <c r="U48" s="3">
        <v>219642537245</v>
      </c>
      <c r="W48" s="3">
        <v>239931537955.86801</v>
      </c>
      <c r="Y48" s="6">
        <v>2.6703225285533691E-2</v>
      </c>
    </row>
    <row r="49" spans="1:25" ht="24" x14ac:dyDescent="0.6">
      <c r="A49" s="2" t="s">
        <v>54</v>
      </c>
      <c r="C49" s="3">
        <v>3699012</v>
      </c>
      <c r="E49" s="3">
        <v>108726945019</v>
      </c>
      <c r="G49" s="3">
        <v>96558095592.035995</v>
      </c>
      <c r="I49" s="3">
        <v>0</v>
      </c>
      <c r="K49" s="3">
        <v>0</v>
      </c>
      <c r="M49" s="3">
        <v>0</v>
      </c>
      <c r="O49" s="3">
        <v>0</v>
      </c>
      <c r="Q49" s="3">
        <f t="shared" si="0"/>
        <v>3699012</v>
      </c>
      <c r="S49" s="3">
        <v>28980</v>
      </c>
      <c r="U49" s="3">
        <v>108726945019</v>
      </c>
      <c r="W49" s="3">
        <v>106355868423.084</v>
      </c>
      <c r="Y49" s="6">
        <v>1.1836896221048592E-2</v>
      </c>
    </row>
    <row r="50" spans="1:25" ht="24" x14ac:dyDescent="0.6">
      <c r="A50" s="2" t="s">
        <v>55</v>
      </c>
      <c r="C50" s="3">
        <v>10067712</v>
      </c>
      <c r="E50" s="3">
        <v>94047969610</v>
      </c>
      <c r="G50" s="3">
        <v>111086681160.96001</v>
      </c>
      <c r="I50" s="3">
        <v>0</v>
      </c>
      <c r="K50" s="3">
        <v>0</v>
      </c>
      <c r="M50" s="3">
        <v>0</v>
      </c>
      <c r="O50" s="3">
        <v>0</v>
      </c>
      <c r="Q50" s="3">
        <f t="shared" si="0"/>
        <v>10067712</v>
      </c>
      <c r="S50" s="3">
        <v>9570</v>
      </c>
      <c r="U50" s="3">
        <v>94047969610</v>
      </c>
      <c r="W50" s="3">
        <v>95591672009.856003</v>
      </c>
      <c r="Y50" s="6">
        <v>1.0638892972751024E-2</v>
      </c>
    </row>
    <row r="51" spans="1:25" ht="24" x14ac:dyDescent="0.6">
      <c r="A51" s="2" t="s">
        <v>56</v>
      </c>
      <c r="C51" s="3">
        <v>750000</v>
      </c>
      <c r="E51" s="3">
        <v>2327861781</v>
      </c>
      <c r="G51" s="3">
        <v>2669769787.5</v>
      </c>
      <c r="I51" s="3">
        <v>0</v>
      </c>
      <c r="K51" s="3">
        <v>0</v>
      </c>
      <c r="M51" s="3">
        <v>0</v>
      </c>
      <c r="O51" s="3">
        <v>0</v>
      </c>
      <c r="Q51" s="3">
        <f t="shared" si="0"/>
        <v>750000</v>
      </c>
      <c r="S51" s="3">
        <v>3732</v>
      </c>
      <c r="U51" s="3">
        <v>2327861781</v>
      </c>
      <c r="W51" s="3">
        <v>2777027850</v>
      </c>
      <c r="Y51" s="6">
        <v>3.0906983273033128E-4</v>
      </c>
    </row>
    <row r="52" spans="1:25" ht="24" x14ac:dyDescent="0.6">
      <c r="A52" s="2" t="s">
        <v>57</v>
      </c>
      <c r="C52" s="3">
        <v>5134450</v>
      </c>
      <c r="E52" s="3">
        <v>86733789238</v>
      </c>
      <c r="G52" s="3">
        <v>78089670344.25</v>
      </c>
      <c r="I52" s="3">
        <v>205378</v>
      </c>
      <c r="K52" s="3">
        <v>3404451263</v>
      </c>
      <c r="M52" s="3">
        <v>0</v>
      </c>
      <c r="O52" s="3">
        <v>0</v>
      </c>
      <c r="Q52" s="3">
        <f t="shared" si="0"/>
        <v>5339828</v>
      </c>
      <c r="S52" s="3">
        <v>16050</v>
      </c>
      <c r="U52" s="3">
        <v>90138240501</v>
      </c>
      <c r="W52" s="3">
        <v>85031461120.710007</v>
      </c>
      <c r="Y52" s="6">
        <v>9.4635923314177455E-3</v>
      </c>
    </row>
    <row r="53" spans="1:25" ht="24" x14ac:dyDescent="0.6">
      <c r="A53" s="2" t="s">
        <v>58</v>
      </c>
      <c r="C53" s="3">
        <v>31315084</v>
      </c>
      <c r="E53" s="3">
        <v>242828753065</v>
      </c>
      <c r="G53" s="3">
        <v>313777893242.01599</v>
      </c>
      <c r="I53" s="3">
        <v>6452603</v>
      </c>
      <c r="K53" s="3">
        <v>67474983157</v>
      </c>
      <c r="M53" s="3">
        <v>0</v>
      </c>
      <c r="O53" s="3">
        <v>0</v>
      </c>
      <c r="Q53" s="3">
        <f t="shared" si="0"/>
        <v>37767687</v>
      </c>
      <c r="S53" s="3">
        <v>11240</v>
      </c>
      <c r="U53" s="3">
        <v>310303736222</v>
      </c>
      <c r="W53" s="3">
        <v>421176407785.242</v>
      </c>
      <c r="Y53" s="6">
        <v>4.6874906891605915E-2</v>
      </c>
    </row>
    <row r="54" spans="1:25" ht="24" x14ac:dyDescent="0.6">
      <c r="A54" s="2" t="s">
        <v>59</v>
      </c>
      <c r="C54" s="3">
        <v>2647050</v>
      </c>
      <c r="E54" s="3">
        <v>34866570684</v>
      </c>
      <c r="G54" s="3">
        <v>42363930845.25</v>
      </c>
      <c r="I54" s="3">
        <v>0</v>
      </c>
      <c r="K54" s="3">
        <v>0</v>
      </c>
      <c r="M54" s="3">
        <v>-1920393</v>
      </c>
      <c r="O54" s="3">
        <v>29933563513</v>
      </c>
      <c r="Q54" s="3">
        <f t="shared" si="0"/>
        <v>726657</v>
      </c>
      <c r="S54" s="3">
        <v>15360</v>
      </c>
      <c r="U54" s="3">
        <v>9571423910</v>
      </c>
      <c r="W54" s="3">
        <v>11073834125.568001</v>
      </c>
      <c r="Y54" s="6">
        <v>1.2324644352676322E-3</v>
      </c>
    </row>
    <row r="55" spans="1:25" ht="24" x14ac:dyDescent="0.6">
      <c r="A55" s="2" t="s">
        <v>60</v>
      </c>
      <c r="C55" s="3">
        <v>1308354</v>
      </c>
      <c r="E55" s="3">
        <v>39222028013</v>
      </c>
      <c r="G55" s="3">
        <v>71076111900.705002</v>
      </c>
      <c r="I55" s="3">
        <v>0</v>
      </c>
      <c r="K55" s="3">
        <v>0</v>
      </c>
      <c r="M55" s="3">
        <v>0</v>
      </c>
      <c r="O55" s="3">
        <v>0</v>
      </c>
      <c r="Q55" s="3">
        <f t="shared" si="0"/>
        <v>1308354</v>
      </c>
      <c r="S55" s="3">
        <v>53130</v>
      </c>
      <c r="U55" s="3">
        <v>39222028013</v>
      </c>
      <c r="W55" s="3">
        <v>68967172163.042999</v>
      </c>
      <c r="Y55" s="6">
        <v>7.6757142944445661E-3</v>
      </c>
    </row>
    <row r="56" spans="1:25" ht="24" x14ac:dyDescent="0.6">
      <c r="A56" s="2" t="s">
        <v>61</v>
      </c>
      <c r="C56" s="3">
        <v>150000</v>
      </c>
      <c r="E56" s="3">
        <v>10386695369</v>
      </c>
      <c r="G56" s="3">
        <v>11786947875</v>
      </c>
      <c r="I56" s="3">
        <v>0</v>
      </c>
      <c r="K56" s="3">
        <v>0</v>
      </c>
      <c r="M56" s="3">
        <v>-150000</v>
      </c>
      <c r="O56" s="3">
        <v>11086142648</v>
      </c>
      <c r="Q56" s="3">
        <f t="shared" si="0"/>
        <v>0</v>
      </c>
      <c r="S56" s="3">
        <v>0</v>
      </c>
      <c r="U56" s="3">
        <v>0</v>
      </c>
      <c r="W56" s="3">
        <v>0</v>
      </c>
      <c r="Y56" s="6">
        <v>0</v>
      </c>
    </row>
    <row r="57" spans="1:25" ht="24" x14ac:dyDescent="0.6">
      <c r="A57" s="2" t="s">
        <v>62</v>
      </c>
      <c r="C57" s="3">
        <v>6957309</v>
      </c>
      <c r="E57" s="3">
        <v>50258166655</v>
      </c>
      <c r="G57" s="3">
        <v>117570521194.64999</v>
      </c>
      <c r="I57" s="3">
        <v>0</v>
      </c>
      <c r="K57" s="3">
        <v>0</v>
      </c>
      <c r="M57" s="3">
        <v>0</v>
      </c>
      <c r="O57" s="3">
        <v>0</v>
      </c>
      <c r="Q57" s="3">
        <f t="shared" si="0"/>
        <v>6957309</v>
      </c>
      <c r="S57" s="3">
        <v>18200</v>
      </c>
      <c r="U57" s="3">
        <v>50258166655</v>
      </c>
      <c r="W57" s="3">
        <v>125629033063.17</v>
      </c>
      <c r="Y57" s="6">
        <v>1.3981906675839499E-2</v>
      </c>
    </row>
    <row r="58" spans="1:25" ht="24" x14ac:dyDescent="0.6">
      <c r="A58" s="2" t="s">
        <v>63</v>
      </c>
      <c r="C58" s="3">
        <v>7302272</v>
      </c>
      <c r="E58" s="3">
        <v>55625805004</v>
      </c>
      <c r="G58" s="3">
        <v>60030470192.832001</v>
      </c>
      <c r="I58" s="3">
        <v>0</v>
      </c>
      <c r="K58" s="3">
        <v>0</v>
      </c>
      <c r="M58" s="3">
        <v>-730228</v>
      </c>
      <c r="O58" s="3">
        <v>6701523314</v>
      </c>
      <c r="Q58" s="3">
        <f t="shared" si="0"/>
        <v>6572044</v>
      </c>
      <c r="S58" s="3">
        <v>9130</v>
      </c>
      <c r="U58" s="3">
        <v>50063218414</v>
      </c>
      <c r="W58" s="3">
        <v>59531740040.498001</v>
      </c>
      <c r="Y58" s="6">
        <v>6.6255961158121924E-3</v>
      </c>
    </row>
    <row r="59" spans="1:25" ht="24" x14ac:dyDescent="0.6">
      <c r="A59" s="2" t="s">
        <v>64</v>
      </c>
      <c r="C59" s="3">
        <v>5975016</v>
      </c>
      <c r="E59" s="3">
        <v>23413531732</v>
      </c>
      <c r="G59" s="3">
        <v>27701663149.987202</v>
      </c>
      <c r="I59" s="3">
        <v>0</v>
      </c>
      <c r="K59" s="3">
        <v>0</v>
      </c>
      <c r="M59" s="3">
        <v>-5975016</v>
      </c>
      <c r="O59" s="3">
        <v>24740438437</v>
      </c>
      <c r="Q59" s="3">
        <f t="shared" si="0"/>
        <v>0</v>
      </c>
      <c r="S59" s="3">
        <v>0</v>
      </c>
      <c r="U59" s="3">
        <v>0</v>
      </c>
      <c r="W59" s="3">
        <v>0</v>
      </c>
      <c r="Y59" s="6">
        <v>0</v>
      </c>
    </row>
    <row r="60" spans="1:25" ht="24" x14ac:dyDescent="0.6">
      <c r="A60" s="2" t="s">
        <v>65</v>
      </c>
      <c r="C60" s="3">
        <v>16862669</v>
      </c>
      <c r="E60" s="3">
        <v>79762735359</v>
      </c>
      <c r="G60" s="3">
        <v>78045436972.159195</v>
      </c>
      <c r="I60" s="3">
        <v>674506</v>
      </c>
      <c r="K60" s="3">
        <v>3176392957</v>
      </c>
      <c r="M60" s="3">
        <v>0</v>
      </c>
      <c r="O60" s="3">
        <v>0</v>
      </c>
      <c r="Q60" s="3">
        <f t="shared" si="0"/>
        <v>17537175</v>
      </c>
      <c r="S60" s="3">
        <v>4547</v>
      </c>
      <c r="U60" s="3">
        <v>82939128316</v>
      </c>
      <c r="W60" s="3">
        <v>79115563677.408798</v>
      </c>
      <c r="Y60" s="6">
        <v>8.8051814216204612E-3</v>
      </c>
    </row>
    <row r="61" spans="1:25" ht="24" x14ac:dyDescent="0.6">
      <c r="A61" s="2" t="s">
        <v>66</v>
      </c>
      <c r="C61" s="3">
        <v>1411200</v>
      </c>
      <c r="E61" s="3">
        <v>3815112178</v>
      </c>
      <c r="G61" s="3">
        <v>6033457251.3599997</v>
      </c>
      <c r="I61" s="3">
        <v>0</v>
      </c>
      <c r="K61" s="3">
        <v>0</v>
      </c>
      <c r="M61" s="3">
        <v>0</v>
      </c>
      <c r="O61" s="3">
        <v>0</v>
      </c>
      <c r="Q61" s="3">
        <f t="shared" si="0"/>
        <v>1411200</v>
      </c>
      <c r="S61" s="3">
        <v>4647</v>
      </c>
      <c r="U61" s="3">
        <v>3815112178</v>
      </c>
      <c r="W61" s="3">
        <v>6506367305.7600002</v>
      </c>
      <c r="Y61" s="6">
        <v>7.2412736331518596E-4</v>
      </c>
    </row>
    <row r="62" spans="1:25" ht="24" x14ac:dyDescent="0.6">
      <c r="A62" s="2" t="s">
        <v>67</v>
      </c>
      <c r="C62" s="3">
        <v>56839283</v>
      </c>
      <c r="E62" s="3">
        <v>343770240169</v>
      </c>
      <c r="G62" s="3">
        <v>466698997338.39899</v>
      </c>
      <c r="I62" s="3">
        <v>10400000</v>
      </c>
      <c r="K62" s="3">
        <v>92440772426</v>
      </c>
      <c r="M62" s="3">
        <v>0</v>
      </c>
      <c r="O62" s="3">
        <v>0</v>
      </c>
      <c r="Q62" s="3">
        <f t="shared" si="0"/>
        <v>67239283</v>
      </c>
      <c r="S62" s="3">
        <v>8890</v>
      </c>
      <c r="U62" s="3">
        <v>436211012595</v>
      </c>
      <c r="W62" s="3">
        <v>593064831646.92102</v>
      </c>
      <c r="Y62" s="6">
        <v>6.6005261097887791E-2</v>
      </c>
    </row>
    <row r="63" spans="1:25" ht="24" x14ac:dyDescent="0.6">
      <c r="A63" s="2" t="s">
        <v>68</v>
      </c>
      <c r="C63" s="3">
        <v>31026735</v>
      </c>
      <c r="E63" s="3">
        <v>100643220059</v>
      </c>
      <c r="G63" s="3">
        <v>27079386563.686501</v>
      </c>
      <c r="I63" s="3">
        <v>0</v>
      </c>
      <c r="K63" s="3">
        <v>0</v>
      </c>
      <c r="M63" s="3">
        <v>0</v>
      </c>
      <c r="O63" s="3">
        <v>0</v>
      </c>
      <c r="Q63" s="3">
        <f t="shared" si="0"/>
        <v>31026735</v>
      </c>
      <c r="S63" s="3">
        <v>840</v>
      </c>
      <c r="U63" s="3">
        <v>100643220059</v>
      </c>
      <c r="W63" s="3">
        <v>25857867109.41</v>
      </c>
      <c r="Y63" s="6">
        <v>2.8778561447514775E-3</v>
      </c>
    </row>
    <row r="64" spans="1:25" ht="24" x14ac:dyDescent="0.6">
      <c r="A64" s="2" t="s">
        <v>69</v>
      </c>
      <c r="C64" s="3">
        <v>3259062</v>
      </c>
      <c r="E64" s="3">
        <v>32348793309</v>
      </c>
      <c r="G64" s="3">
        <v>49048612597.853996</v>
      </c>
      <c r="I64" s="3">
        <v>0</v>
      </c>
      <c r="K64" s="3">
        <v>0</v>
      </c>
      <c r="M64" s="3">
        <v>0</v>
      </c>
      <c r="O64" s="3">
        <v>0</v>
      </c>
      <c r="Q64" s="3">
        <f t="shared" si="0"/>
        <v>3259062</v>
      </c>
      <c r="S64" s="3">
        <v>14210</v>
      </c>
      <c r="U64" s="3">
        <v>32348793309</v>
      </c>
      <c r="W64" s="3">
        <v>45947727542.492996</v>
      </c>
      <c r="Y64" s="6">
        <v>5.1137609102109459E-3</v>
      </c>
    </row>
    <row r="65" spans="1:25" ht="24" x14ac:dyDescent="0.6">
      <c r="A65" s="2" t="s">
        <v>70</v>
      </c>
      <c r="C65" s="3">
        <v>705566</v>
      </c>
      <c r="E65" s="3">
        <v>12630115558</v>
      </c>
      <c r="G65" s="3">
        <v>5477683160.7629995</v>
      </c>
      <c r="I65" s="3">
        <v>0</v>
      </c>
      <c r="K65" s="3">
        <v>0</v>
      </c>
      <c r="M65" s="3">
        <v>0</v>
      </c>
      <c r="O65" s="3">
        <v>0</v>
      </c>
      <c r="Q65" s="3">
        <f t="shared" si="0"/>
        <v>705566</v>
      </c>
      <c r="S65" s="3">
        <v>7300</v>
      </c>
      <c r="U65" s="3">
        <v>12630115558</v>
      </c>
      <c r="W65" s="3">
        <v>5110199340.3699999</v>
      </c>
      <c r="Y65" s="6">
        <v>5.6874058909665067E-4</v>
      </c>
    </row>
    <row r="66" spans="1:25" ht="24" x14ac:dyDescent="0.6">
      <c r="A66" s="2" t="s">
        <v>71</v>
      </c>
      <c r="C66" s="3">
        <v>40382178</v>
      </c>
      <c r="E66" s="3">
        <v>106291833207</v>
      </c>
      <c r="G66" s="3">
        <v>55877530424.9328</v>
      </c>
      <c r="I66" s="3">
        <v>1615287</v>
      </c>
      <c r="K66" s="3">
        <v>2263500375</v>
      </c>
      <c r="M66" s="3">
        <v>0</v>
      </c>
      <c r="O66" s="3">
        <v>0</v>
      </c>
      <c r="Q66" s="3">
        <f t="shared" si="0"/>
        <v>41997465</v>
      </c>
      <c r="S66" s="3">
        <v>1540</v>
      </c>
      <c r="U66" s="3">
        <v>108555333582</v>
      </c>
      <c r="W66" s="3">
        <v>64168388745.614998</v>
      </c>
      <c r="Y66" s="6">
        <v>7.1416327985987255E-3</v>
      </c>
    </row>
    <row r="67" spans="1:25" ht="24" x14ac:dyDescent="0.6">
      <c r="A67" s="2" t="s">
        <v>72</v>
      </c>
      <c r="C67" s="3">
        <v>3330224</v>
      </c>
      <c r="E67" s="3">
        <v>21793459707</v>
      </c>
      <c r="G67" s="3">
        <v>12248513918.639999</v>
      </c>
      <c r="I67" s="3">
        <v>0</v>
      </c>
      <c r="K67" s="3">
        <v>0</v>
      </c>
      <c r="M67" s="3">
        <v>0</v>
      </c>
      <c r="O67" s="3">
        <v>0</v>
      </c>
      <c r="Q67" s="3">
        <f t="shared" si="0"/>
        <v>3330224</v>
      </c>
      <c r="S67" s="3">
        <v>3532</v>
      </c>
      <c r="U67" s="3">
        <v>21793459707</v>
      </c>
      <c r="W67" s="3">
        <v>11670016711.3312</v>
      </c>
      <c r="Y67" s="6">
        <v>1.2988166873916316E-3</v>
      </c>
    </row>
    <row r="68" spans="1:25" ht="24" x14ac:dyDescent="0.6">
      <c r="A68" s="2" t="s">
        <v>73</v>
      </c>
      <c r="C68" s="3">
        <v>22748872</v>
      </c>
      <c r="E68" s="3">
        <v>68043531012</v>
      </c>
      <c r="G68" s="3">
        <v>51355295316.543602</v>
      </c>
      <c r="I68" s="3">
        <v>0</v>
      </c>
      <c r="K68" s="3">
        <v>0</v>
      </c>
      <c r="M68" s="3">
        <v>0</v>
      </c>
      <c r="O68" s="3">
        <v>0</v>
      </c>
      <c r="Q68" s="3">
        <f t="shared" si="0"/>
        <v>22748872</v>
      </c>
      <c r="S68" s="3">
        <v>2242</v>
      </c>
      <c r="U68" s="3">
        <v>68043531012</v>
      </c>
      <c r="W68" s="3">
        <v>50602597701.461601</v>
      </c>
      <c r="Y68" s="6">
        <v>5.6318255531038284E-3</v>
      </c>
    </row>
    <row r="69" spans="1:25" ht="24" x14ac:dyDescent="0.6">
      <c r="A69" s="2" t="s">
        <v>74</v>
      </c>
      <c r="C69" s="3">
        <v>117668143</v>
      </c>
      <c r="E69" s="3">
        <v>345575341995</v>
      </c>
      <c r="G69" s="3">
        <v>324235344646.24402</v>
      </c>
      <c r="I69" s="3">
        <v>4706725</v>
      </c>
      <c r="K69" s="3">
        <v>13308837266</v>
      </c>
      <c r="M69" s="3">
        <v>0</v>
      </c>
      <c r="O69" s="3">
        <v>0</v>
      </c>
      <c r="Q69" s="3">
        <f t="shared" si="0"/>
        <v>122374868</v>
      </c>
      <c r="S69" s="3">
        <v>3070</v>
      </c>
      <c r="U69" s="3">
        <v>358884179261</v>
      </c>
      <c r="W69" s="3">
        <v>372741671628.63397</v>
      </c>
      <c r="Y69" s="6">
        <v>4.1484353893637034E-2</v>
      </c>
    </row>
    <row r="70" spans="1:25" ht="24" x14ac:dyDescent="0.6">
      <c r="A70" s="2" t="s">
        <v>75</v>
      </c>
      <c r="C70" s="3">
        <v>10926487</v>
      </c>
      <c r="E70" s="3">
        <v>52586629592</v>
      </c>
      <c r="G70" s="3">
        <v>37504671111.314598</v>
      </c>
      <c r="I70" s="3">
        <v>1572358</v>
      </c>
      <c r="K70" s="3">
        <v>5271134897</v>
      </c>
      <c r="M70" s="3">
        <v>-12498845</v>
      </c>
      <c r="O70" s="3">
        <v>47039069624</v>
      </c>
      <c r="Q70" s="3">
        <f t="shared" si="0"/>
        <v>0</v>
      </c>
      <c r="S70" s="3">
        <v>0</v>
      </c>
      <c r="U70" s="3">
        <v>0</v>
      </c>
      <c r="W70" s="3">
        <v>0</v>
      </c>
      <c r="Y70" s="6">
        <v>0</v>
      </c>
    </row>
    <row r="71" spans="1:25" ht="24" x14ac:dyDescent="0.6">
      <c r="A71" s="2" t="s">
        <v>76</v>
      </c>
      <c r="C71" s="3">
        <v>4368124</v>
      </c>
      <c r="E71" s="3">
        <v>25463797136</v>
      </c>
      <c r="G71" s="3">
        <v>16070236683.8022</v>
      </c>
      <c r="I71" s="3">
        <v>0</v>
      </c>
      <c r="K71" s="3">
        <v>0</v>
      </c>
      <c r="M71" s="3">
        <v>-2191953</v>
      </c>
      <c r="O71" s="3">
        <v>8961860516</v>
      </c>
      <c r="Q71" s="3">
        <f t="shared" si="0"/>
        <v>2176171</v>
      </c>
      <c r="S71" s="3">
        <v>3700</v>
      </c>
      <c r="U71" s="3">
        <v>12685898311</v>
      </c>
      <c r="W71" s="3">
        <v>7988625813.3050003</v>
      </c>
      <c r="Y71" s="6">
        <v>8.8909560048646373E-4</v>
      </c>
    </row>
    <row r="72" spans="1:25" ht="24" x14ac:dyDescent="0.6">
      <c r="A72" s="2" t="s">
        <v>77</v>
      </c>
      <c r="C72" s="3">
        <v>7527096</v>
      </c>
      <c r="E72" s="3">
        <v>25456792621</v>
      </c>
      <c r="G72" s="3">
        <v>15346217356.3188</v>
      </c>
      <c r="I72" s="3">
        <v>0</v>
      </c>
      <c r="K72" s="3">
        <v>0</v>
      </c>
      <c r="M72" s="3">
        <v>-1</v>
      </c>
      <c r="O72" s="3">
        <v>1</v>
      </c>
      <c r="Q72" s="3">
        <f t="shared" si="0"/>
        <v>7527095</v>
      </c>
      <c r="S72" s="3">
        <v>2273</v>
      </c>
      <c r="U72" s="3">
        <v>25456789239</v>
      </c>
      <c r="W72" s="3">
        <v>16974780602.5602</v>
      </c>
      <c r="Y72" s="6">
        <v>1.889211374479861E-3</v>
      </c>
    </row>
    <row r="73" spans="1:25" ht="24" x14ac:dyDescent="0.6">
      <c r="A73" s="2" t="s">
        <v>78</v>
      </c>
      <c r="C73" s="3">
        <v>24264644</v>
      </c>
      <c r="E73" s="3">
        <v>87037873656</v>
      </c>
      <c r="G73" s="3">
        <v>78029071406.126999</v>
      </c>
      <c r="I73" s="3">
        <v>970585</v>
      </c>
      <c r="K73" s="3">
        <v>3161022828</v>
      </c>
      <c r="M73" s="3">
        <v>0</v>
      </c>
      <c r="O73" s="3">
        <v>0</v>
      </c>
      <c r="Q73" s="3">
        <f t="shared" si="0"/>
        <v>25235229</v>
      </c>
      <c r="S73" s="3">
        <v>3259</v>
      </c>
      <c r="U73" s="3">
        <v>90198896484</v>
      </c>
      <c r="W73" s="3">
        <v>81596014662.208603</v>
      </c>
      <c r="Y73" s="6">
        <v>9.0812436768001707E-3</v>
      </c>
    </row>
    <row r="74" spans="1:25" ht="24" x14ac:dyDescent="0.6">
      <c r="A74" s="2" t="s">
        <v>79</v>
      </c>
      <c r="C74" s="3">
        <v>8271683</v>
      </c>
      <c r="E74" s="3">
        <v>94627570877</v>
      </c>
      <c r="G74" s="3">
        <v>111661094881.91701</v>
      </c>
      <c r="I74" s="3">
        <v>0</v>
      </c>
      <c r="K74" s="3">
        <v>0</v>
      </c>
      <c r="M74" s="3">
        <v>0</v>
      </c>
      <c r="O74" s="3">
        <v>0</v>
      </c>
      <c r="Q74" s="3">
        <f t="shared" si="0"/>
        <v>8271683</v>
      </c>
      <c r="S74" s="3">
        <v>13570</v>
      </c>
      <c r="U74" s="3">
        <v>94627570877</v>
      </c>
      <c r="W74" s="3">
        <v>111365601414.26601</v>
      </c>
      <c r="Y74" s="6">
        <v>1.2394455389066387E-2</v>
      </c>
    </row>
    <row r="75" spans="1:25" ht="24" x14ac:dyDescent="0.6">
      <c r="A75" s="2" t="s">
        <v>80</v>
      </c>
      <c r="C75" s="3">
        <v>6524592</v>
      </c>
      <c r="E75" s="3">
        <v>97547045383</v>
      </c>
      <c r="G75" s="3">
        <v>90281927832.192001</v>
      </c>
      <c r="I75" s="3">
        <v>260983</v>
      </c>
      <c r="K75" s="3">
        <v>3574426417</v>
      </c>
      <c r="M75" s="3">
        <v>0</v>
      </c>
      <c r="O75" s="3">
        <v>0</v>
      </c>
      <c r="Q75" s="3">
        <f t="shared" si="0"/>
        <v>6785575</v>
      </c>
      <c r="S75" s="3">
        <v>13710</v>
      </c>
      <c r="U75" s="3">
        <v>101121471800</v>
      </c>
      <c r="W75" s="3">
        <v>92299945918.987503</v>
      </c>
      <c r="Y75" s="6">
        <v>1.0272539703265884E-2</v>
      </c>
    </row>
    <row r="76" spans="1:25" ht="24" x14ac:dyDescent="0.6">
      <c r="A76" s="2" t="s">
        <v>81</v>
      </c>
      <c r="C76" s="3">
        <v>5298202</v>
      </c>
      <c r="E76" s="3">
        <v>232688286733</v>
      </c>
      <c r="G76" s="3">
        <v>354816076520.99701</v>
      </c>
      <c r="I76" s="3">
        <v>622717</v>
      </c>
      <c r="K76" s="3">
        <v>45350817312</v>
      </c>
      <c r="M76" s="3">
        <v>0</v>
      </c>
      <c r="O76" s="3">
        <v>0</v>
      </c>
      <c r="Q76" s="3">
        <f t="shared" si="0"/>
        <v>5920919</v>
      </c>
      <c r="S76" s="3">
        <v>65450</v>
      </c>
      <c r="U76" s="3">
        <v>278039104045</v>
      </c>
      <c r="W76" s="3">
        <v>384482083983.883</v>
      </c>
      <c r="Y76" s="6">
        <v>4.2791005277353598E-2</v>
      </c>
    </row>
    <row r="77" spans="1:25" ht="24" x14ac:dyDescent="0.6">
      <c r="A77" s="2" t="s">
        <v>82</v>
      </c>
      <c r="C77" s="3">
        <v>3000908</v>
      </c>
      <c r="E77" s="3">
        <v>9654341004</v>
      </c>
      <c r="G77" s="3">
        <v>9450310628.5632</v>
      </c>
      <c r="I77" s="3">
        <v>6000617</v>
      </c>
      <c r="K77" s="3">
        <v>19404770602</v>
      </c>
      <c r="M77" s="3">
        <v>0</v>
      </c>
      <c r="O77" s="3">
        <v>0</v>
      </c>
      <c r="Q77" s="3">
        <f t="shared" si="0"/>
        <v>9001525</v>
      </c>
      <c r="S77" s="3">
        <v>3040</v>
      </c>
      <c r="U77" s="3">
        <v>29059111606</v>
      </c>
      <c r="W77" s="3">
        <v>27149823607.400002</v>
      </c>
      <c r="Y77" s="6">
        <v>3.0216446842609513E-3</v>
      </c>
    </row>
    <row r="78" spans="1:25" ht="24" x14ac:dyDescent="0.6">
      <c r="A78" s="2" t="s">
        <v>83</v>
      </c>
      <c r="C78" s="3">
        <v>5397863</v>
      </c>
      <c r="E78" s="3">
        <v>54181356750</v>
      </c>
      <c r="G78" s="3">
        <v>69057147353.980499</v>
      </c>
      <c r="I78" s="3">
        <v>215914</v>
      </c>
      <c r="K78" s="3">
        <v>2876482218</v>
      </c>
      <c r="M78" s="3">
        <v>0</v>
      </c>
      <c r="O78" s="3">
        <v>0</v>
      </c>
      <c r="Q78" s="3">
        <f t="shared" ref="Q78:Q94" si="1">C78+I78+M78</f>
        <v>5613777</v>
      </c>
      <c r="S78" s="3">
        <v>12230</v>
      </c>
      <c r="U78" s="3">
        <v>57057838968</v>
      </c>
      <c r="W78" s="3">
        <v>68117539242.226501</v>
      </c>
      <c r="Y78" s="6">
        <v>7.5811542399896077E-3</v>
      </c>
    </row>
    <row r="79" spans="1:25" ht="24" x14ac:dyDescent="0.6">
      <c r="A79" s="2" t="s">
        <v>84</v>
      </c>
      <c r="C79" s="3">
        <v>141609384</v>
      </c>
      <c r="E79" s="3">
        <v>76282887514</v>
      </c>
      <c r="G79" s="3">
        <v>66582700262.139603</v>
      </c>
      <c r="I79" s="3">
        <v>5664375</v>
      </c>
      <c r="K79" s="3">
        <v>2864469294</v>
      </c>
      <c r="M79" s="3">
        <v>0</v>
      </c>
      <c r="O79" s="3">
        <v>0</v>
      </c>
      <c r="Q79" s="3">
        <f t="shared" si="1"/>
        <v>147273759</v>
      </c>
      <c r="S79" s="3">
        <v>474</v>
      </c>
      <c r="U79" s="3">
        <v>79147356808</v>
      </c>
      <c r="W79" s="3">
        <v>69259770836.136902</v>
      </c>
      <c r="Y79" s="6">
        <v>7.7082791183624285E-3</v>
      </c>
    </row>
    <row r="80" spans="1:25" ht="24" x14ac:dyDescent="0.6">
      <c r="A80" s="2" t="s">
        <v>85</v>
      </c>
      <c r="C80" s="3">
        <v>4016282</v>
      </c>
      <c r="E80" s="3">
        <v>81578447267</v>
      </c>
      <c r="G80" s="3">
        <v>95617623674.294998</v>
      </c>
      <c r="I80" s="3">
        <v>0</v>
      </c>
      <c r="K80" s="3">
        <v>0</v>
      </c>
      <c r="M80" s="3">
        <v>-881978</v>
      </c>
      <c r="O80" s="3">
        <v>20480373069</v>
      </c>
      <c r="Q80" s="3">
        <f t="shared" si="1"/>
        <v>3134304</v>
      </c>
      <c r="S80" s="3">
        <v>22680</v>
      </c>
      <c r="U80" s="3">
        <v>63663770016</v>
      </c>
      <c r="W80" s="3">
        <v>70527989504.447998</v>
      </c>
      <c r="Y80" s="6">
        <v>7.8494257516885553E-3</v>
      </c>
    </row>
    <row r="81" spans="1:25" ht="24" x14ac:dyDescent="0.6">
      <c r="A81" s="2" t="s">
        <v>86</v>
      </c>
      <c r="C81" s="3">
        <v>1699954</v>
      </c>
      <c r="E81" s="3">
        <v>25252978575</v>
      </c>
      <c r="G81" s="3">
        <v>27189513913.833</v>
      </c>
      <c r="I81" s="3">
        <v>67998</v>
      </c>
      <c r="K81" s="3">
        <v>1102541771</v>
      </c>
      <c r="M81" s="3">
        <v>-353591</v>
      </c>
      <c r="O81" s="3">
        <v>5837348017</v>
      </c>
      <c r="Q81" s="3">
        <f t="shared" si="1"/>
        <v>1414361</v>
      </c>
      <c r="S81" s="3">
        <v>16800</v>
      </c>
      <c r="U81" s="3">
        <v>21084407333</v>
      </c>
      <c r="W81" s="3">
        <v>23574738871.32</v>
      </c>
      <c r="Y81" s="6">
        <v>2.623754961485212E-3</v>
      </c>
    </row>
    <row r="82" spans="1:25" ht="24" x14ac:dyDescent="0.6">
      <c r="A82" s="2" t="s">
        <v>87</v>
      </c>
      <c r="C82" s="3">
        <v>45291138</v>
      </c>
      <c r="E82" s="3">
        <v>175988038052</v>
      </c>
      <c r="G82" s="3">
        <v>91438982785.395905</v>
      </c>
      <c r="I82" s="3">
        <v>0</v>
      </c>
      <c r="K82" s="3">
        <v>0</v>
      </c>
      <c r="M82" s="3">
        <v>0</v>
      </c>
      <c r="O82" s="3">
        <v>0</v>
      </c>
      <c r="Q82" s="3">
        <f t="shared" si="1"/>
        <v>45291138</v>
      </c>
      <c r="S82" s="3">
        <v>2159</v>
      </c>
      <c r="U82" s="3">
        <v>175988038052</v>
      </c>
      <c r="W82" s="3">
        <v>97015965941.505295</v>
      </c>
      <c r="Y82" s="6">
        <v>1.0797410031632402E-2</v>
      </c>
    </row>
    <row r="83" spans="1:25" ht="24" x14ac:dyDescent="0.6">
      <c r="A83" s="2" t="s">
        <v>88</v>
      </c>
      <c r="C83" s="3">
        <v>31848994</v>
      </c>
      <c r="E83" s="3">
        <v>124965065424</v>
      </c>
      <c r="G83" s="3">
        <v>82283020970.334305</v>
      </c>
      <c r="I83" s="3">
        <v>1101075</v>
      </c>
      <c r="K83" s="3">
        <v>2740729595</v>
      </c>
      <c r="M83" s="3">
        <v>0</v>
      </c>
      <c r="O83" s="3">
        <v>0</v>
      </c>
      <c r="Q83" s="3">
        <f t="shared" si="1"/>
        <v>32950069</v>
      </c>
      <c r="S83" s="3">
        <v>2480</v>
      </c>
      <c r="U83" s="3">
        <v>127705795019</v>
      </c>
      <c r="W83" s="3">
        <v>81074699176.707993</v>
      </c>
      <c r="Y83" s="6">
        <v>9.0232237725693196E-3</v>
      </c>
    </row>
    <row r="84" spans="1:25" ht="24" x14ac:dyDescent="0.6">
      <c r="A84" s="2" t="s">
        <v>89</v>
      </c>
      <c r="C84" s="3">
        <v>71696682</v>
      </c>
      <c r="E84" s="3">
        <v>309542247421</v>
      </c>
      <c r="G84" s="3">
        <v>565171787864.85303</v>
      </c>
      <c r="I84" s="3">
        <v>14602869</v>
      </c>
      <c r="K84" s="3">
        <v>123589396119</v>
      </c>
      <c r="M84" s="3">
        <v>0</v>
      </c>
      <c r="O84" s="3">
        <v>0</v>
      </c>
      <c r="Q84" s="3">
        <f t="shared" si="1"/>
        <v>86299551</v>
      </c>
      <c r="S84" s="3">
        <v>8720</v>
      </c>
      <c r="U84" s="3">
        <v>433131643540</v>
      </c>
      <c r="W84" s="3">
        <v>746624707854.948</v>
      </c>
      <c r="Y84" s="6">
        <v>8.3095736173139659E-2</v>
      </c>
    </row>
    <row r="85" spans="1:25" ht="24" x14ac:dyDescent="0.6">
      <c r="A85" s="2" t="s">
        <v>90</v>
      </c>
      <c r="C85" s="3">
        <v>2501830</v>
      </c>
      <c r="E85" s="3">
        <v>34079533018</v>
      </c>
      <c r="G85" s="3">
        <v>40238755724.07</v>
      </c>
      <c r="I85" s="3">
        <v>0</v>
      </c>
      <c r="K85" s="3">
        <v>0</v>
      </c>
      <c r="M85" s="3">
        <v>-1250915</v>
      </c>
      <c r="O85" s="3">
        <v>21281915710</v>
      </c>
      <c r="Q85" s="3">
        <f t="shared" si="1"/>
        <v>1250915</v>
      </c>
      <c r="S85" s="3">
        <v>17590</v>
      </c>
      <c r="U85" s="3">
        <v>17039766506</v>
      </c>
      <c r="W85" s="3">
        <v>21830866630.427502</v>
      </c>
      <c r="Y85" s="6">
        <v>2.4296703750466167E-3</v>
      </c>
    </row>
    <row r="86" spans="1:25" ht="24" x14ac:dyDescent="0.6">
      <c r="A86" s="2" t="s">
        <v>91</v>
      </c>
      <c r="C86" s="3">
        <v>2136263</v>
      </c>
      <c r="E86" s="3">
        <v>26205926624</v>
      </c>
      <c r="G86" s="3">
        <v>14418919676.668501</v>
      </c>
      <c r="I86" s="3">
        <v>0</v>
      </c>
      <c r="K86" s="3">
        <v>0</v>
      </c>
      <c r="M86" s="3">
        <v>0</v>
      </c>
      <c r="O86" s="3">
        <v>0</v>
      </c>
      <c r="Q86" s="3">
        <f t="shared" si="1"/>
        <v>2136263</v>
      </c>
      <c r="S86" s="3">
        <v>6200</v>
      </c>
      <c r="U86" s="3">
        <v>26205926624</v>
      </c>
      <c r="W86" s="3">
        <v>13140858679.790001</v>
      </c>
      <c r="Y86" s="6">
        <v>1.4625143187151032E-3</v>
      </c>
    </row>
    <row r="87" spans="1:25" ht="24" x14ac:dyDescent="0.6">
      <c r="A87" s="2" t="s">
        <v>92</v>
      </c>
      <c r="C87" s="3">
        <v>20957243</v>
      </c>
      <c r="E87" s="3">
        <v>20418294847</v>
      </c>
      <c r="G87" s="3">
        <v>40498472153.667603</v>
      </c>
      <c r="I87" s="3">
        <v>838289</v>
      </c>
      <c r="K87" s="3">
        <v>1573760644</v>
      </c>
      <c r="M87" s="3">
        <v>0</v>
      </c>
      <c r="O87" s="3">
        <v>0</v>
      </c>
      <c r="Q87" s="3">
        <f t="shared" si="1"/>
        <v>21795532</v>
      </c>
      <c r="S87" s="3">
        <v>1986</v>
      </c>
      <c r="U87" s="3">
        <v>21992055491</v>
      </c>
      <c r="W87" s="3">
        <v>42946132028.566803</v>
      </c>
      <c r="Y87" s="6">
        <v>4.7796977774219535E-3</v>
      </c>
    </row>
    <row r="88" spans="1:25" ht="24" x14ac:dyDescent="0.6">
      <c r="A88" s="2" t="s">
        <v>93</v>
      </c>
      <c r="C88" s="3">
        <v>14281023</v>
      </c>
      <c r="E88" s="3">
        <v>24116572560</v>
      </c>
      <c r="G88" s="3">
        <v>22969210377.4767</v>
      </c>
      <c r="I88" s="3">
        <v>0</v>
      </c>
      <c r="K88" s="3">
        <v>0</v>
      </c>
      <c r="M88" s="3">
        <v>0</v>
      </c>
      <c r="O88" s="3">
        <v>0</v>
      </c>
      <c r="Q88" s="3">
        <f t="shared" si="1"/>
        <v>14281023</v>
      </c>
      <c r="S88" s="3">
        <v>1371</v>
      </c>
      <c r="U88" s="3">
        <v>24116572560</v>
      </c>
      <c r="W88" s="3">
        <v>19425585165.115898</v>
      </c>
      <c r="Y88" s="6">
        <v>2.1619741255641985E-3</v>
      </c>
    </row>
    <row r="89" spans="1:25" ht="24" x14ac:dyDescent="0.6">
      <c r="A89" s="2" t="s">
        <v>94</v>
      </c>
      <c r="C89" s="3">
        <v>10350826</v>
      </c>
      <c r="E89" s="3">
        <v>68528354367</v>
      </c>
      <c r="G89" s="3">
        <v>57516843691.827003</v>
      </c>
      <c r="I89" s="3">
        <v>414033</v>
      </c>
      <c r="K89" s="3">
        <v>2467744714</v>
      </c>
      <c r="M89" s="3">
        <v>0</v>
      </c>
      <c r="O89" s="3">
        <v>0</v>
      </c>
      <c r="Q89" s="3">
        <f t="shared" si="1"/>
        <v>10764859</v>
      </c>
      <c r="S89" s="3">
        <v>5770</v>
      </c>
      <c r="U89" s="3">
        <v>70996099081</v>
      </c>
      <c r="W89" s="3">
        <v>61625647524.024498</v>
      </c>
      <c r="Y89" s="6">
        <v>6.8586379398926835E-3</v>
      </c>
    </row>
    <row r="90" spans="1:25" ht="24" x14ac:dyDescent="0.6">
      <c r="A90" s="2" t="s">
        <v>95</v>
      </c>
      <c r="C90" s="3">
        <v>14992076</v>
      </c>
      <c r="E90" s="3">
        <v>53862501849</v>
      </c>
      <c r="G90" s="3">
        <v>97762847849.567993</v>
      </c>
      <c r="I90" s="3">
        <v>0</v>
      </c>
      <c r="K90" s="3">
        <v>0</v>
      </c>
      <c r="M90" s="3">
        <v>-3000000</v>
      </c>
      <c r="O90" s="3">
        <v>18364338641</v>
      </c>
      <c r="Q90" s="3">
        <f t="shared" si="1"/>
        <v>11992076</v>
      </c>
      <c r="S90" s="3">
        <v>6470</v>
      </c>
      <c r="U90" s="3">
        <v>43084307714</v>
      </c>
      <c r="W90" s="3">
        <v>76979660175.998001</v>
      </c>
      <c r="Y90" s="6">
        <v>8.567465642893516E-3</v>
      </c>
    </row>
    <row r="91" spans="1:25" ht="24" x14ac:dyDescent="0.6">
      <c r="A91" s="2" t="s">
        <v>96</v>
      </c>
      <c r="C91" s="3">
        <v>0</v>
      </c>
      <c r="E91" s="3">
        <v>0</v>
      </c>
      <c r="G91" s="3">
        <v>0</v>
      </c>
      <c r="I91" s="3">
        <v>7315414</v>
      </c>
      <c r="K91" s="3">
        <v>49851664276</v>
      </c>
      <c r="M91" s="3">
        <v>0</v>
      </c>
      <c r="O91" s="3">
        <v>0</v>
      </c>
      <c r="Q91" s="3">
        <f t="shared" si="1"/>
        <v>7315414</v>
      </c>
      <c r="S91" s="3">
        <v>6980</v>
      </c>
      <c r="U91" s="3">
        <v>49851664276</v>
      </c>
      <c r="W91" s="3">
        <v>50660756240.697998</v>
      </c>
      <c r="Y91" s="6">
        <v>5.6382983185799228E-3</v>
      </c>
    </row>
    <row r="92" spans="1:25" ht="24" x14ac:dyDescent="0.6">
      <c r="A92" s="2" t="s">
        <v>97</v>
      </c>
      <c r="C92" s="3">
        <v>0</v>
      </c>
      <c r="E92" s="3">
        <v>0</v>
      </c>
      <c r="G92" s="3">
        <v>0</v>
      </c>
      <c r="I92" s="3">
        <v>5500000</v>
      </c>
      <c r="K92" s="3">
        <v>39912004000</v>
      </c>
      <c r="M92" s="3">
        <v>0</v>
      </c>
      <c r="O92" s="3">
        <v>0</v>
      </c>
      <c r="Q92" s="3">
        <f t="shared" si="1"/>
        <v>5500000</v>
      </c>
      <c r="S92" s="3">
        <v>7390</v>
      </c>
      <c r="U92" s="3">
        <v>39912004000</v>
      </c>
      <c r="W92" s="3">
        <v>40325936750</v>
      </c>
      <c r="Y92" s="6">
        <v>4.4880826549926105E-3</v>
      </c>
    </row>
    <row r="93" spans="1:25" ht="24" x14ac:dyDescent="0.6">
      <c r="A93" s="2" t="s">
        <v>98</v>
      </c>
      <c r="C93" s="3">
        <v>0</v>
      </c>
      <c r="E93" s="3">
        <v>0</v>
      </c>
      <c r="G93" s="3">
        <v>0</v>
      </c>
      <c r="I93" s="3">
        <v>1125000</v>
      </c>
      <c r="K93" s="3">
        <v>9847058013</v>
      </c>
      <c r="M93" s="3">
        <v>-562500</v>
      </c>
      <c r="O93" s="3">
        <v>5927023191</v>
      </c>
      <c r="Q93" s="3">
        <f t="shared" si="1"/>
        <v>562500</v>
      </c>
      <c r="S93" s="3">
        <v>10130</v>
      </c>
      <c r="U93" s="3">
        <v>4923529005</v>
      </c>
      <c r="W93" s="3">
        <v>5653394718.75</v>
      </c>
      <c r="Y93" s="6">
        <v>6.2919562008807402E-4</v>
      </c>
    </row>
    <row r="94" spans="1:25" ht="24" x14ac:dyDescent="0.6">
      <c r="A94" s="2" t="s">
        <v>99</v>
      </c>
      <c r="C94" s="3">
        <v>0</v>
      </c>
      <c r="E94" s="3">
        <v>0</v>
      </c>
      <c r="G94" s="3">
        <v>0</v>
      </c>
      <c r="I94" s="3">
        <v>11889769</v>
      </c>
      <c r="K94" s="3">
        <v>37307578365</v>
      </c>
      <c r="M94" s="3">
        <v>0</v>
      </c>
      <c r="O94" s="3">
        <v>0</v>
      </c>
      <c r="Q94" s="3">
        <f t="shared" si="1"/>
        <v>11889769</v>
      </c>
      <c r="S94" s="3">
        <v>3215</v>
      </c>
      <c r="U94" s="3">
        <v>37307578365</v>
      </c>
      <c r="W94" s="3">
        <v>37925536317.420197</v>
      </c>
      <c r="Y94" s="6">
        <v>4.2209296409588277E-3</v>
      </c>
    </row>
    <row r="95" spans="1:25" ht="24" x14ac:dyDescent="0.6">
      <c r="A95" s="2" t="s">
        <v>100</v>
      </c>
      <c r="C95" s="1" t="s">
        <v>100</v>
      </c>
      <c r="E95" s="4">
        <f>SUM(E11:E94)</f>
        <v>6785125805832</v>
      </c>
      <c r="G95" s="4">
        <f>SUM(G11:G94)</f>
        <v>7790920098038.416</v>
      </c>
      <c r="I95" s="1" t="s">
        <v>100</v>
      </c>
      <c r="K95" s="4">
        <f>SUM(K11:K94)</f>
        <v>817287796486</v>
      </c>
      <c r="M95" s="1" t="s">
        <v>100</v>
      </c>
      <c r="O95" s="4">
        <f>SUM(O11:O94)</f>
        <v>371273046556</v>
      </c>
      <c r="Q95" s="1" t="s">
        <v>100</v>
      </c>
      <c r="S95" s="1" t="s">
        <v>100</v>
      </c>
      <c r="U95" s="4">
        <f>SUM(U11:U94)</f>
        <v>7253442876554</v>
      </c>
      <c r="W95" s="4">
        <f>SUM(W11:W94)</f>
        <v>8424032369160.4854</v>
      </c>
      <c r="Y95" s="7">
        <v>0.93755425436274509</v>
      </c>
    </row>
  </sheetData>
  <mergeCells count="23">
    <mergeCell ref="O10"/>
    <mergeCell ref="M9:O9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3"/>
  <sheetViews>
    <sheetView rightToLeft="1" topLeftCell="A76" workbookViewId="0">
      <selection activeCell="I85" sqref="I85"/>
    </sheetView>
  </sheetViews>
  <sheetFormatPr defaultRowHeight="22.5" x14ac:dyDescent="0.55000000000000004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  <c r="J3" s="19" t="s">
        <v>109</v>
      </c>
      <c r="K3" s="19" t="s">
        <v>109</v>
      </c>
      <c r="L3" s="19" t="s">
        <v>109</v>
      </c>
      <c r="M3" s="19" t="s">
        <v>109</v>
      </c>
      <c r="N3" s="19" t="s">
        <v>109</v>
      </c>
      <c r="O3" s="19" t="s">
        <v>109</v>
      </c>
      <c r="P3" s="19" t="s">
        <v>109</v>
      </c>
      <c r="Q3" s="19" t="s">
        <v>109</v>
      </c>
    </row>
    <row r="4" spans="1:17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ht="25.5" x14ac:dyDescent="0.55000000000000004">
      <c r="A5" s="20" t="s">
        <v>210</v>
      </c>
      <c r="B5" s="20"/>
      <c r="C5" s="20"/>
      <c r="D5" s="20"/>
      <c r="E5" s="20"/>
      <c r="F5" s="20"/>
      <c r="G5" s="20"/>
      <c r="H5" s="20"/>
    </row>
    <row r="6" spans="1:17" ht="24" x14ac:dyDescent="0.55000000000000004">
      <c r="A6" s="18" t="s">
        <v>3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H6" s="18" t="s">
        <v>111</v>
      </c>
      <c r="I6" s="18" t="s">
        <v>111</v>
      </c>
      <c r="K6" s="18" t="s">
        <v>112</v>
      </c>
      <c r="L6" s="18" t="s">
        <v>112</v>
      </c>
      <c r="M6" s="18" t="s">
        <v>112</v>
      </c>
      <c r="N6" s="18" t="s">
        <v>112</v>
      </c>
      <c r="O6" s="18" t="s">
        <v>112</v>
      </c>
      <c r="P6" s="18" t="s">
        <v>112</v>
      </c>
      <c r="Q6" s="18" t="s">
        <v>112</v>
      </c>
    </row>
    <row r="7" spans="1:17" ht="24" x14ac:dyDescent="0.55000000000000004">
      <c r="A7" s="18" t="s">
        <v>3</v>
      </c>
      <c r="C7" s="18" t="s">
        <v>7</v>
      </c>
      <c r="E7" s="18" t="s">
        <v>167</v>
      </c>
      <c r="G7" s="18" t="s">
        <v>168</v>
      </c>
      <c r="I7" s="18" t="s">
        <v>169</v>
      </c>
      <c r="K7" s="18" t="s">
        <v>7</v>
      </c>
      <c r="M7" s="18" t="s">
        <v>167</v>
      </c>
      <c r="O7" s="18" t="s">
        <v>168</v>
      </c>
      <c r="Q7" s="18" t="s">
        <v>169</v>
      </c>
    </row>
    <row r="8" spans="1:17" ht="24" x14ac:dyDescent="0.6">
      <c r="A8" s="2" t="s">
        <v>73</v>
      </c>
      <c r="C8" s="3">
        <v>22748872</v>
      </c>
      <c r="E8" s="3">
        <v>50602597701</v>
      </c>
      <c r="G8" s="3">
        <v>51355295316</v>
      </c>
      <c r="I8" s="3">
        <f>E8-G8</f>
        <v>-752697615</v>
      </c>
      <c r="K8" s="3">
        <v>22748872</v>
      </c>
      <c r="M8" s="3">
        <v>50602597701</v>
      </c>
      <c r="O8" s="3">
        <v>70991322758</v>
      </c>
      <c r="Q8" s="3">
        <f>M8-O8</f>
        <v>-20388725057</v>
      </c>
    </row>
    <row r="9" spans="1:17" ht="24" x14ac:dyDescent="0.6">
      <c r="A9" s="2" t="s">
        <v>84</v>
      </c>
      <c r="C9" s="3">
        <v>147273759</v>
      </c>
      <c r="E9" s="3">
        <v>69259770836</v>
      </c>
      <c r="G9" s="3">
        <v>69447169556</v>
      </c>
      <c r="I9" s="3">
        <f t="shared" ref="I9:I72" si="0">E9-G9</f>
        <v>-187398720</v>
      </c>
      <c r="K9" s="3">
        <v>147273759</v>
      </c>
      <c r="M9" s="3">
        <v>69259770836</v>
      </c>
      <c r="O9" s="3">
        <v>90658888283</v>
      </c>
      <c r="Q9" s="3">
        <f t="shared" ref="Q9:Q72" si="1">M9-O9</f>
        <v>-21399117447</v>
      </c>
    </row>
    <row r="10" spans="1:17" ht="24" x14ac:dyDescent="0.6">
      <c r="A10" s="2" t="s">
        <v>23</v>
      </c>
      <c r="C10" s="3">
        <v>4585142</v>
      </c>
      <c r="E10" s="3">
        <v>13019663394</v>
      </c>
      <c r="G10" s="3">
        <v>13172216570</v>
      </c>
      <c r="I10" s="3">
        <f t="shared" si="0"/>
        <v>-152553176</v>
      </c>
      <c r="K10" s="3">
        <v>4585142</v>
      </c>
      <c r="M10" s="3">
        <v>13019663394</v>
      </c>
      <c r="O10" s="3">
        <v>11722504074</v>
      </c>
      <c r="Q10" s="3">
        <f t="shared" si="1"/>
        <v>1297159320</v>
      </c>
    </row>
    <row r="11" spans="1:17" ht="24" x14ac:dyDescent="0.6">
      <c r="A11" s="2" t="s">
        <v>57</v>
      </c>
      <c r="C11" s="3">
        <v>5339828</v>
      </c>
      <c r="E11" s="3">
        <v>85031461120</v>
      </c>
      <c r="G11" s="3">
        <v>81494121607</v>
      </c>
      <c r="I11" s="3">
        <f t="shared" si="0"/>
        <v>3537339513</v>
      </c>
      <c r="K11" s="3">
        <v>5339828</v>
      </c>
      <c r="M11" s="3">
        <v>85031461120</v>
      </c>
      <c r="O11" s="3">
        <v>113421198568</v>
      </c>
      <c r="Q11" s="3">
        <f t="shared" si="1"/>
        <v>-28389737448</v>
      </c>
    </row>
    <row r="12" spans="1:17" ht="24" x14ac:dyDescent="0.6">
      <c r="A12" s="2" t="s">
        <v>78</v>
      </c>
      <c r="C12" s="3">
        <v>25235229</v>
      </c>
      <c r="E12" s="3">
        <v>81596014662</v>
      </c>
      <c r="G12" s="3">
        <v>81190094234</v>
      </c>
      <c r="I12" s="3">
        <f t="shared" si="0"/>
        <v>405920428</v>
      </c>
      <c r="K12" s="3">
        <v>25235229</v>
      </c>
      <c r="M12" s="3">
        <v>81596014662</v>
      </c>
      <c r="O12" s="3">
        <v>90198896484</v>
      </c>
      <c r="Q12" s="3">
        <f t="shared" si="1"/>
        <v>-8602881822</v>
      </c>
    </row>
    <row r="13" spans="1:17" ht="24" x14ac:dyDescent="0.6">
      <c r="A13" s="2" t="s">
        <v>70</v>
      </c>
      <c r="C13" s="3">
        <v>705566</v>
      </c>
      <c r="E13" s="3">
        <v>5110199340</v>
      </c>
      <c r="G13" s="3">
        <v>5477683160</v>
      </c>
      <c r="I13" s="3">
        <f t="shared" si="0"/>
        <v>-367483820</v>
      </c>
      <c r="K13" s="3">
        <v>705566</v>
      </c>
      <c r="M13" s="3">
        <v>5110199340</v>
      </c>
      <c r="O13" s="3">
        <v>7132911343</v>
      </c>
      <c r="Q13" s="3">
        <f t="shared" si="1"/>
        <v>-2022712003</v>
      </c>
    </row>
    <row r="14" spans="1:17" ht="24" x14ac:dyDescent="0.6">
      <c r="A14" s="2" t="s">
        <v>77</v>
      </c>
      <c r="C14" s="3">
        <v>7527095</v>
      </c>
      <c r="E14" s="3">
        <v>16974780602</v>
      </c>
      <c r="G14" s="3">
        <v>15346214103</v>
      </c>
      <c r="I14" s="3">
        <f t="shared" si="0"/>
        <v>1628566499</v>
      </c>
      <c r="K14" s="3">
        <v>7527095</v>
      </c>
      <c r="M14" s="3">
        <v>16974780602</v>
      </c>
      <c r="O14" s="3">
        <v>24489192516</v>
      </c>
      <c r="Q14" s="3">
        <f t="shared" si="1"/>
        <v>-7514411914</v>
      </c>
    </row>
    <row r="15" spans="1:17" ht="24" x14ac:dyDescent="0.6">
      <c r="A15" s="2" t="s">
        <v>37</v>
      </c>
      <c r="C15" s="3">
        <v>5470702</v>
      </c>
      <c r="E15" s="3">
        <v>226174633744</v>
      </c>
      <c r="G15" s="3">
        <v>243780724333</v>
      </c>
      <c r="I15" s="3">
        <f t="shared" si="0"/>
        <v>-17606090589</v>
      </c>
      <c r="K15" s="3">
        <v>5470702</v>
      </c>
      <c r="M15" s="3">
        <v>226174633744</v>
      </c>
      <c r="O15" s="3">
        <v>214442717193</v>
      </c>
      <c r="Q15" s="3">
        <f t="shared" si="1"/>
        <v>11731916551</v>
      </c>
    </row>
    <row r="16" spans="1:17" ht="24" x14ac:dyDescent="0.6">
      <c r="A16" s="2" t="s">
        <v>83</v>
      </c>
      <c r="C16" s="3">
        <v>5613777</v>
      </c>
      <c r="E16" s="3">
        <v>68117539242</v>
      </c>
      <c r="G16" s="3">
        <v>71933629571</v>
      </c>
      <c r="I16" s="3">
        <f t="shared" si="0"/>
        <v>-3816090329</v>
      </c>
      <c r="K16" s="3">
        <v>5613777</v>
      </c>
      <c r="M16" s="3">
        <v>68117539242</v>
      </c>
      <c r="O16" s="3">
        <v>52509630073</v>
      </c>
      <c r="Q16" s="3">
        <f t="shared" si="1"/>
        <v>15607909169</v>
      </c>
    </row>
    <row r="17" spans="1:17" ht="24" x14ac:dyDescent="0.6">
      <c r="A17" s="2" t="s">
        <v>69</v>
      </c>
      <c r="C17" s="3">
        <v>3259062</v>
      </c>
      <c r="E17" s="3">
        <v>45947727542</v>
      </c>
      <c r="G17" s="3">
        <v>49048612597</v>
      </c>
      <c r="I17" s="3">
        <f t="shared" si="0"/>
        <v>-3100885055</v>
      </c>
      <c r="K17" s="3">
        <v>3259062</v>
      </c>
      <c r="M17" s="3">
        <v>45947727542</v>
      </c>
      <c r="O17" s="3">
        <v>40208782919</v>
      </c>
      <c r="Q17" s="3">
        <f t="shared" si="1"/>
        <v>5738944623</v>
      </c>
    </row>
    <row r="18" spans="1:17" ht="24" x14ac:dyDescent="0.6">
      <c r="A18" s="2" t="s">
        <v>79</v>
      </c>
      <c r="C18" s="3">
        <v>8271683</v>
      </c>
      <c r="E18" s="3">
        <v>111365601414</v>
      </c>
      <c r="G18" s="3">
        <v>111661094881</v>
      </c>
      <c r="I18" s="3">
        <f t="shared" si="0"/>
        <v>-295493467</v>
      </c>
      <c r="K18" s="3">
        <v>8271683</v>
      </c>
      <c r="M18" s="3">
        <v>111365601414</v>
      </c>
      <c r="O18" s="3">
        <v>113913085061</v>
      </c>
      <c r="Q18" s="3">
        <f t="shared" si="1"/>
        <v>-2547483647</v>
      </c>
    </row>
    <row r="19" spans="1:17" ht="24" x14ac:dyDescent="0.6">
      <c r="A19" s="2" t="s">
        <v>27</v>
      </c>
      <c r="C19" s="3">
        <v>1967964</v>
      </c>
      <c r="E19" s="3">
        <v>40475645954</v>
      </c>
      <c r="G19" s="3">
        <v>49659644557</v>
      </c>
      <c r="I19" s="3">
        <f t="shared" si="0"/>
        <v>-9183998603</v>
      </c>
      <c r="K19" s="3">
        <v>1967964</v>
      </c>
      <c r="M19" s="3">
        <v>40475645954</v>
      </c>
      <c r="O19" s="3">
        <v>38581450105</v>
      </c>
      <c r="Q19" s="3">
        <f t="shared" si="1"/>
        <v>1894195849</v>
      </c>
    </row>
    <row r="20" spans="1:17" ht="24" x14ac:dyDescent="0.6">
      <c r="A20" s="2" t="s">
        <v>35</v>
      </c>
      <c r="C20" s="3">
        <v>222285</v>
      </c>
      <c r="E20" s="3">
        <v>40605836353</v>
      </c>
      <c r="G20" s="3">
        <v>40793663195</v>
      </c>
      <c r="I20" s="3">
        <f t="shared" si="0"/>
        <v>-187826842</v>
      </c>
      <c r="K20" s="3">
        <v>222285</v>
      </c>
      <c r="M20" s="3">
        <v>40605836353</v>
      </c>
      <c r="O20" s="3">
        <v>40666932434</v>
      </c>
      <c r="Q20" s="3">
        <f t="shared" si="1"/>
        <v>-61096081</v>
      </c>
    </row>
    <row r="21" spans="1:17" ht="24" x14ac:dyDescent="0.6">
      <c r="A21" s="2" t="s">
        <v>82</v>
      </c>
      <c r="C21" s="3">
        <v>9001525</v>
      </c>
      <c r="E21" s="3">
        <v>27149823607</v>
      </c>
      <c r="G21" s="3">
        <v>28855081230</v>
      </c>
      <c r="I21" s="3">
        <f t="shared" si="0"/>
        <v>-1705257623</v>
      </c>
      <c r="K21" s="3">
        <v>9001525</v>
      </c>
      <c r="M21" s="3">
        <v>27149823607</v>
      </c>
      <c r="O21" s="3">
        <v>29059111606</v>
      </c>
      <c r="Q21" s="3">
        <f t="shared" si="1"/>
        <v>-1909287999</v>
      </c>
    </row>
    <row r="22" spans="1:17" ht="24" x14ac:dyDescent="0.6">
      <c r="A22" s="2" t="s">
        <v>39</v>
      </c>
      <c r="C22" s="3">
        <v>24540725</v>
      </c>
      <c r="E22" s="3">
        <v>80811278544</v>
      </c>
      <c r="G22" s="3">
        <v>85625423978</v>
      </c>
      <c r="I22" s="3">
        <f t="shared" si="0"/>
        <v>-4814145434</v>
      </c>
      <c r="K22" s="3">
        <v>24540725</v>
      </c>
      <c r="M22" s="3">
        <v>80811278544</v>
      </c>
      <c r="O22" s="3">
        <v>129642494114</v>
      </c>
      <c r="Q22" s="3">
        <f t="shared" si="1"/>
        <v>-48831215570</v>
      </c>
    </row>
    <row r="23" spans="1:17" ht="24" x14ac:dyDescent="0.6">
      <c r="A23" s="2" t="s">
        <v>62</v>
      </c>
      <c r="C23" s="3">
        <v>6957309</v>
      </c>
      <c r="E23" s="3">
        <v>125629033063</v>
      </c>
      <c r="G23" s="3">
        <v>117570521194</v>
      </c>
      <c r="I23" s="3">
        <f t="shared" si="0"/>
        <v>8058511869</v>
      </c>
      <c r="K23" s="3">
        <v>6957309</v>
      </c>
      <c r="M23" s="3">
        <v>125629033063</v>
      </c>
      <c r="O23" s="3">
        <v>108579475484</v>
      </c>
      <c r="Q23" s="3">
        <f t="shared" si="1"/>
        <v>17049557579</v>
      </c>
    </row>
    <row r="24" spans="1:17" ht="24" x14ac:dyDescent="0.6">
      <c r="A24" s="2" t="s">
        <v>47</v>
      </c>
      <c r="C24" s="3">
        <v>2615080</v>
      </c>
      <c r="E24" s="3">
        <v>104690157947</v>
      </c>
      <c r="G24" s="3">
        <v>91191171211</v>
      </c>
      <c r="I24" s="3">
        <f t="shared" si="0"/>
        <v>13498986736</v>
      </c>
      <c r="K24" s="3">
        <v>2615080</v>
      </c>
      <c r="M24" s="3">
        <v>104690157947</v>
      </c>
      <c r="O24" s="3">
        <v>69566431932</v>
      </c>
      <c r="Q24" s="3">
        <f t="shared" si="1"/>
        <v>35123726015</v>
      </c>
    </row>
    <row r="25" spans="1:17" ht="24" x14ac:dyDescent="0.6">
      <c r="A25" s="2" t="s">
        <v>81</v>
      </c>
      <c r="C25" s="3">
        <v>5920919</v>
      </c>
      <c r="E25" s="3">
        <v>384482083983</v>
      </c>
      <c r="G25" s="3">
        <v>400166893832</v>
      </c>
      <c r="I25" s="3">
        <f t="shared" si="0"/>
        <v>-15684809849</v>
      </c>
      <c r="K25" s="3">
        <v>5920919</v>
      </c>
      <c r="M25" s="3">
        <v>384482083983</v>
      </c>
      <c r="O25" s="3">
        <v>368763234753</v>
      </c>
      <c r="Q25" s="3">
        <f t="shared" si="1"/>
        <v>15718849230</v>
      </c>
    </row>
    <row r="26" spans="1:17" ht="24" x14ac:dyDescent="0.6">
      <c r="A26" s="2" t="s">
        <v>65</v>
      </c>
      <c r="C26" s="3">
        <v>17537175</v>
      </c>
      <c r="E26" s="3">
        <v>79115563677</v>
      </c>
      <c r="G26" s="3">
        <v>81221829929</v>
      </c>
      <c r="I26" s="3">
        <f t="shared" si="0"/>
        <v>-2106266252</v>
      </c>
      <c r="K26" s="3">
        <v>17537175</v>
      </c>
      <c r="M26" s="3">
        <v>79115563677</v>
      </c>
      <c r="O26" s="3">
        <v>89112298004</v>
      </c>
      <c r="Q26" s="3">
        <f t="shared" si="1"/>
        <v>-9996734327</v>
      </c>
    </row>
    <row r="27" spans="1:17" ht="24" x14ac:dyDescent="0.6">
      <c r="A27" s="2" t="s">
        <v>25</v>
      </c>
      <c r="C27" s="3">
        <v>56105433</v>
      </c>
      <c r="E27" s="3">
        <v>291294973001</v>
      </c>
      <c r="G27" s="3">
        <v>273280875131</v>
      </c>
      <c r="I27" s="3">
        <f t="shared" si="0"/>
        <v>18014097870</v>
      </c>
      <c r="K27" s="3">
        <v>56105433</v>
      </c>
      <c r="M27" s="3">
        <v>291294973001</v>
      </c>
      <c r="O27" s="3">
        <v>194315346964</v>
      </c>
      <c r="Q27" s="3">
        <f t="shared" si="1"/>
        <v>96979626037</v>
      </c>
    </row>
    <row r="28" spans="1:17" ht="24" x14ac:dyDescent="0.6">
      <c r="A28" s="2" t="s">
        <v>42</v>
      </c>
      <c r="C28" s="3">
        <v>225012</v>
      </c>
      <c r="E28" s="3">
        <v>12669190966</v>
      </c>
      <c r="G28" s="3">
        <v>11407332108</v>
      </c>
      <c r="I28" s="3">
        <f t="shared" si="0"/>
        <v>1261858858</v>
      </c>
      <c r="K28" s="3">
        <v>225012</v>
      </c>
      <c r="M28" s="3">
        <v>12669190966</v>
      </c>
      <c r="O28" s="3">
        <v>10613292346</v>
      </c>
      <c r="Q28" s="3">
        <f t="shared" si="1"/>
        <v>2055898620</v>
      </c>
    </row>
    <row r="29" spans="1:17" ht="24" x14ac:dyDescent="0.6">
      <c r="A29" s="2" t="s">
        <v>38</v>
      </c>
      <c r="C29" s="3">
        <v>18596752</v>
      </c>
      <c r="E29" s="3">
        <v>148344170674</v>
      </c>
      <c r="G29" s="3">
        <v>135354537398</v>
      </c>
      <c r="I29" s="3">
        <f t="shared" si="0"/>
        <v>12989633276</v>
      </c>
      <c r="K29" s="3">
        <v>18596752</v>
      </c>
      <c r="M29" s="3">
        <v>148344170674</v>
      </c>
      <c r="O29" s="3">
        <v>120117077130</v>
      </c>
      <c r="Q29" s="3">
        <f t="shared" si="1"/>
        <v>28227093544</v>
      </c>
    </row>
    <row r="30" spans="1:17" ht="24" x14ac:dyDescent="0.6">
      <c r="A30" s="2" t="s">
        <v>89</v>
      </c>
      <c r="C30" s="3">
        <v>86299551</v>
      </c>
      <c r="E30" s="3">
        <v>746624707854</v>
      </c>
      <c r="G30" s="3">
        <v>688761183983</v>
      </c>
      <c r="I30" s="3">
        <f t="shared" si="0"/>
        <v>57863523871</v>
      </c>
      <c r="K30" s="3">
        <v>86299551</v>
      </c>
      <c r="M30" s="3">
        <v>746624707854</v>
      </c>
      <c r="O30" s="3">
        <v>564586406517</v>
      </c>
      <c r="Q30" s="3">
        <f t="shared" si="1"/>
        <v>182038301337</v>
      </c>
    </row>
    <row r="31" spans="1:17" ht="24" x14ac:dyDescent="0.6">
      <c r="A31" s="2" t="s">
        <v>29</v>
      </c>
      <c r="C31" s="3">
        <v>1839831</v>
      </c>
      <c r="E31" s="3">
        <v>84734526123</v>
      </c>
      <c r="G31" s="3">
        <v>101594506508</v>
      </c>
      <c r="I31" s="3">
        <f t="shared" si="0"/>
        <v>-16859980385</v>
      </c>
      <c r="K31" s="3">
        <v>1839831</v>
      </c>
      <c r="M31" s="3">
        <v>84734526123</v>
      </c>
      <c r="O31" s="3">
        <v>130523226736</v>
      </c>
      <c r="Q31" s="3">
        <f t="shared" si="1"/>
        <v>-45788700613</v>
      </c>
    </row>
    <row r="32" spans="1:17" ht="24" x14ac:dyDescent="0.6">
      <c r="A32" s="2" t="s">
        <v>58</v>
      </c>
      <c r="C32" s="3">
        <v>37767687</v>
      </c>
      <c r="E32" s="3">
        <v>421176407785</v>
      </c>
      <c r="G32" s="3">
        <v>381252876399</v>
      </c>
      <c r="I32" s="3">
        <f t="shared" si="0"/>
        <v>39923531386</v>
      </c>
      <c r="K32" s="3">
        <v>37767687</v>
      </c>
      <c r="M32" s="3">
        <v>421176407785</v>
      </c>
      <c r="O32" s="3">
        <v>394310363542</v>
      </c>
      <c r="Q32" s="3">
        <f t="shared" si="1"/>
        <v>26866044243</v>
      </c>
    </row>
    <row r="33" spans="1:17" ht="24" x14ac:dyDescent="0.6">
      <c r="A33" s="2" t="s">
        <v>85</v>
      </c>
      <c r="C33" s="3">
        <v>3134304</v>
      </c>
      <c r="E33" s="3">
        <v>70527989504</v>
      </c>
      <c r="G33" s="3">
        <v>75478740023</v>
      </c>
      <c r="I33" s="3">
        <f t="shared" si="0"/>
        <v>-4950750519</v>
      </c>
      <c r="K33" s="3">
        <v>3134304</v>
      </c>
      <c r="M33" s="3">
        <v>70527989504</v>
      </c>
      <c r="O33" s="3">
        <v>71567980054</v>
      </c>
      <c r="Q33" s="3">
        <f t="shared" si="1"/>
        <v>-1039990550</v>
      </c>
    </row>
    <row r="34" spans="1:17" ht="24" x14ac:dyDescent="0.6">
      <c r="A34" s="2" t="s">
        <v>72</v>
      </c>
      <c r="C34" s="3">
        <v>3330224</v>
      </c>
      <c r="E34" s="3">
        <v>11670016711</v>
      </c>
      <c r="G34" s="3">
        <v>12248513918</v>
      </c>
      <c r="I34" s="3">
        <f t="shared" si="0"/>
        <v>-578497207</v>
      </c>
      <c r="K34" s="3">
        <v>3330224</v>
      </c>
      <c r="M34" s="3">
        <v>11670016711</v>
      </c>
      <c r="O34" s="3">
        <v>17390153777</v>
      </c>
      <c r="Q34" s="3">
        <f t="shared" si="1"/>
        <v>-5720137066</v>
      </c>
    </row>
    <row r="35" spans="1:17" ht="24" x14ac:dyDescent="0.6">
      <c r="A35" s="2" t="s">
        <v>76</v>
      </c>
      <c r="C35" s="3">
        <v>2176171</v>
      </c>
      <c r="E35" s="3">
        <v>7988625813</v>
      </c>
      <c r="G35" s="3">
        <v>3292337858</v>
      </c>
      <c r="I35" s="3">
        <f t="shared" si="0"/>
        <v>4696287955</v>
      </c>
      <c r="K35" s="3">
        <v>2176171</v>
      </c>
      <c r="M35" s="3">
        <v>7988625813</v>
      </c>
      <c r="O35" s="3">
        <v>12685898311</v>
      </c>
      <c r="Q35" s="3">
        <f t="shared" si="1"/>
        <v>-4697272498</v>
      </c>
    </row>
    <row r="36" spans="1:17" ht="24" x14ac:dyDescent="0.6">
      <c r="A36" s="2" t="s">
        <v>34</v>
      </c>
      <c r="C36" s="3">
        <v>2485566</v>
      </c>
      <c r="E36" s="3">
        <v>110232627518</v>
      </c>
      <c r="G36" s="3">
        <v>106737561315</v>
      </c>
      <c r="I36" s="3">
        <f t="shared" si="0"/>
        <v>3495066203</v>
      </c>
      <c r="K36" s="3">
        <v>2485566</v>
      </c>
      <c r="M36" s="3">
        <v>110232627518</v>
      </c>
      <c r="O36" s="3">
        <v>144928863952</v>
      </c>
      <c r="Q36" s="3">
        <f t="shared" si="1"/>
        <v>-34696236434</v>
      </c>
    </row>
    <row r="37" spans="1:17" ht="24" x14ac:dyDescent="0.6">
      <c r="A37" s="2" t="s">
        <v>24</v>
      </c>
      <c r="C37" s="3">
        <v>7434562</v>
      </c>
      <c r="E37" s="3">
        <v>24953686928</v>
      </c>
      <c r="G37" s="3">
        <v>24890619167</v>
      </c>
      <c r="I37" s="3">
        <f t="shared" si="0"/>
        <v>63067761</v>
      </c>
      <c r="K37" s="3">
        <v>7434562</v>
      </c>
      <c r="M37" s="3">
        <v>24953686928</v>
      </c>
      <c r="O37" s="3">
        <v>32089007020</v>
      </c>
      <c r="Q37" s="3">
        <f t="shared" si="1"/>
        <v>-7135320092</v>
      </c>
    </row>
    <row r="38" spans="1:17" ht="24" x14ac:dyDescent="0.6">
      <c r="A38" s="2" t="s">
        <v>59</v>
      </c>
      <c r="C38" s="3">
        <v>726657</v>
      </c>
      <c r="E38" s="3">
        <v>11073834125</v>
      </c>
      <c r="G38" s="3">
        <v>17068784071</v>
      </c>
      <c r="I38" s="3">
        <f t="shared" si="0"/>
        <v>-5994949946</v>
      </c>
      <c r="K38" s="3">
        <v>726657</v>
      </c>
      <c r="M38" s="3">
        <v>11073834125</v>
      </c>
      <c r="O38" s="3">
        <v>9571423910</v>
      </c>
      <c r="Q38" s="3">
        <f t="shared" si="1"/>
        <v>1502410215</v>
      </c>
    </row>
    <row r="39" spans="1:17" ht="24" x14ac:dyDescent="0.6">
      <c r="A39" s="2" t="s">
        <v>92</v>
      </c>
      <c r="C39" s="3">
        <v>21795532</v>
      </c>
      <c r="E39" s="3">
        <v>42946132028</v>
      </c>
      <c r="G39" s="3">
        <v>42072232797</v>
      </c>
      <c r="I39" s="3">
        <f t="shared" si="0"/>
        <v>873899231</v>
      </c>
      <c r="K39" s="3">
        <v>21795532</v>
      </c>
      <c r="M39" s="3">
        <v>42946132028</v>
      </c>
      <c r="O39" s="3">
        <v>23902376087</v>
      </c>
      <c r="Q39" s="3">
        <f t="shared" si="1"/>
        <v>19043755941</v>
      </c>
    </row>
    <row r="40" spans="1:17" ht="24" x14ac:dyDescent="0.6">
      <c r="A40" s="2" t="s">
        <v>48</v>
      </c>
      <c r="C40" s="3">
        <v>30683607</v>
      </c>
      <c r="E40" s="3">
        <v>52057086571</v>
      </c>
      <c r="G40" s="3">
        <v>59751536455</v>
      </c>
      <c r="I40" s="3">
        <f t="shared" si="0"/>
        <v>-7694449884</v>
      </c>
      <c r="K40" s="3">
        <v>30683607</v>
      </c>
      <c r="M40" s="3">
        <v>52057086571</v>
      </c>
      <c r="O40" s="3">
        <v>83723706802</v>
      </c>
      <c r="Q40" s="3">
        <f t="shared" si="1"/>
        <v>-31666620231</v>
      </c>
    </row>
    <row r="41" spans="1:17" ht="24" x14ac:dyDescent="0.6">
      <c r="A41" s="2" t="s">
        <v>44</v>
      </c>
      <c r="C41" s="3">
        <v>54142197</v>
      </c>
      <c r="E41" s="3">
        <v>83637650433</v>
      </c>
      <c r="G41" s="3">
        <v>81949558050</v>
      </c>
      <c r="I41" s="3">
        <f t="shared" si="0"/>
        <v>1688092383</v>
      </c>
      <c r="K41" s="3">
        <v>54142197</v>
      </c>
      <c r="M41" s="3">
        <v>83637650433</v>
      </c>
      <c r="O41" s="3">
        <v>108221403346</v>
      </c>
      <c r="Q41" s="3">
        <f t="shared" si="1"/>
        <v>-24583752913</v>
      </c>
    </row>
    <row r="42" spans="1:17" ht="24" x14ac:dyDescent="0.6">
      <c r="A42" s="2" t="s">
        <v>95</v>
      </c>
      <c r="C42" s="3">
        <v>11992076</v>
      </c>
      <c r="E42" s="3">
        <v>76979660175</v>
      </c>
      <c r="G42" s="3">
        <v>81908771886</v>
      </c>
      <c r="I42" s="3">
        <f t="shared" si="0"/>
        <v>-4929111711</v>
      </c>
      <c r="K42" s="3">
        <v>11992076</v>
      </c>
      <c r="M42" s="3">
        <v>76979660175</v>
      </c>
      <c r="O42" s="3">
        <v>63374427962</v>
      </c>
      <c r="Q42" s="3">
        <f t="shared" si="1"/>
        <v>13605232213</v>
      </c>
    </row>
    <row r="43" spans="1:17" ht="24" x14ac:dyDescent="0.6">
      <c r="A43" s="2" t="s">
        <v>71</v>
      </c>
      <c r="C43" s="3">
        <v>41997465</v>
      </c>
      <c r="E43" s="3">
        <v>64168388745</v>
      </c>
      <c r="G43" s="3">
        <v>58141030799</v>
      </c>
      <c r="I43" s="3">
        <f t="shared" si="0"/>
        <v>6027357946</v>
      </c>
      <c r="K43" s="3">
        <v>41997465</v>
      </c>
      <c r="M43" s="3">
        <v>64168388745</v>
      </c>
      <c r="O43" s="3">
        <v>88127141656</v>
      </c>
      <c r="Q43" s="3">
        <f t="shared" si="1"/>
        <v>-23958752911</v>
      </c>
    </row>
    <row r="44" spans="1:17" ht="24" x14ac:dyDescent="0.6">
      <c r="A44" s="2" t="s">
        <v>19</v>
      </c>
      <c r="C44" s="3">
        <v>22430333</v>
      </c>
      <c r="E44" s="3">
        <v>97050805557</v>
      </c>
      <c r="G44" s="3">
        <v>101242067198</v>
      </c>
      <c r="I44" s="3">
        <f t="shared" si="0"/>
        <v>-4191261641</v>
      </c>
      <c r="K44" s="3">
        <v>22430333</v>
      </c>
      <c r="M44" s="3">
        <v>97050805557</v>
      </c>
      <c r="O44" s="3">
        <v>66833557385</v>
      </c>
      <c r="Q44" s="3">
        <f t="shared" si="1"/>
        <v>30217248172</v>
      </c>
    </row>
    <row r="45" spans="1:17" ht="24" x14ac:dyDescent="0.6">
      <c r="A45" s="2" t="s">
        <v>60</v>
      </c>
      <c r="C45" s="3">
        <v>1308354</v>
      </c>
      <c r="E45" s="3">
        <v>68967172163</v>
      </c>
      <c r="G45" s="3">
        <v>71076111900</v>
      </c>
      <c r="I45" s="3">
        <f t="shared" si="0"/>
        <v>-2108939737</v>
      </c>
      <c r="K45" s="3">
        <v>1308354</v>
      </c>
      <c r="M45" s="3">
        <v>68967172163</v>
      </c>
      <c r="O45" s="3">
        <v>62535104330</v>
      </c>
      <c r="Q45" s="3">
        <f t="shared" si="1"/>
        <v>6432067833</v>
      </c>
    </row>
    <row r="46" spans="1:17" ht="24" x14ac:dyDescent="0.6">
      <c r="A46" s="2" t="s">
        <v>22</v>
      </c>
      <c r="C46" s="3">
        <v>316714058</v>
      </c>
      <c r="E46" s="3">
        <v>375188056057</v>
      </c>
      <c r="G46" s="3">
        <v>391700353698</v>
      </c>
      <c r="I46" s="3">
        <f t="shared" si="0"/>
        <v>-16512297641</v>
      </c>
      <c r="K46" s="3">
        <v>316714058</v>
      </c>
      <c r="M46" s="3">
        <v>375188056057</v>
      </c>
      <c r="O46" s="3">
        <v>337163220567</v>
      </c>
      <c r="Q46" s="3">
        <f t="shared" si="1"/>
        <v>38024835490</v>
      </c>
    </row>
    <row r="47" spans="1:17" ht="24" x14ac:dyDescent="0.6">
      <c r="A47" s="2" t="s">
        <v>94</v>
      </c>
      <c r="C47" s="3">
        <v>10764859</v>
      </c>
      <c r="E47" s="3">
        <v>61625647524</v>
      </c>
      <c r="G47" s="3">
        <v>59984588405</v>
      </c>
      <c r="I47" s="3">
        <f t="shared" si="0"/>
        <v>1641059119</v>
      </c>
      <c r="K47" s="3">
        <v>10764859</v>
      </c>
      <c r="M47" s="3">
        <v>61625647524</v>
      </c>
      <c r="O47" s="3">
        <v>95923295082</v>
      </c>
      <c r="Q47" s="3">
        <f t="shared" si="1"/>
        <v>-34297647558</v>
      </c>
    </row>
    <row r="48" spans="1:17" ht="24" x14ac:dyDescent="0.6">
      <c r="A48" s="2" t="s">
        <v>21</v>
      </c>
      <c r="C48" s="3">
        <v>171808827</v>
      </c>
      <c r="E48" s="3">
        <v>94264450622</v>
      </c>
      <c r="G48" s="3">
        <v>98714634269</v>
      </c>
      <c r="I48" s="3">
        <f t="shared" si="0"/>
        <v>-4450183647</v>
      </c>
      <c r="K48" s="3">
        <v>171808827</v>
      </c>
      <c r="M48" s="3">
        <v>94264450622</v>
      </c>
      <c r="O48" s="3">
        <v>111911331006</v>
      </c>
      <c r="Q48" s="3">
        <f t="shared" si="1"/>
        <v>-17646880384</v>
      </c>
    </row>
    <row r="49" spans="1:17" ht="24" x14ac:dyDescent="0.6">
      <c r="A49" s="2" t="s">
        <v>96</v>
      </c>
      <c r="C49" s="3">
        <v>7315414</v>
      </c>
      <c r="E49" s="3">
        <v>50660756240</v>
      </c>
      <c r="G49" s="3">
        <v>49851664276</v>
      </c>
      <c r="I49" s="3">
        <f t="shared" si="0"/>
        <v>809091964</v>
      </c>
      <c r="K49" s="3">
        <v>7315414</v>
      </c>
      <c r="M49" s="3">
        <v>50660756240</v>
      </c>
      <c r="O49" s="3">
        <v>49851664276</v>
      </c>
      <c r="Q49" s="3">
        <f t="shared" si="1"/>
        <v>809091964</v>
      </c>
    </row>
    <row r="50" spans="1:17" ht="24" x14ac:dyDescent="0.6">
      <c r="A50" s="2" t="s">
        <v>54</v>
      </c>
      <c r="C50" s="3">
        <v>3699012</v>
      </c>
      <c r="E50" s="3">
        <v>106355868423</v>
      </c>
      <c r="G50" s="3">
        <v>96558095592</v>
      </c>
      <c r="I50" s="3">
        <f t="shared" si="0"/>
        <v>9797772831</v>
      </c>
      <c r="K50" s="3">
        <v>3699012</v>
      </c>
      <c r="M50" s="3">
        <v>106355868423</v>
      </c>
      <c r="O50" s="3">
        <v>102006973277</v>
      </c>
      <c r="Q50" s="3">
        <f t="shared" si="1"/>
        <v>4348895146</v>
      </c>
    </row>
    <row r="51" spans="1:17" ht="24" x14ac:dyDescent="0.6">
      <c r="A51" s="2" t="s">
        <v>49</v>
      </c>
      <c r="C51" s="3">
        <v>19481730</v>
      </c>
      <c r="E51" s="3">
        <v>66220463385</v>
      </c>
      <c r="G51" s="3">
        <v>64468793828</v>
      </c>
      <c r="I51" s="3">
        <f t="shared" si="0"/>
        <v>1751669557</v>
      </c>
      <c r="K51" s="3">
        <v>19481730</v>
      </c>
      <c r="M51" s="3">
        <v>66220463385</v>
      </c>
      <c r="O51" s="3">
        <v>87173109518</v>
      </c>
      <c r="Q51" s="3">
        <f t="shared" si="1"/>
        <v>-20952646133</v>
      </c>
    </row>
    <row r="52" spans="1:17" ht="24" x14ac:dyDescent="0.6">
      <c r="A52" s="2" t="s">
        <v>18</v>
      </c>
      <c r="C52" s="3">
        <v>292235578</v>
      </c>
      <c r="E52" s="3">
        <v>155408659390</v>
      </c>
      <c r="G52" s="3">
        <v>154544284997</v>
      </c>
      <c r="I52" s="3">
        <f t="shared" si="0"/>
        <v>864374393</v>
      </c>
      <c r="K52" s="3">
        <v>292235578</v>
      </c>
      <c r="M52" s="3">
        <v>155408659390</v>
      </c>
      <c r="O52" s="3">
        <v>124383223760</v>
      </c>
      <c r="Q52" s="3">
        <f t="shared" si="1"/>
        <v>31025435630</v>
      </c>
    </row>
    <row r="53" spans="1:17" ht="24" x14ac:dyDescent="0.6">
      <c r="A53" s="2" t="s">
        <v>67</v>
      </c>
      <c r="C53" s="3">
        <v>67239283</v>
      </c>
      <c r="E53" s="3">
        <v>593064831646</v>
      </c>
      <c r="G53" s="3">
        <v>559139769764</v>
      </c>
      <c r="I53" s="3">
        <f t="shared" si="0"/>
        <v>33925061882</v>
      </c>
      <c r="K53" s="3">
        <v>67239283</v>
      </c>
      <c r="M53" s="3">
        <v>593064831646</v>
      </c>
      <c r="O53" s="3">
        <v>546659748527</v>
      </c>
      <c r="Q53" s="3">
        <f t="shared" si="1"/>
        <v>46405083119</v>
      </c>
    </row>
    <row r="54" spans="1:17" ht="24" x14ac:dyDescent="0.6">
      <c r="A54" s="2" t="s">
        <v>56</v>
      </c>
      <c r="C54" s="3">
        <v>750000</v>
      </c>
      <c r="E54" s="3">
        <v>2777027850</v>
      </c>
      <c r="G54" s="3">
        <v>2669769787</v>
      </c>
      <c r="I54" s="3">
        <f t="shared" si="0"/>
        <v>107258063</v>
      </c>
      <c r="K54" s="3">
        <v>750000</v>
      </c>
      <c r="M54" s="3">
        <v>2777027850</v>
      </c>
      <c r="O54" s="3">
        <v>2327861781</v>
      </c>
      <c r="Q54" s="3">
        <f t="shared" si="1"/>
        <v>449166069</v>
      </c>
    </row>
    <row r="55" spans="1:17" ht="24" x14ac:dyDescent="0.6">
      <c r="A55" s="2" t="s">
        <v>63</v>
      </c>
      <c r="C55" s="3">
        <v>6572044</v>
      </c>
      <c r="E55" s="3">
        <v>59531740040</v>
      </c>
      <c r="G55" s="3">
        <v>53566930269</v>
      </c>
      <c r="I55" s="3">
        <f t="shared" si="0"/>
        <v>5964809771</v>
      </c>
      <c r="K55" s="3">
        <v>6572044</v>
      </c>
      <c r="M55" s="3">
        <v>59531740040</v>
      </c>
      <c r="O55" s="3">
        <v>58171788564</v>
      </c>
      <c r="Q55" s="3">
        <f t="shared" si="1"/>
        <v>1359951476</v>
      </c>
    </row>
    <row r="56" spans="1:17" ht="24" x14ac:dyDescent="0.6">
      <c r="A56" s="2" t="s">
        <v>74</v>
      </c>
      <c r="C56" s="3">
        <v>122374868</v>
      </c>
      <c r="E56" s="3">
        <v>372741671628</v>
      </c>
      <c r="G56" s="3">
        <v>337544181912</v>
      </c>
      <c r="I56" s="3">
        <f t="shared" si="0"/>
        <v>35197489716</v>
      </c>
      <c r="K56" s="3">
        <v>122374868</v>
      </c>
      <c r="M56" s="3">
        <v>372741671628</v>
      </c>
      <c r="O56" s="3">
        <v>444096180069</v>
      </c>
      <c r="Q56" s="3">
        <f t="shared" si="1"/>
        <v>-71354508441</v>
      </c>
    </row>
    <row r="57" spans="1:17" ht="24" x14ac:dyDescent="0.6">
      <c r="A57" s="2" t="s">
        <v>50</v>
      </c>
      <c r="C57" s="3">
        <v>8493820</v>
      </c>
      <c r="E57" s="3">
        <v>138795053659</v>
      </c>
      <c r="G57" s="3">
        <v>150628146794</v>
      </c>
      <c r="I57" s="3">
        <f t="shared" si="0"/>
        <v>-11833093135</v>
      </c>
      <c r="K57" s="3">
        <v>8493820</v>
      </c>
      <c r="M57" s="3">
        <v>138795053659</v>
      </c>
      <c r="O57" s="3">
        <v>165399032220</v>
      </c>
      <c r="Q57" s="3">
        <f t="shared" si="1"/>
        <v>-26603978561</v>
      </c>
    </row>
    <row r="58" spans="1:17" ht="24" x14ac:dyDescent="0.6">
      <c r="A58" s="2" t="s">
        <v>99</v>
      </c>
      <c r="C58" s="3">
        <v>11889769</v>
      </c>
      <c r="E58" s="3">
        <v>37925536317</v>
      </c>
      <c r="G58" s="3">
        <v>37307578365</v>
      </c>
      <c r="I58" s="3">
        <f t="shared" si="0"/>
        <v>617957952</v>
      </c>
      <c r="K58" s="3">
        <v>11889769</v>
      </c>
      <c r="M58" s="3">
        <v>37925536317</v>
      </c>
      <c r="O58" s="3">
        <v>37307578365</v>
      </c>
      <c r="Q58" s="3">
        <f t="shared" si="1"/>
        <v>617957952</v>
      </c>
    </row>
    <row r="59" spans="1:17" ht="24" x14ac:dyDescent="0.6">
      <c r="A59" s="2" t="s">
        <v>45</v>
      </c>
      <c r="C59" s="3">
        <v>1719442</v>
      </c>
      <c r="E59" s="3">
        <v>2013014368</v>
      </c>
      <c r="G59" s="3">
        <v>1796381097</v>
      </c>
      <c r="I59" s="3">
        <f t="shared" si="0"/>
        <v>216633271</v>
      </c>
      <c r="K59" s="3">
        <v>1719442</v>
      </c>
      <c r="M59" s="3">
        <v>2013014368</v>
      </c>
      <c r="O59" s="3">
        <v>4095710844</v>
      </c>
      <c r="Q59" s="3">
        <f t="shared" si="1"/>
        <v>-2082696476</v>
      </c>
    </row>
    <row r="60" spans="1:17" ht="24" x14ac:dyDescent="0.6">
      <c r="A60" s="2" t="s">
        <v>52</v>
      </c>
      <c r="C60" s="3">
        <v>7230915</v>
      </c>
      <c r="E60" s="3">
        <v>58756307478</v>
      </c>
      <c r="G60" s="3">
        <v>49165174821</v>
      </c>
      <c r="I60" s="3">
        <f t="shared" si="0"/>
        <v>9591132657</v>
      </c>
      <c r="K60" s="3">
        <v>7230915</v>
      </c>
      <c r="M60" s="3">
        <v>58756307478</v>
      </c>
      <c r="O60" s="3">
        <v>59987657805</v>
      </c>
      <c r="Q60" s="3">
        <f t="shared" si="1"/>
        <v>-1231350327</v>
      </c>
    </row>
    <row r="61" spans="1:17" ht="24" x14ac:dyDescent="0.6">
      <c r="A61" s="2" t="s">
        <v>80</v>
      </c>
      <c r="C61" s="3">
        <v>6785575</v>
      </c>
      <c r="E61" s="3">
        <v>92299945918</v>
      </c>
      <c r="G61" s="3">
        <v>93856354249</v>
      </c>
      <c r="I61" s="3">
        <f t="shared" si="0"/>
        <v>-1556408331</v>
      </c>
      <c r="K61" s="3">
        <v>6785575</v>
      </c>
      <c r="M61" s="3">
        <v>92299945918</v>
      </c>
      <c r="O61" s="3">
        <v>110470800395</v>
      </c>
      <c r="Q61" s="3">
        <f t="shared" si="1"/>
        <v>-18170854477</v>
      </c>
    </row>
    <row r="62" spans="1:17" ht="24" x14ac:dyDescent="0.6">
      <c r="A62" s="2" t="s">
        <v>53</v>
      </c>
      <c r="C62" s="3">
        <v>181553981</v>
      </c>
      <c r="E62" s="3">
        <v>239931537955</v>
      </c>
      <c r="G62" s="3">
        <v>225021727860</v>
      </c>
      <c r="I62" s="3">
        <f t="shared" si="0"/>
        <v>14909810095</v>
      </c>
      <c r="K62" s="3">
        <v>181553981</v>
      </c>
      <c r="M62" s="3">
        <v>239931537955</v>
      </c>
      <c r="O62" s="3">
        <v>252389503503</v>
      </c>
      <c r="Q62" s="3">
        <f t="shared" si="1"/>
        <v>-12457965548</v>
      </c>
    </row>
    <row r="63" spans="1:17" ht="24" x14ac:dyDescent="0.6">
      <c r="A63" s="2" t="s">
        <v>88</v>
      </c>
      <c r="C63" s="3">
        <v>32950069</v>
      </c>
      <c r="E63" s="3">
        <v>81074699176</v>
      </c>
      <c r="G63" s="3">
        <v>85023750565</v>
      </c>
      <c r="I63" s="3">
        <f t="shared" si="0"/>
        <v>-3949051389</v>
      </c>
      <c r="K63" s="3">
        <v>32950069</v>
      </c>
      <c r="M63" s="3">
        <v>81074699176</v>
      </c>
      <c r="O63" s="3">
        <v>98149191596</v>
      </c>
      <c r="Q63" s="3">
        <f t="shared" si="1"/>
        <v>-17074492420</v>
      </c>
    </row>
    <row r="64" spans="1:17" ht="24" x14ac:dyDescent="0.6">
      <c r="A64" s="2" t="s">
        <v>31</v>
      </c>
      <c r="C64" s="3">
        <v>976748</v>
      </c>
      <c r="E64" s="3">
        <v>290433434301</v>
      </c>
      <c r="G64" s="3">
        <v>277473242682</v>
      </c>
      <c r="I64" s="3">
        <f t="shared" si="0"/>
        <v>12960191619</v>
      </c>
      <c r="K64" s="3">
        <v>976748</v>
      </c>
      <c r="M64" s="3">
        <v>290433434301</v>
      </c>
      <c r="O64" s="3">
        <v>241105326292</v>
      </c>
      <c r="Q64" s="3">
        <f t="shared" si="1"/>
        <v>49328108009</v>
      </c>
    </row>
    <row r="65" spans="1:17" ht="24" x14ac:dyDescent="0.6">
      <c r="A65" s="2" t="s">
        <v>40</v>
      </c>
      <c r="C65" s="3">
        <v>75120821</v>
      </c>
      <c r="E65" s="3">
        <v>162552378292</v>
      </c>
      <c r="G65" s="3">
        <v>151737267497</v>
      </c>
      <c r="I65" s="3">
        <f t="shared" si="0"/>
        <v>10815110795</v>
      </c>
      <c r="K65" s="3">
        <v>75120821</v>
      </c>
      <c r="M65" s="3">
        <v>162552378292</v>
      </c>
      <c r="O65" s="3">
        <v>184176410997</v>
      </c>
      <c r="Q65" s="3">
        <f t="shared" si="1"/>
        <v>-21624032705</v>
      </c>
    </row>
    <row r="66" spans="1:17" ht="24" x14ac:dyDescent="0.6">
      <c r="A66" s="2" t="s">
        <v>30</v>
      </c>
      <c r="C66" s="3">
        <v>33748920</v>
      </c>
      <c r="E66" s="3">
        <v>86857472596</v>
      </c>
      <c r="G66" s="3">
        <v>94074041697</v>
      </c>
      <c r="I66" s="3">
        <f t="shared" si="0"/>
        <v>-7216569101</v>
      </c>
      <c r="K66" s="3">
        <v>33748920</v>
      </c>
      <c r="M66" s="3">
        <v>86857472596</v>
      </c>
      <c r="O66" s="3">
        <v>109260056619</v>
      </c>
      <c r="Q66" s="3">
        <f t="shared" si="1"/>
        <v>-22402584023</v>
      </c>
    </row>
    <row r="67" spans="1:17" ht="24" x14ac:dyDescent="0.6">
      <c r="A67" s="2" t="s">
        <v>41</v>
      </c>
      <c r="C67" s="3">
        <v>15356814</v>
      </c>
      <c r="E67" s="3">
        <v>43606184734</v>
      </c>
      <c r="G67" s="3">
        <v>44559822152</v>
      </c>
      <c r="I67" s="3">
        <f t="shared" si="0"/>
        <v>-953637418</v>
      </c>
      <c r="K67" s="3">
        <v>15356814</v>
      </c>
      <c r="M67" s="3">
        <v>43606184734</v>
      </c>
      <c r="O67" s="3">
        <v>62931978374</v>
      </c>
      <c r="Q67" s="3">
        <f t="shared" si="1"/>
        <v>-19325793640</v>
      </c>
    </row>
    <row r="68" spans="1:17" ht="24" x14ac:dyDescent="0.6">
      <c r="A68" s="2" t="s">
        <v>16</v>
      </c>
      <c r="C68" s="3">
        <v>7555314</v>
      </c>
      <c r="E68" s="3">
        <v>34691510145</v>
      </c>
      <c r="G68" s="3">
        <v>32914456666</v>
      </c>
      <c r="I68" s="3">
        <f t="shared" si="0"/>
        <v>1777053479</v>
      </c>
      <c r="K68" s="3">
        <v>7555314</v>
      </c>
      <c r="M68" s="3">
        <v>34691510145</v>
      </c>
      <c r="O68" s="3">
        <v>42798471803</v>
      </c>
      <c r="Q68" s="3">
        <f t="shared" si="1"/>
        <v>-8106961658</v>
      </c>
    </row>
    <row r="69" spans="1:17" ht="24" x14ac:dyDescent="0.6">
      <c r="A69" s="2" t="s">
        <v>15</v>
      </c>
      <c r="C69" s="3">
        <v>6463938</v>
      </c>
      <c r="E69" s="3">
        <v>58937272036</v>
      </c>
      <c r="G69" s="3">
        <v>55501116034</v>
      </c>
      <c r="I69" s="3">
        <f t="shared" si="0"/>
        <v>3436156002</v>
      </c>
      <c r="K69" s="3">
        <v>6463938</v>
      </c>
      <c r="M69" s="3">
        <v>58937272036</v>
      </c>
      <c r="O69" s="3">
        <v>75667914857</v>
      </c>
      <c r="Q69" s="3">
        <f t="shared" si="1"/>
        <v>-16730642821</v>
      </c>
    </row>
    <row r="70" spans="1:17" ht="24" x14ac:dyDescent="0.6">
      <c r="A70" s="2" t="s">
        <v>90</v>
      </c>
      <c r="C70" s="3">
        <v>1250915</v>
      </c>
      <c r="E70" s="3">
        <v>21830866630</v>
      </c>
      <c r="G70" s="3">
        <v>23198989212</v>
      </c>
      <c r="I70" s="3">
        <f t="shared" si="0"/>
        <v>-1368122582</v>
      </c>
      <c r="K70" s="3">
        <v>1250915</v>
      </c>
      <c r="M70" s="3">
        <v>21830866630</v>
      </c>
      <c r="O70" s="3">
        <v>17039766506</v>
      </c>
      <c r="Q70" s="3">
        <f t="shared" si="1"/>
        <v>4791100124</v>
      </c>
    </row>
    <row r="71" spans="1:17" ht="24" x14ac:dyDescent="0.6">
      <c r="A71" s="2" t="s">
        <v>55</v>
      </c>
      <c r="C71" s="3">
        <v>10067712</v>
      </c>
      <c r="E71" s="3">
        <v>95591672009</v>
      </c>
      <c r="G71" s="3">
        <v>111086681160</v>
      </c>
      <c r="I71" s="3">
        <f t="shared" si="0"/>
        <v>-15495009151</v>
      </c>
      <c r="K71" s="3">
        <v>10067712</v>
      </c>
      <c r="M71" s="3">
        <v>95591672009</v>
      </c>
      <c r="O71" s="3">
        <v>117879257619</v>
      </c>
      <c r="Q71" s="3">
        <f t="shared" si="1"/>
        <v>-22287585610</v>
      </c>
    </row>
    <row r="72" spans="1:17" ht="24" x14ac:dyDescent="0.6">
      <c r="A72" s="2" t="s">
        <v>20</v>
      </c>
      <c r="C72" s="3">
        <v>101958624</v>
      </c>
      <c r="E72" s="3">
        <v>47443218687</v>
      </c>
      <c r="G72" s="3">
        <v>47432722047</v>
      </c>
      <c r="I72" s="3">
        <f t="shared" si="0"/>
        <v>10496640</v>
      </c>
      <c r="K72" s="3">
        <v>101958624</v>
      </c>
      <c r="M72" s="3">
        <v>47443218687</v>
      </c>
      <c r="O72" s="3">
        <v>48917065415</v>
      </c>
      <c r="Q72" s="3">
        <f t="shared" si="1"/>
        <v>-1473846728</v>
      </c>
    </row>
    <row r="73" spans="1:17" ht="24" x14ac:dyDescent="0.6">
      <c r="A73" s="2" t="s">
        <v>87</v>
      </c>
      <c r="C73" s="3">
        <v>45291138</v>
      </c>
      <c r="E73" s="3">
        <v>97015965941</v>
      </c>
      <c r="G73" s="3">
        <v>91438982785</v>
      </c>
      <c r="I73" s="3">
        <f t="shared" ref="I73:I87" si="2">E73-G73</f>
        <v>5576983156</v>
      </c>
      <c r="K73" s="3">
        <v>45291138</v>
      </c>
      <c r="M73" s="3">
        <v>97015965941</v>
      </c>
      <c r="O73" s="3">
        <v>125779126001</v>
      </c>
      <c r="Q73" s="3">
        <f t="shared" ref="Q73:Q87" si="3">M73-O73</f>
        <v>-28763160060</v>
      </c>
    </row>
    <row r="74" spans="1:17" ht="24" x14ac:dyDescent="0.6">
      <c r="A74" s="2" t="s">
        <v>36</v>
      </c>
      <c r="C74" s="3">
        <v>4564253</v>
      </c>
      <c r="E74" s="3">
        <v>162660976213</v>
      </c>
      <c r="G74" s="3">
        <v>167264536652</v>
      </c>
      <c r="I74" s="3">
        <f t="shared" si="2"/>
        <v>-4603560439</v>
      </c>
      <c r="K74" s="3">
        <v>4564253</v>
      </c>
      <c r="M74" s="3">
        <v>162660976213</v>
      </c>
      <c r="O74" s="3">
        <v>178836928563</v>
      </c>
      <c r="Q74" s="3">
        <f t="shared" si="3"/>
        <v>-16175952350</v>
      </c>
    </row>
    <row r="75" spans="1:17" ht="24" x14ac:dyDescent="0.6">
      <c r="A75" s="2" t="s">
        <v>86</v>
      </c>
      <c r="C75" s="3">
        <v>1414361</v>
      </c>
      <c r="E75" s="3">
        <v>23574738871</v>
      </c>
      <c r="G75" s="3">
        <v>22527700124</v>
      </c>
      <c r="I75" s="3">
        <f t="shared" si="2"/>
        <v>1047038747</v>
      </c>
      <c r="K75" s="3">
        <v>1414361</v>
      </c>
      <c r="M75" s="3">
        <v>23574738871</v>
      </c>
      <c r="O75" s="3">
        <v>23057373339</v>
      </c>
      <c r="Q75" s="3">
        <f t="shared" si="3"/>
        <v>517365532</v>
      </c>
    </row>
    <row r="76" spans="1:17" ht="24" x14ac:dyDescent="0.6">
      <c r="A76" s="2" t="s">
        <v>46</v>
      </c>
      <c r="C76" s="3">
        <v>2335348</v>
      </c>
      <c r="E76" s="3">
        <v>24212812165</v>
      </c>
      <c r="G76" s="3">
        <v>15427027119</v>
      </c>
      <c r="I76" s="3">
        <f t="shared" si="2"/>
        <v>8785785046</v>
      </c>
      <c r="K76" s="3">
        <v>2335348</v>
      </c>
      <c r="M76" s="3">
        <v>24212812165</v>
      </c>
      <c r="O76" s="3">
        <v>18489396528</v>
      </c>
      <c r="Q76" s="3">
        <f t="shared" si="3"/>
        <v>5723415637</v>
      </c>
    </row>
    <row r="77" spans="1:17" ht="24" x14ac:dyDescent="0.6">
      <c r="A77" s="2" t="s">
        <v>28</v>
      </c>
      <c r="C77" s="3">
        <v>50540137</v>
      </c>
      <c r="E77" s="3">
        <v>156347111610</v>
      </c>
      <c r="G77" s="3">
        <v>146807256158</v>
      </c>
      <c r="I77" s="3">
        <f t="shared" si="2"/>
        <v>9539855452</v>
      </c>
      <c r="K77" s="3">
        <v>50540137</v>
      </c>
      <c r="M77" s="3">
        <v>156347111610</v>
      </c>
      <c r="O77" s="3">
        <v>132797116475</v>
      </c>
      <c r="Q77" s="3">
        <f t="shared" si="3"/>
        <v>23549995135</v>
      </c>
    </row>
    <row r="78" spans="1:17" ht="24" x14ac:dyDescent="0.6">
      <c r="A78" s="2" t="s">
        <v>93</v>
      </c>
      <c r="C78" s="3">
        <v>14281023</v>
      </c>
      <c r="E78" s="3">
        <v>19425585165</v>
      </c>
      <c r="G78" s="3">
        <v>22969210377</v>
      </c>
      <c r="I78" s="3">
        <f t="shared" si="2"/>
        <v>-3543625212</v>
      </c>
      <c r="K78" s="3">
        <v>14281023</v>
      </c>
      <c r="M78" s="3">
        <v>19425585165</v>
      </c>
      <c r="O78" s="3">
        <v>25411324309</v>
      </c>
      <c r="Q78" s="3">
        <f t="shared" si="3"/>
        <v>-5985739144</v>
      </c>
    </row>
    <row r="79" spans="1:17" ht="24" x14ac:dyDescent="0.6">
      <c r="A79" s="2" t="s">
        <v>51</v>
      </c>
      <c r="C79" s="3">
        <v>151605101</v>
      </c>
      <c r="E79" s="3">
        <v>72951275464</v>
      </c>
      <c r="G79" s="3">
        <v>72915271490</v>
      </c>
      <c r="I79" s="3">
        <f t="shared" si="2"/>
        <v>36003974</v>
      </c>
      <c r="K79" s="3">
        <v>151605101</v>
      </c>
      <c r="M79" s="3">
        <v>72951275464</v>
      </c>
      <c r="O79" s="3">
        <v>55120024224</v>
      </c>
      <c r="Q79" s="3">
        <f t="shared" si="3"/>
        <v>17831251240</v>
      </c>
    </row>
    <row r="80" spans="1:17" ht="24" x14ac:dyDescent="0.6">
      <c r="A80" s="2" t="s">
        <v>43</v>
      </c>
      <c r="C80" s="3">
        <v>6831360</v>
      </c>
      <c r="E80" s="3">
        <v>41208621649</v>
      </c>
      <c r="G80" s="3">
        <v>42374051665</v>
      </c>
      <c r="I80" s="3">
        <f t="shared" si="2"/>
        <v>-1165430016</v>
      </c>
      <c r="K80" s="3">
        <v>6831360</v>
      </c>
      <c r="M80" s="3">
        <v>41208621649</v>
      </c>
      <c r="O80" s="3">
        <v>37759517852</v>
      </c>
      <c r="Q80" s="3">
        <f t="shared" si="3"/>
        <v>3449103797</v>
      </c>
    </row>
    <row r="81" spans="1:17" ht="24" x14ac:dyDescent="0.6">
      <c r="A81" s="2" t="s">
        <v>98</v>
      </c>
      <c r="C81" s="3">
        <v>562500</v>
      </c>
      <c r="E81" s="3">
        <v>5653394718</v>
      </c>
      <c r="G81" s="3">
        <v>4923529005</v>
      </c>
      <c r="I81" s="3">
        <f t="shared" si="2"/>
        <v>729865713</v>
      </c>
      <c r="K81" s="3">
        <v>562500</v>
      </c>
      <c r="M81" s="3">
        <v>5653394718</v>
      </c>
      <c r="O81" s="3">
        <v>4923529005</v>
      </c>
      <c r="Q81" s="3">
        <f t="shared" si="3"/>
        <v>729865713</v>
      </c>
    </row>
    <row r="82" spans="1:17" ht="24" x14ac:dyDescent="0.6">
      <c r="A82" s="2" t="s">
        <v>26</v>
      </c>
      <c r="C82" s="3">
        <v>45144852</v>
      </c>
      <c r="E82" s="3">
        <v>185029410550</v>
      </c>
      <c r="G82" s="3">
        <v>185383748810</v>
      </c>
      <c r="I82" s="3">
        <f t="shared" si="2"/>
        <v>-354338260</v>
      </c>
      <c r="K82" s="3">
        <v>45144852</v>
      </c>
      <c r="M82" s="3">
        <v>185029410550</v>
      </c>
      <c r="O82" s="3">
        <v>147866660354</v>
      </c>
      <c r="Q82" s="3">
        <f t="shared" si="3"/>
        <v>37162750196</v>
      </c>
    </row>
    <row r="83" spans="1:17" ht="24" x14ac:dyDescent="0.6">
      <c r="A83" s="2" t="s">
        <v>91</v>
      </c>
      <c r="C83" s="3">
        <v>2136263</v>
      </c>
      <c r="E83" s="3">
        <v>13140858679</v>
      </c>
      <c r="G83" s="3">
        <v>14418919676</v>
      </c>
      <c r="I83" s="3">
        <f t="shared" si="2"/>
        <v>-1278060997</v>
      </c>
      <c r="K83" s="3">
        <v>2136263</v>
      </c>
      <c r="M83" s="3">
        <v>13140858679</v>
      </c>
      <c r="O83" s="3">
        <v>20763317717</v>
      </c>
      <c r="Q83" s="3">
        <f t="shared" si="3"/>
        <v>-7622459038</v>
      </c>
    </row>
    <row r="84" spans="1:17" ht="24" x14ac:dyDescent="0.6">
      <c r="A84" s="2" t="s">
        <v>97</v>
      </c>
      <c r="C84" s="3">
        <v>5500000</v>
      </c>
      <c r="E84" s="3">
        <v>40325936750</v>
      </c>
      <c r="G84" s="3">
        <v>39912004000</v>
      </c>
      <c r="I84" s="3">
        <f t="shared" si="2"/>
        <v>413932750</v>
      </c>
      <c r="K84" s="3">
        <v>5500000</v>
      </c>
      <c r="M84" s="3">
        <v>40325936750</v>
      </c>
      <c r="O84" s="3">
        <v>39912004000</v>
      </c>
      <c r="Q84" s="3">
        <f t="shared" si="3"/>
        <v>413932750</v>
      </c>
    </row>
    <row r="85" spans="1:17" ht="24" x14ac:dyDescent="0.6">
      <c r="A85" s="2" t="s">
        <v>17</v>
      </c>
      <c r="C85" s="3">
        <v>9614142</v>
      </c>
      <c r="E85" s="3">
        <v>36285104428</v>
      </c>
      <c r="G85" s="3">
        <v>35663576811</v>
      </c>
      <c r="I85" s="3">
        <f t="shared" si="2"/>
        <v>621527617</v>
      </c>
      <c r="K85" s="3">
        <v>9614142</v>
      </c>
      <c r="M85" s="3">
        <v>36285104428</v>
      </c>
      <c r="O85" s="3">
        <v>35605180059</v>
      </c>
      <c r="Q85" s="3">
        <f t="shared" si="3"/>
        <v>679924369</v>
      </c>
    </row>
    <row r="86" spans="1:17" ht="24" x14ac:dyDescent="0.6">
      <c r="A86" s="2" t="s">
        <v>66</v>
      </c>
      <c r="C86" s="3">
        <v>1411200</v>
      </c>
      <c r="E86" s="3">
        <v>6506367305</v>
      </c>
      <c r="G86" s="3">
        <v>6033457251</v>
      </c>
      <c r="I86" s="3">
        <f t="shared" si="2"/>
        <v>472910054</v>
      </c>
      <c r="K86" s="3">
        <v>1411200</v>
      </c>
      <c r="M86" s="3">
        <v>6506367305</v>
      </c>
      <c r="O86" s="3">
        <v>3815112178</v>
      </c>
      <c r="Q86" s="3">
        <f t="shared" si="3"/>
        <v>2691255127</v>
      </c>
    </row>
    <row r="87" spans="1:17" ht="24" x14ac:dyDescent="0.6">
      <c r="A87" s="2" t="s">
        <v>68</v>
      </c>
      <c r="C87" s="3">
        <v>31026735</v>
      </c>
      <c r="E87" s="3">
        <v>25857867109</v>
      </c>
      <c r="G87" s="3">
        <v>27079386563</v>
      </c>
      <c r="I87" s="3">
        <f t="shared" si="2"/>
        <v>-1221519454</v>
      </c>
      <c r="K87" s="3">
        <v>31026735</v>
      </c>
      <c r="M87" s="3">
        <v>25857867109</v>
      </c>
      <c r="O87" s="3">
        <v>43117292049</v>
      </c>
      <c r="Q87" s="3">
        <f t="shared" si="3"/>
        <v>-17259424940</v>
      </c>
    </row>
    <row r="88" spans="1:17" ht="24" x14ac:dyDescent="0.6">
      <c r="A88" s="2" t="s">
        <v>100</v>
      </c>
      <c r="C88" s="1" t="s">
        <v>100</v>
      </c>
      <c r="E88" s="4">
        <f>SUM(E8:E87)</f>
        <v>8424032369122</v>
      </c>
      <c r="G88" s="4">
        <f>SUM(G8:G87)</f>
        <v>8261159440199</v>
      </c>
      <c r="I88" s="4">
        <f>SUM(I8:I87)</f>
        <v>162872928923</v>
      </c>
      <c r="K88" s="1" t="s">
        <v>100</v>
      </c>
      <c r="M88" s="4">
        <f>SUM(M8:M87)</f>
        <v>8424032369122</v>
      </c>
      <c r="O88" s="4">
        <f>SUM(O8:O87)</f>
        <v>8383575337821</v>
      </c>
      <c r="Q88" s="4">
        <f>SUM(Q8:Q87)</f>
        <v>40457031301</v>
      </c>
    </row>
    <row r="89" spans="1:17" ht="23.25" thickTop="1" x14ac:dyDescent="0.55000000000000004">
      <c r="I89" s="3"/>
    </row>
    <row r="90" spans="1:17" x14ac:dyDescent="0.55000000000000004">
      <c r="I90" s="3"/>
      <c r="Q90" s="3"/>
    </row>
    <row r="92" spans="1:17" x14ac:dyDescent="0.55000000000000004">
      <c r="G92" s="14"/>
      <c r="I92" s="3"/>
    </row>
    <row r="93" spans="1:17" x14ac:dyDescent="0.55000000000000004">
      <c r="I93" s="14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5"/>
  <sheetViews>
    <sheetView rightToLeft="1" zoomScale="85" zoomScaleNormal="85" workbookViewId="0">
      <selection activeCell="E19" sqref="E19"/>
    </sheetView>
  </sheetViews>
  <sheetFormatPr defaultRowHeight="22.5" x14ac:dyDescent="0.55000000000000004"/>
  <cols>
    <col min="1" max="1" width="23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0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20" ht="24" x14ac:dyDescent="0.5500000000000000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20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5" spans="1:20" ht="25.5" x14ac:dyDescent="0.55000000000000004">
      <c r="A5" s="20" t="s">
        <v>198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4.75" thickBot="1" x14ac:dyDescent="0.6">
      <c r="A6" s="18" t="s">
        <v>102</v>
      </c>
      <c r="C6" s="18" t="s">
        <v>195</v>
      </c>
      <c r="E6" s="18" t="s">
        <v>5</v>
      </c>
      <c r="F6" s="18" t="s">
        <v>5</v>
      </c>
      <c r="G6" s="18" t="s">
        <v>5</v>
      </c>
      <c r="I6" s="18" t="s">
        <v>6</v>
      </c>
      <c r="J6" s="18" t="s">
        <v>6</v>
      </c>
      <c r="K6" s="18" t="s">
        <v>6</v>
      </c>
    </row>
    <row r="7" spans="1:20" ht="24.75" thickBot="1" x14ac:dyDescent="0.6">
      <c r="A7" s="18" t="s">
        <v>102</v>
      </c>
      <c r="C7" s="18" t="s">
        <v>103</v>
      </c>
      <c r="E7" s="18" t="s">
        <v>104</v>
      </c>
      <c r="G7" s="18" t="s">
        <v>105</v>
      </c>
      <c r="I7" s="18" t="s">
        <v>103</v>
      </c>
      <c r="K7" s="18" t="s">
        <v>101</v>
      </c>
    </row>
    <row r="8" spans="1:20" ht="24" x14ac:dyDescent="0.6">
      <c r="A8" s="2" t="s">
        <v>106</v>
      </c>
      <c r="C8" s="3">
        <v>8990487</v>
      </c>
      <c r="E8" s="3">
        <v>34358</v>
      </c>
      <c r="F8" s="3"/>
      <c r="G8" s="3">
        <v>630000</v>
      </c>
      <c r="I8" s="3">
        <v>8394845</v>
      </c>
      <c r="K8" s="1" t="s">
        <v>33</v>
      </c>
    </row>
    <row r="9" spans="1:20" ht="24.75" thickBot="1" x14ac:dyDescent="0.65">
      <c r="A9" s="2" t="s">
        <v>107</v>
      </c>
      <c r="C9" s="3">
        <v>179864607530</v>
      </c>
      <c r="E9" s="3">
        <v>755716522025</v>
      </c>
      <c r="F9" s="3"/>
      <c r="G9" s="3">
        <v>534000801000</v>
      </c>
      <c r="I9" s="3">
        <v>401580328555</v>
      </c>
      <c r="K9" s="1" t="s">
        <v>108</v>
      </c>
    </row>
    <row r="10" spans="1:20" ht="24.75" thickBot="1" x14ac:dyDescent="0.65">
      <c r="A10" s="2" t="s">
        <v>100</v>
      </c>
      <c r="C10" s="4">
        <f>SUM(C8:C9)</f>
        <v>179873598017</v>
      </c>
      <c r="E10" s="4">
        <f>SUM(E8:E9)</f>
        <v>755716556383</v>
      </c>
      <c r="G10" s="4">
        <f>SUM(G8:G9)</f>
        <v>534001431000</v>
      </c>
      <c r="I10" s="4">
        <f>SUM(I8:I9)</f>
        <v>401588723400</v>
      </c>
      <c r="K10" s="5" t="s">
        <v>108</v>
      </c>
    </row>
    <row r="15" spans="1:20" x14ac:dyDescent="0.55000000000000004">
      <c r="I15" s="3"/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10"/>
  <sheetViews>
    <sheetView rightToLeft="1" workbookViewId="0">
      <selection activeCell="A9" sqref="A9"/>
    </sheetView>
  </sheetViews>
  <sheetFormatPr defaultRowHeight="22.5" x14ac:dyDescent="0.55000000000000004"/>
  <cols>
    <col min="1" max="1" width="59.85546875" style="1" bestFit="1" customWidth="1"/>
    <col min="2" max="2" width="1" style="1" customWidth="1"/>
    <col min="3" max="3" width="11.140625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32" style="1" customWidth="1"/>
    <col min="10" max="10" width="1" style="1" customWidth="1"/>
    <col min="11" max="11" width="9.140625" style="1" customWidth="1"/>
    <col min="12" max="16384" width="9.140625" style="1"/>
  </cols>
  <sheetData>
    <row r="2" spans="1:20" ht="24" x14ac:dyDescent="0.55000000000000004">
      <c r="A2" s="19" t="s">
        <v>0</v>
      </c>
      <c r="B2" s="19"/>
      <c r="C2" s="19"/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20" ht="24" x14ac:dyDescent="0.55000000000000004">
      <c r="A3" s="19" t="s">
        <v>109</v>
      </c>
      <c r="B3" s="19"/>
      <c r="C3" s="19"/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</row>
    <row r="4" spans="1:20" ht="24" x14ac:dyDescent="0.55000000000000004">
      <c r="A4" s="19" t="s">
        <v>2</v>
      </c>
      <c r="B4" s="19"/>
      <c r="C4" s="19"/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20" ht="25.5" x14ac:dyDescent="0.55000000000000004">
      <c r="A5" s="20" t="s">
        <v>204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4.75" thickBot="1" x14ac:dyDescent="0.6">
      <c r="A6" s="18" t="s">
        <v>113</v>
      </c>
      <c r="B6" s="16"/>
      <c r="C6" s="17" t="s">
        <v>199</v>
      </c>
      <c r="E6" s="18" t="s">
        <v>103</v>
      </c>
      <c r="G6" s="18" t="s">
        <v>189</v>
      </c>
      <c r="I6" s="18" t="s">
        <v>13</v>
      </c>
    </row>
    <row r="7" spans="1:20" ht="24" x14ac:dyDescent="0.6">
      <c r="A7" s="2" t="s">
        <v>202</v>
      </c>
      <c r="B7" s="2"/>
      <c r="C7" s="1" t="s">
        <v>200</v>
      </c>
      <c r="E7" s="3">
        <f>'سرمایه‌گذاری در سهام'!I110</f>
        <v>174632836354</v>
      </c>
      <c r="G7" s="6">
        <v>0.9726117803931088</v>
      </c>
      <c r="I7" s="6">
        <v>1.9435794110811557E-2</v>
      </c>
    </row>
    <row r="8" spans="1:20" ht="24.75" thickBot="1" x14ac:dyDescent="0.65">
      <c r="A8" s="2" t="s">
        <v>203</v>
      </c>
      <c r="B8" s="2"/>
      <c r="C8" s="1" t="s">
        <v>201</v>
      </c>
      <c r="E8" s="3">
        <v>4917565847</v>
      </c>
      <c r="G8" s="6">
        <v>2.7388219606891237E-2</v>
      </c>
      <c r="I8" s="6">
        <v>5.4730140850862551E-4</v>
      </c>
    </row>
    <row r="9" spans="1:20" ht="24.75" thickBot="1" x14ac:dyDescent="0.65">
      <c r="A9" s="2" t="s">
        <v>100</v>
      </c>
      <c r="B9" s="2"/>
      <c r="C9" s="2"/>
      <c r="E9" s="4">
        <f>SUM(E7:E8)</f>
        <v>179550402201</v>
      </c>
      <c r="G9" s="13">
        <v>1</v>
      </c>
      <c r="I9" s="13">
        <v>1.9983095519320183E-2</v>
      </c>
      <c r="N9" s="3"/>
    </row>
    <row r="10" spans="1:20" ht="23.25" thickTop="1" x14ac:dyDescent="0.55000000000000004"/>
  </sheetData>
  <mergeCells count="8">
    <mergeCell ref="A6"/>
    <mergeCell ref="E6"/>
    <mergeCell ref="G6"/>
    <mergeCell ref="I6"/>
    <mergeCell ref="A2:I2"/>
    <mergeCell ref="A3:I3"/>
    <mergeCell ref="A4:I4"/>
    <mergeCell ref="A5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15"/>
  <sheetViews>
    <sheetView rightToLeft="1" zoomScale="55" zoomScaleNormal="55" workbookViewId="0">
      <selection activeCell="S112" sqref="S112"/>
    </sheetView>
  </sheetViews>
  <sheetFormatPr defaultRowHeight="22.5" x14ac:dyDescent="0.55000000000000004"/>
  <cols>
    <col min="1" max="1" width="36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24" width="9.140625" style="1"/>
    <col min="25" max="25" width="17.28515625" style="1" bestFit="1" customWidth="1"/>
    <col min="26" max="16384" width="9.140625" style="1"/>
  </cols>
  <sheetData>
    <row r="2" spans="1:21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  <c r="J3" s="19" t="s">
        <v>109</v>
      </c>
      <c r="K3" s="19" t="s">
        <v>109</v>
      </c>
      <c r="L3" s="19" t="s">
        <v>109</v>
      </c>
      <c r="M3" s="19" t="s">
        <v>109</v>
      </c>
      <c r="N3" s="19" t="s">
        <v>109</v>
      </c>
      <c r="O3" s="19" t="s">
        <v>109</v>
      </c>
      <c r="P3" s="19" t="s">
        <v>109</v>
      </c>
      <c r="Q3" s="19" t="s">
        <v>109</v>
      </c>
      <c r="R3" s="19" t="s">
        <v>109</v>
      </c>
      <c r="S3" s="19" t="s">
        <v>109</v>
      </c>
      <c r="T3" s="19" t="s">
        <v>109</v>
      </c>
      <c r="U3" s="19" t="s">
        <v>109</v>
      </c>
    </row>
    <row r="4" spans="1:21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5" spans="1:21" ht="25.5" x14ac:dyDescent="0.55000000000000004">
      <c r="A5" s="20" t="s">
        <v>205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 ht="24" x14ac:dyDescent="0.55000000000000004">
      <c r="A6" s="18" t="s">
        <v>3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H6" s="18" t="s">
        <v>111</v>
      </c>
      <c r="I6" s="18" t="s">
        <v>111</v>
      </c>
      <c r="J6" s="18" t="s">
        <v>111</v>
      </c>
      <c r="K6" s="18" t="s">
        <v>111</v>
      </c>
      <c r="M6" s="18" t="s">
        <v>112</v>
      </c>
      <c r="N6" s="18" t="s">
        <v>112</v>
      </c>
      <c r="O6" s="18" t="s">
        <v>112</v>
      </c>
      <c r="P6" s="18" t="s">
        <v>112</v>
      </c>
      <c r="Q6" s="18" t="s">
        <v>112</v>
      </c>
      <c r="R6" s="18" t="s">
        <v>112</v>
      </c>
      <c r="S6" s="18" t="s">
        <v>112</v>
      </c>
      <c r="T6" s="18" t="s">
        <v>112</v>
      </c>
      <c r="U6" s="18" t="s">
        <v>112</v>
      </c>
    </row>
    <row r="7" spans="1:21" ht="24" x14ac:dyDescent="0.55000000000000004">
      <c r="A7" s="18" t="s">
        <v>3</v>
      </c>
      <c r="C7" s="18" t="s">
        <v>186</v>
      </c>
      <c r="E7" s="18" t="s">
        <v>187</v>
      </c>
      <c r="G7" s="18" t="s">
        <v>188</v>
      </c>
      <c r="I7" s="18" t="s">
        <v>103</v>
      </c>
      <c r="K7" s="18" t="s">
        <v>189</v>
      </c>
      <c r="M7" s="18" t="s">
        <v>186</v>
      </c>
      <c r="O7" s="18" t="s">
        <v>187</v>
      </c>
      <c r="Q7" s="18" t="s">
        <v>188</v>
      </c>
      <c r="S7" s="18" t="s">
        <v>103</v>
      </c>
      <c r="U7" s="18" t="s">
        <v>189</v>
      </c>
    </row>
    <row r="8" spans="1:21" ht="24" x14ac:dyDescent="0.6">
      <c r="A8" s="2" t="s">
        <v>22</v>
      </c>
      <c r="C8" s="3">
        <v>0</v>
      </c>
      <c r="E8" s="3">
        <v>-16512297641</v>
      </c>
      <c r="G8" s="3">
        <v>5852903541</v>
      </c>
      <c r="I8" s="3">
        <f>C8+E8+G8</f>
        <v>-10659394100</v>
      </c>
      <c r="K8" s="6">
        <f>I8/$I$110</f>
        <v>-6.103888777476095E-2</v>
      </c>
      <c r="M8" s="3">
        <v>13765382820</v>
      </c>
      <c r="O8" s="3">
        <v>38024835490</v>
      </c>
      <c r="Q8" s="3">
        <v>26428413126</v>
      </c>
      <c r="S8" s="3">
        <f>M8+O8+Q8</f>
        <v>78218631436</v>
      </c>
      <c r="U8" s="6">
        <f>S8/$S$110</f>
        <v>0.12902126614486187</v>
      </c>
    </row>
    <row r="9" spans="1:21" ht="24" x14ac:dyDescent="0.6">
      <c r="A9" s="2" t="s">
        <v>27</v>
      </c>
      <c r="C9" s="3">
        <v>0</v>
      </c>
      <c r="E9" s="3">
        <v>-9183998603</v>
      </c>
      <c r="G9" s="3">
        <v>1469499526</v>
      </c>
      <c r="I9" s="3">
        <f t="shared" ref="I9:I72" si="0">C9+E9+G9</f>
        <v>-7714499077</v>
      </c>
      <c r="K9" s="6">
        <f t="shared" ref="K9:K72" si="1">I9/$I$110</f>
        <v>-4.4175535586914824E-2</v>
      </c>
      <c r="M9" s="3">
        <v>4503802148</v>
      </c>
      <c r="O9" s="3">
        <v>1894195849</v>
      </c>
      <c r="Q9" s="3">
        <v>2050342706</v>
      </c>
      <c r="S9" s="3">
        <f t="shared" ref="S9:S72" si="2">M9+O9+Q9</f>
        <v>8448340703</v>
      </c>
      <c r="U9" s="6">
        <f t="shared" ref="U9:U72" si="3">S9/$S$110</f>
        <v>1.393549841403329E-2</v>
      </c>
    </row>
    <row r="10" spans="1:21" ht="24" x14ac:dyDescent="0.6">
      <c r="A10" s="2" t="s">
        <v>44</v>
      </c>
      <c r="C10" s="3">
        <v>0</v>
      </c>
      <c r="E10" s="3">
        <v>1688092383</v>
      </c>
      <c r="G10" s="3">
        <v>-103644320</v>
      </c>
      <c r="I10" s="3">
        <f t="shared" si="0"/>
        <v>1584448063</v>
      </c>
      <c r="K10" s="6">
        <f t="shared" si="1"/>
        <v>9.0730248450420249E-3</v>
      </c>
      <c r="M10" s="3">
        <v>5496306960</v>
      </c>
      <c r="O10" s="3">
        <v>-24583752912</v>
      </c>
      <c r="Q10" s="3">
        <v>-2315960988</v>
      </c>
      <c r="S10" s="3">
        <f t="shared" si="2"/>
        <v>-21403406940</v>
      </c>
      <c r="U10" s="6">
        <f t="shared" si="3"/>
        <v>-3.5304819485010193E-2</v>
      </c>
    </row>
    <row r="11" spans="1:21" ht="24" x14ac:dyDescent="0.6">
      <c r="A11" s="2" t="s">
        <v>95</v>
      </c>
      <c r="C11" s="3">
        <v>0</v>
      </c>
      <c r="E11" s="3">
        <v>-4929111711</v>
      </c>
      <c r="G11" s="3">
        <v>2510262678</v>
      </c>
      <c r="I11" s="3">
        <f t="shared" si="0"/>
        <v>-2418849033</v>
      </c>
      <c r="K11" s="6">
        <f t="shared" si="1"/>
        <v>-1.3851055067883835E-2</v>
      </c>
      <c r="M11" s="3">
        <v>13026592000</v>
      </c>
      <c r="O11" s="3">
        <v>13605232213</v>
      </c>
      <c r="Q11" s="3">
        <v>8229455867</v>
      </c>
      <c r="S11" s="3">
        <f t="shared" si="2"/>
        <v>34861280080</v>
      </c>
      <c r="U11" s="6">
        <f t="shared" si="3"/>
        <v>5.7503518187127532E-2</v>
      </c>
    </row>
    <row r="12" spans="1:21" ht="24" x14ac:dyDescent="0.6">
      <c r="A12" s="2" t="s">
        <v>19</v>
      </c>
      <c r="C12" s="3">
        <v>0</v>
      </c>
      <c r="E12" s="3">
        <v>-4191261641</v>
      </c>
      <c r="G12" s="3">
        <v>7796294856</v>
      </c>
      <c r="I12" s="3">
        <f t="shared" si="0"/>
        <v>3605033215</v>
      </c>
      <c r="K12" s="6">
        <f t="shared" si="1"/>
        <v>2.0643501475817529E-2</v>
      </c>
      <c r="M12" s="3">
        <v>6137223840</v>
      </c>
      <c r="O12" s="3">
        <v>30217248172</v>
      </c>
      <c r="Q12" s="3">
        <v>42641630568</v>
      </c>
      <c r="S12" s="3">
        <f t="shared" si="2"/>
        <v>78996102580</v>
      </c>
      <c r="U12" s="6">
        <f t="shared" si="3"/>
        <v>0.13030370115488951</v>
      </c>
    </row>
    <row r="13" spans="1:21" ht="24" x14ac:dyDescent="0.6">
      <c r="A13" s="2" t="s">
        <v>32</v>
      </c>
      <c r="C13" s="3">
        <v>0</v>
      </c>
      <c r="E13" s="3">
        <v>0</v>
      </c>
      <c r="G13" s="3">
        <v>-8900549702</v>
      </c>
      <c r="I13" s="3">
        <f t="shared" si="0"/>
        <v>-8900549702</v>
      </c>
      <c r="K13" s="6">
        <f t="shared" si="1"/>
        <v>-5.096721720740769E-2</v>
      </c>
      <c r="M13" s="3">
        <v>3550415320</v>
      </c>
      <c r="O13" s="3">
        <v>0</v>
      </c>
      <c r="Q13" s="3">
        <v>-14335118371</v>
      </c>
      <c r="S13" s="3">
        <f t="shared" si="2"/>
        <v>-10784703051</v>
      </c>
      <c r="U13" s="6">
        <f t="shared" si="3"/>
        <v>-1.7789317162559808E-2</v>
      </c>
    </row>
    <row r="14" spans="1:21" ht="24" x14ac:dyDescent="0.6">
      <c r="A14" s="2" t="s">
        <v>77</v>
      </c>
      <c r="C14" s="3">
        <v>0</v>
      </c>
      <c r="E14" s="3">
        <v>1628566499</v>
      </c>
      <c r="G14" s="3">
        <v>-3252</v>
      </c>
      <c r="I14" s="3">
        <f t="shared" si="0"/>
        <v>1628563247</v>
      </c>
      <c r="K14" s="6">
        <f t="shared" si="1"/>
        <v>9.3256416204494496E-3</v>
      </c>
      <c r="M14" s="3">
        <v>451226160</v>
      </c>
      <c r="O14" s="3">
        <v>-7514411913</v>
      </c>
      <c r="Q14" s="3">
        <v>-2344761223</v>
      </c>
      <c r="S14" s="3">
        <f t="shared" si="2"/>
        <v>-9407946976</v>
      </c>
      <c r="U14" s="6">
        <f t="shared" si="3"/>
        <v>-1.5518364466149216E-2</v>
      </c>
    </row>
    <row r="15" spans="1:21" ht="24" x14ac:dyDescent="0.6">
      <c r="A15" s="2" t="s">
        <v>75</v>
      </c>
      <c r="C15" s="3">
        <v>0</v>
      </c>
      <c r="E15" s="3">
        <v>0</v>
      </c>
      <c r="G15" s="3">
        <v>-4528463671</v>
      </c>
      <c r="I15" s="3">
        <f t="shared" si="0"/>
        <v>-4528463671</v>
      </c>
      <c r="K15" s="6">
        <f t="shared" si="1"/>
        <v>-2.5931341238828103E-2</v>
      </c>
      <c r="M15" s="3">
        <v>4636416120</v>
      </c>
      <c r="O15" s="3">
        <v>0</v>
      </c>
      <c r="Q15" s="3">
        <v>-6182317577</v>
      </c>
      <c r="S15" s="3">
        <f t="shared" si="2"/>
        <v>-1545901457</v>
      </c>
      <c r="U15" s="6">
        <f t="shared" si="3"/>
        <v>-2.5499572116717997E-3</v>
      </c>
    </row>
    <row r="16" spans="1:21" ht="24" x14ac:dyDescent="0.6">
      <c r="A16" s="2" t="s">
        <v>16</v>
      </c>
      <c r="C16" s="3">
        <v>0</v>
      </c>
      <c r="E16" s="3">
        <v>1777053479</v>
      </c>
      <c r="G16" s="3">
        <v>-2251704783</v>
      </c>
      <c r="I16" s="3">
        <f t="shared" si="0"/>
        <v>-474651304</v>
      </c>
      <c r="K16" s="6">
        <f t="shared" si="1"/>
        <v>-2.7179957327030384E-3</v>
      </c>
      <c r="M16" s="3">
        <v>3040018240</v>
      </c>
      <c r="O16" s="3">
        <v>-8106961657</v>
      </c>
      <c r="Q16" s="3">
        <v>-4827167340</v>
      </c>
      <c r="S16" s="3">
        <f t="shared" si="2"/>
        <v>-9894110757</v>
      </c>
      <c r="U16" s="6">
        <f t="shared" si="3"/>
        <v>-1.6320289345514008E-2</v>
      </c>
    </row>
    <row r="17" spans="1:21" ht="24" x14ac:dyDescent="0.6">
      <c r="A17" s="2" t="s">
        <v>90</v>
      </c>
      <c r="C17" s="3">
        <v>0</v>
      </c>
      <c r="E17" s="3">
        <v>-1368122582</v>
      </c>
      <c r="G17" s="3">
        <v>4242149198</v>
      </c>
      <c r="I17" s="3">
        <f t="shared" si="0"/>
        <v>2874026616</v>
      </c>
      <c r="K17" s="6">
        <f t="shared" si="1"/>
        <v>1.6457538433230456E-2</v>
      </c>
      <c r="M17" s="3">
        <v>0</v>
      </c>
      <c r="O17" s="3">
        <v>4791100124</v>
      </c>
      <c r="Q17" s="3">
        <v>4243545017</v>
      </c>
      <c r="S17" s="3">
        <f t="shared" si="2"/>
        <v>9034645141</v>
      </c>
      <c r="U17" s="6">
        <f t="shared" si="3"/>
        <v>1.4902604838018814E-2</v>
      </c>
    </row>
    <row r="18" spans="1:21" ht="24" x14ac:dyDescent="0.6">
      <c r="A18" s="2" t="s">
        <v>36</v>
      </c>
      <c r="C18" s="3">
        <v>0</v>
      </c>
      <c r="E18" s="3">
        <v>-4603560439</v>
      </c>
      <c r="G18" s="3">
        <v>-190549151</v>
      </c>
      <c r="I18" s="3">
        <f t="shared" si="0"/>
        <v>-4794109590</v>
      </c>
      <c r="K18" s="6">
        <f t="shared" si="1"/>
        <v>-2.7452509448348029E-2</v>
      </c>
      <c r="M18" s="3">
        <v>18577755336</v>
      </c>
      <c r="O18" s="3">
        <v>-16175952349</v>
      </c>
      <c r="Q18" s="3">
        <v>-2952251115</v>
      </c>
      <c r="S18" s="3">
        <f t="shared" si="2"/>
        <v>-550448128</v>
      </c>
      <c r="U18" s="6">
        <f t="shared" si="3"/>
        <v>-9.0796160860649342E-4</v>
      </c>
    </row>
    <row r="19" spans="1:21" ht="24" x14ac:dyDescent="0.6">
      <c r="A19" s="2" t="s">
        <v>85</v>
      </c>
      <c r="C19" s="3">
        <v>0</v>
      </c>
      <c r="E19" s="3">
        <v>-4950750519</v>
      </c>
      <c r="G19" s="3">
        <v>341489418</v>
      </c>
      <c r="I19" s="3">
        <f t="shared" si="0"/>
        <v>-4609261101</v>
      </c>
      <c r="K19" s="6">
        <f t="shared" si="1"/>
        <v>-2.639401155723383E-2</v>
      </c>
      <c r="M19" s="3">
        <v>10603629300</v>
      </c>
      <c r="O19" s="3">
        <v>-1039990549</v>
      </c>
      <c r="Q19" s="3">
        <v>-10795775534</v>
      </c>
      <c r="S19" s="3">
        <f t="shared" si="2"/>
        <v>-1232136783</v>
      </c>
      <c r="U19" s="6">
        <f t="shared" si="3"/>
        <v>-2.0324038517139072E-3</v>
      </c>
    </row>
    <row r="20" spans="1:21" ht="24" x14ac:dyDescent="0.6">
      <c r="A20" s="2" t="s">
        <v>98</v>
      </c>
      <c r="C20" s="3">
        <v>0</v>
      </c>
      <c r="E20" s="3">
        <v>729865713</v>
      </c>
      <c r="G20" s="3">
        <v>1003494183</v>
      </c>
      <c r="I20" s="3">
        <f t="shared" si="0"/>
        <v>1733359896</v>
      </c>
      <c r="K20" s="6">
        <f t="shared" si="1"/>
        <v>9.9257386651287541E-3</v>
      </c>
      <c r="M20" s="3">
        <v>0</v>
      </c>
      <c r="O20" s="3">
        <v>729865713</v>
      </c>
      <c r="Q20" s="3">
        <v>1003494183</v>
      </c>
      <c r="S20" s="3">
        <f t="shared" si="2"/>
        <v>1733359896</v>
      </c>
      <c r="U20" s="6">
        <f t="shared" si="3"/>
        <v>2.8591690286684816E-3</v>
      </c>
    </row>
    <row r="21" spans="1:21" ht="24" x14ac:dyDescent="0.6">
      <c r="A21" s="2" t="s">
        <v>64</v>
      </c>
      <c r="C21" s="3">
        <v>0</v>
      </c>
      <c r="E21" s="3">
        <v>0</v>
      </c>
      <c r="G21" s="3">
        <v>1326906705</v>
      </c>
      <c r="I21" s="3">
        <f t="shared" si="0"/>
        <v>1326906705</v>
      </c>
      <c r="K21" s="6">
        <f t="shared" si="1"/>
        <v>7.5982657826745362E-3</v>
      </c>
      <c r="M21" s="3">
        <v>1697242560</v>
      </c>
      <c r="O21" s="3">
        <v>0</v>
      </c>
      <c r="Q21" s="3">
        <v>5260557382</v>
      </c>
      <c r="S21" s="3">
        <f t="shared" si="2"/>
        <v>6957799942</v>
      </c>
      <c r="U21" s="6">
        <f t="shared" si="3"/>
        <v>1.1476858411080811E-2</v>
      </c>
    </row>
    <row r="22" spans="1:21" ht="24" x14ac:dyDescent="0.6">
      <c r="A22" s="2" t="s">
        <v>26</v>
      </c>
      <c r="C22" s="3">
        <v>0</v>
      </c>
      <c r="E22" s="3">
        <v>-354338260</v>
      </c>
      <c r="G22" s="3">
        <v>-3274</v>
      </c>
      <c r="I22" s="3">
        <f t="shared" si="0"/>
        <v>-354341534</v>
      </c>
      <c r="K22" s="6">
        <f t="shared" si="1"/>
        <v>-2.0290659042020635E-3</v>
      </c>
      <c r="M22" s="3">
        <v>13277437992</v>
      </c>
      <c r="O22" s="3">
        <v>37162750196</v>
      </c>
      <c r="Q22" s="3">
        <v>439672898</v>
      </c>
      <c r="S22" s="3">
        <f t="shared" si="2"/>
        <v>50879861086</v>
      </c>
      <c r="U22" s="6">
        <f t="shared" si="3"/>
        <v>8.3926092518784051E-2</v>
      </c>
    </row>
    <row r="23" spans="1:21" ht="24" x14ac:dyDescent="0.6">
      <c r="A23" s="2" t="s">
        <v>59</v>
      </c>
      <c r="C23" s="3">
        <v>0</v>
      </c>
      <c r="E23" s="3">
        <v>-5994949946</v>
      </c>
      <c r="G23" s="3">
        <v>4638416739</v>
      </c>
      <c r="I23" s="3">
        <f t="shared" si="0"/>
        <v>-1356533207</v>
      </c>
      <c r="K23" s="6">
        <f t="shared" si="1"/>
        <v>-7.7679160192425534E-3</v>
      </c>
      <c r="M23" s="3">
        <v>0</v>
      </c>
      <c r="O23" s="3">
        <v>1502410215</v>
      </c>
      <c r="Q23" s="3">
        <v>7071606629</v>
      </c>
      <c r="S23" s="3">
        <f t="shared" si="2"/>
        <v>8574016844</v>
      </c>
      <c r="U23" s="6">
        <f t="shared" si="3"/>
        <v>1.4142800619893125E-2</v>
      </c>
    </row>
    <row r="24" spans="1:21" ht="24" x14ac:dyDescent="0.6">
      <c r="A24" s="2" t="s">
        <v>61</v>
      </c>
      <c r="C24" s="3">
        <v>0</v>
      </c>
      <c r="E24" s="3">
        <v>0</v>
      </c>
      <c r="G24" s="3">
        <v>699447279</v>
      </c>
      <c r="I24" s="3">
        <f t="shared" si="0"/>
        <v>699447279</v>
      </c>
      <c r="K24" s="6">
        <f t="shared" si="1"/>
        <v>4.0052449104253408E-3</v>
      </c>
      <c r="M24" s="3">
        <v>0</v>
      </c>
      <c r="O24" s="3">
        <v>0</v>
      </c>
      <c r="Q24" s="3">
        <v>1724818222</v>
      </c>
      <c r="S24" s="3">
        <f t="shared" si="2"/>
        <v>1724818222</v>
      </c>
      <c r="U24" s="6">
        <f t="shared" si="3"/>
        <v>2.8450795774182594E-3</v>
      </c>
    </row>
    <row r="25" spans="1:21" ht="24" x14ac:dyDescent="0.6">
      <c r="A25" s="2" t="s">
        <v>63</v>
      </c>
      <c r="C25" s="3">
        <v>0</v>
      </c>
      <c r="E25" s="3">
        <v>5964809771</v>
      </c>
      <c r="G25" s="3">
        <v>237983391</v>
      </c>
      <c r="I25" s="3">
        <f t="shared" si="0"/>
        <v>6202793162</v>
      </c>
      <c r="K25" s="6">
        <f t="shared" si="1"/>
        <v>3.551905409946074E-2</v>
      </c>
      <c r="M25" s="3">
        <v>22789553850</v>
      </c>
      <c r="O25" s="3">
        <v>1359951476</v>
      </c>
      <c r="Q25" s="3">
        <v>-5345586414</v>
      </c>
      <c r="S25" s="3">
        <f t="shared" si="2"/>
        <v>18803918912</v>
      </c>
      <c r="U25" s="6">
        <f t="shared" si="3"/>
        <v>3.1016976159914535E-2</v>
      </c>
    </row>
    <row r="26" spans="1:21" ht="24" x14ac:dyDescent="0.6">
      <c r="A26" s="2" t="s">
        <v>76</v>
      </c>
      <c r="C26" s="3">
        <v>0</v>
      </c>
      <c r="E26" s="3">
        <v>4696287955</v>
      </c>
      <c r="G26" s="3">
        <v>-3816038309</v>
      </c>
      <c r="I26" s="3">
        <f t="shared" si="0"/>
        <v>880249646</v>
      </c>
      <c r="K26" s="6">
        <f t="shared" si="1"/>
        <v>5.0405734933814906E-3</v>
      </c>
      <c r="M26" s="3">
        <v>89145400</v>
      </c>
      <c r="O26" s="3">
        <v>-4697272497</v>
      </c>
      <c r="Q26" s="3">
        <v>-4756991263</v>
      </c>
      <c r="S26" s="3">
        <f t="shared" si="2"/>
        <v>-9365118360</v>
      </c>
      <c r="U26" s="6">
        <f t="shared" si="3"/>
        <v>-1.5447718864684386E-2</v>
      </c>
    </row>
    <row r="27" spans="1:21" ht="24" x14ac:dyDescent="0.6">
      <c r="A27" s="2" t="s">
        <v>86</v>
      </c>
      <c r="C27" s="3">
        <v>0</v>
      </c>
      <c r="E27" s="3">
        <v>1047038747</v>
      </c>
      <c r="G27" s="3">
        <v>72992457</v>
      </c>
      <c r="I27" s="3">
        <f t="shared" si="0"/>
        <v>1120031204</v>
      </c>
      <c r="K27" s="6">
        <f t="shared" si="1"/>
        <v>6.4136346141087314E-3</v>
      </c>
      <c r="M27" s="3">
        <v>515680558</v>
      </c>
      <c r="O27" s="3">
        <v>517365532</v>
      </c>
      <c r="Q27" s="3">
        <v>-523486448</v>
      </c>
      <c r="S27" s="3">
        <f t="shared" si="2"/>
        <v>509559642</v>
      </c>
      <c r="U27" s="6">
        <f t="shared" si="3"/>
        <v>8.4051624248828198E-4</v>
      </c>
    </row>
    <row r="28" spans="1:21" ht="24" x14ac:dyDescent="0.6">
      <c r="A28" s="2" t="s">
        <v>46</v>
      </c>
      <c r="C28" s="3">
        <v>0</v>
      </c>
      <c r="E28" s="3">
        <v>8785785046</v>
      </c>
      <c r="G28" s="3">
        <v>1359023922</v>
      </c>
      <c r="I28" s="3">
        <f t="shared" si="0"/>
        <v>10144808968</v>
      </c>
      <c r="K28" s="6">
        <f t="shared" si="1"/>
        <v>5.8092218965254364E-2</v>
      </c>
      <c r="M28" s="3">
        <v>142195338</v>
      </c>
      <c r="O28" s="3">
        <v>5723415637</v>
      </c>
      <c r="Q28" s="3">
        <v>-18574413451</v>
      </c>
      <c r="S28" s="3">
        <f t="shared" si="2"/>
        <v>-12708802476</v>
      </c>
      <c r="U28" s="6">
        <f t="shared" si="3"/>
        <v>-2.0963110150809972E-2</v>
      </c>
    </row>
    <row r="29" spans="1:21" ht="24" x14ac:dyDescent="0.6">
      <c r="A29" s="2" t="s">
        <v>39</v>
      </c>
      <c r="C29" s="3">
        <v>0</v>
      </c>
      <c r="E29" s="3">
        <v>-4814145434</v>
      </c>
      <c r="G29" s="3">
        <v>0</v>
      </c>
      <c r="I29" s="3">
        <f t="shared" si="0"/>
        <v>-4814145434</v>
      </c>
      <c r="K29" s="6">
        <f t="shared" si="1"/>
        <v>-2.7567240700604536E-2</v>
      </c>
      <c r="M29" s="3">
        <v>11519116220</v>
      </c>
      <c r="O29" s="3">
        <v>-48831215569</v>
      </c>
      <c r="Q29" s="3">
        <v>-5376302586</v>
      </c>
      <c r="S29" s="3">
        <f t="shared" si="2"/>
        <v>-42688401935</v>
      </c>
      <c r="U29" s="6">
        <f t="shared" si="3"/>
        <v>-7.041431902143401E-2</v>
      </c>
    </row>
    <row r="30" spans="1:21" ht="24" x14ac:dyDescent="0.6">
      <c r="A30" s="2" t="s">
        <v>162</v>
      </c>
      <c r="C30" s="3">
        <v>0</v>
      </c>
      <c r="E30" s="3">
        <v>0</v>
      </c>
      <c r="G30" s="3">
        <v>0</v>
      </c>
      <c r="I30" s="3">
        <f t="shared" si="0"/>
        <v>0</v>
      </c>
      <c r="K30" s="6">
        <f t="shared" si="1"/>
        <v>0</v>
      </c>
      <c r="M30" s="3">
        <v>904364700</v>
      </c>
      <c r="O30" s="3">
        <v>0</v>
      </c>
      <c r="Q30" s="3">
        <v>29375018160</v>
      </c>
      <c r="S30" s="3">
        <f t="shared" si="2"/>
        <v>30279382860</v>
      </c>
      <c r="U30" s="6">
        <f t="shared" si="3"/>
        <v>4.9945700186262577E-2</v>
      </c>
    </row>
    <row r="31" spans="1:21" ht="24" x14ac:dyDescent="0.6">
      <c r="A31" s="2" t="s">
        <v>62</v>
      </c>
      <c r="C31" s="3">
        <v>0</v>
      </c>
      <c r="E31" s="3">
        <v>8058511869</v>
      </c>
      <c r="G31" s="3">
        <v>0</v>
      </c>
      <c r="I31" s="3">
        <f t="shared" si="0"/>
        <v>8058511869</v>
      </c>
      <c r="K31" s="6">
        <f t="shared" si="1"/>
        <v>4.6145456016441884E-2</v>
      </c>
      <c r="M31" s="3">
        <v>17603754030</v>
      </c>
      <c r="O31" s="3">
        <v>17049557579</v>
      </c>
      <c r="Q31" s="3">
        <v>11819881908</v>
      </c>
      <c r="S31" s="3">
        <f t="shared" si="2"/>
        <v>46473193517</v>
      </c>
      <c r="U31" s="6">
        <f t="shared" si="3"/>
        <v>7.6657315006394541E-2</v>
      </c>
    </row>
    <row r="32" spans="1:21" ht="24" x14ac:dyDescent="0.6">
      <c r="A32" s="2" t="s">
        <v>47</v>
      </c>
      <c r="C32" s="3">
        <v>0</v>
      </c>
      <c r="E32" s="3">
        <v>13498986736</v>
      </c>
      <c r="G32" s="3">
        <v>0</v>
      </c>
      <c r="I32" s="3">
        <f t="shared" si="0"/>
        <v>13498986736</v>
      </c>
      <c r="K32" s="6">
        <f t="shared" si="1"/>
        <v>7.729924691044969E-2</v>
      </c>
      <c r="M32" s="3">
        <v>6446553200</v>
      </c>
      <c r="O32" s="3">
        <v>35123726015</v>
      </c>
      <c r="Q32" s="3">
        <v>1882268906</v>
      </c>
      <c r="S32" s="3">
        <f t="shared" si="2"/>
        <v>43452548121</v>
      </c>
      <c r="U32" s="6">
        <f t="shared" si="3"/>
        <v>7.1674774575660335E-2</v>
      </c>
    </row>
    <row r="33" spans="1:21" ht="24" x14ac:dyDescent="0.6">
      <c r="A33" s="2" t="s">
        <v>81</v>
      </c>
      <c r="C33" s="3">
        <v>0</v>
      </c>
      <c r="E33" s="3">
        <v>-15684809849</v>
      </c>
      <c r="G33" s="3">
        <v>0</v>
      </c>
      <c r="I33" s="3">
        <f t="shared" si="0"/>
        <v>-15684809849</v>
      </c>
      <c r="K33" s="6">
        <f t="shared" si="1"/>
        <v>-8.9815925667067351E-2</v>
      </c>
      <c r="M33" s="3">
        <v>0</v>
      </c>
      <c r="O33" s="3">
        <v>15718849230</v>
      </c>
      <c r="Q33" s="3">
        <v>-10388010468</v>
      </c>
      <c r="S33" s="3">
        <f t="shared" si="2"/>
        <v>5330838762</v>
      </c>
      <c r="U33" s="6">
        <f t="shared" si="3"/>
        <v>8.7931935660381932E-3</v>
      </c>
    </row>
    <row r="34" spans="1:21" ht="24" x14ac:dyDescent="0.6">
      <c r="A34" s="2" t="s">
        <v>65</v>
      </c>
      <c r="C34" s="3">
        <v>0</v>
      </c>
      <c r="E34" s="3">
        <v>-2106266252</v>
      </c>
      <c r="G34" s="3">
        <v>0</v>
      </c>
      <c r="I34" s="3">
        <f t="shared" si="0"/>
        <v>-2106266252</v>
      </c>
      <c r="K34" s="6">
        <f t="shared" si="1"/>
        <v>-1.2061112308399815E-2</v>
      </c>
      <c r="M34" s="3">
        <v>16521095682</v>
      </c>
      <c r="O34" s="3">
        <v>-9996734326</v>
      </c>
      <c r="Q34" s="3">
        <v>-7406601986</v>
      </c>
      <c r="S34" s="3">
        <f t="shared" si="2"/>
        <v>-882240630</v>
      </c>
      <c r="U34" s="6">
        <f t="shared" si="3"/>
        <v>-1.455251786400491E-3</v>
      </c>
    </row>
    <row r="35" spans="1:21" ht="24" x14ac:dyDescent="0.6">
      <c r="A35" s="2" t="s">
        <v>25</v>
      </c>
      <c r="C35" s="3">
        <v>0</v>
      </c>
      <c r="E35" s="3">
        <v>18014097870</v>
      </c>
      <c r="G35" s="3">
        <v>0</v>
      </c>
      <c r="I35" s="3">
        <f t="shared" si="0"/>
        <v>18014097870</v>
      </c>
      <c r="K35" s="6">
        <f t="shared" si="1"/>
        <v>0.10315412751748153</v>
      </c>
      <c r="M35" s="3">
        <v>16542783360</v>
      </c>
      <c r="O35" s="3">
        <v>96979626037</v>
      </c>
      <c r="Q35" s="3">
        <v>4069659361</v>
      </c>
      <c r="S35" s="3">
        <f t="shared" si="2"/>
        <v>117592068758</v>
      </c>
      <c r="U35" s="6">
        <f t="shared" si="3"/>
        <v>0.19396756656583464</v>
      </c>
    </row>
    <row r="36" spans="1:21" ht="24" x14ac:dyDescent="0.6">
      <c r="A36" s="2" t="s">
        <v>42</v>
      </c>
      <c r="C36" s="3">
        <v>0</v>
      </c>
      <c r="E36" s="3">
        <v>1261858858</v>
      </c>
      <c r="G36" s="3">
        <v>0</v>
      </c>
      <c r="I36" s="3">
        <f t="shared" si="0"/>
        <v>1261858858</v>
      </c>
      <c r="K36" s="6">
        <f t="shared" si="1"/>
        <v>7.225782300426439E-3</v>
      </c>
      <c r="M36" s="3">
        <v>1257300000</v>
      </c>
      <c r="O36" s="3">
        <v>2055898620</v>
      </c>
      <c r="Q36" s="3">
        <v>2225956520</v>
      </c>
      <c r="S36" s="3">
        <f t="shared" si="2"/>
        <v>5539155140</v>
      </c>
      <c r="U36" s="6">
        <f t="shared" si="3"/>
        <v>9.136810455708055E-3</v>
      </c>
    </row>
    <row r="37" spans="1:21" ht="24" x14ac:dyDescent="0.6">
      <c r="A37" s="2" t="s">
        <v>171</v>
      </c>
      <c r="C37" s="3">
        <v>0</v>
      </c>
      <c r="E37" s="3">
        <v>0</v>
      </c>
      <c r="G37" s="3">
        <v>0</v>
      </c>
      <c r="I37" s="3">
        <f t="shared" si="0"/>
        <v>0</v>
      </c>
      <c r="K37" s="6">
        <f t="shared" si="1"/>
        <v>0</v>
      </c>
      <c r="M37" s="3">
        <v>0</v>
      </c>
      <c r="O37" s="3">
        <v>0</v>
      </c>
      <c r="Q37" s="3">
        <v>-305380080</v>
      </c>
      <c r="S37" s="3">
        <f t="shared" si="2"/>
        <v>-305380080</v>
      </c>
      <c r="U37" s="6">
        <f t="shared" si="3"/>
        <v>-5.0372301143184134E-4</v>
      </c>
    </row>
    <row r="38" spans="1:21" ht="24" x14ac:dyDescent="0.6">
      <c r="A38" s="2" t="s">
        <v>35</v>
      </c>
      <c r="C38" s="3">
        <v>0</v>
      </c>
      <c r="E38" s="3">
        <v>-187826842</v>
      </c>
      <c r="G38" s="3">
        <v>0</v>
      </c>
      <c r="I38" s="3">
        <f t="shared" si="0"/>
        <v>-187826842</v>
      </c>
      <c r="K38" s="6">
        <f t="shared" si="1"/>
        <v>-1.0755528337136682E-3</v>
      </c>
      <c r="M38" s="3">
        <v>530236800</v>
      </c>
      <c r="O38" s="3">
        <v>-61096080</v>
      </c>
      <c r="Q38" s="3">
        <v>631307939</v>
      </c>
      <c r="S38" s="3">
        <f t="shared" si="2"/>
        <v>1100448659</v>
      </c>
      <c r="U38" s="6">
        <f t="shared" si="3"/>
        <v>1.8151849080582185E-3</v>
      </c>
    </row>
    <row r="39" spans="1:21" ht="24" x14ac:dyDescent="0.6">
      <c r="A39" s="2" t="s">
        <v>172</v>
      </c>
      <c r="C39" s="3">
        <v>0</v>
      </c>
      <c r="E39" s="3">
        <v>0</v>
      </c>
      <c r="G39" s="3">
        <v>0</v>
      </c>
      <c r="I39" s="3">
        <f t="shared" si="0"/>
        <v>0</v>
      </c>
      <c r="K39" s="6">
        <f t="shared" si="1"/>
        <v>0</v>
      </c>
      <c r="M39" s="3">
        <v>0</v>
      </c>
      <c r="O39" s="3">
        <v>0</v>
      </c>
      <c r="Q39" s="3">
        <v>0</v>
      </c>
      <c r="S39" s="3">
        <f t="shared" si="2"/>
        <v>0</v>
      </c>
      <c r="U39" s="6">
        <f t="shared" si="3"/>
        <v>0</v>
      </c>
    </row>
    <row r="40" spans="1:21" ht="24" x14ac:dyDescent="0.6">
      <c r="A40" s="2" t="s">
        <v>94</v>
      </c>
      <c r="C40" s="3">
        <v>0</v>
      </c>
      <c r="E40" s="3">
        <v>1641059119</v>
      </c>
      <c r="G40" s="3">
        <v>0</v>
      </c>
      <c r="I40" s="3">
        <f t="shared" si="0"/>
        <v>1641059119</v>
      </c>
      <c r="K40" s="6">
        <f t="shared" si="1"/>
        <v>9.3971967315092577E-3</v>
      </c>
      <c r="M40" s="3">
        <v>10868367300</v>
      </c>
      <c r="O40" s="3">
        <v>-34297647557</v>
      </c>
      <c r="Q40" s="3">
        <v>-967476534</v>
      </c>
      <c r="S40" s="3">
        <f t="shared" si="2"/>
        <v>-24396756791</v>
      </c>
      <c r="U40" s="6">
        <f t="shared" si="3"/>
        <v>-4.0242336042130664E-2</v>
      </c>
    </row>
    <row r="41" spans="1:21" ht="24" x14ac:dyDescent="0.6">
      <c r="A41" s="2" t="s">
        <v>21</v>
      </c>
      <c r="C41" s="3">
        <v>0</v>
      </c>
      <c r="E41" s="3">
        <v>-4450183647</v>
      </c>
      <c r="G41" s="3">
        <v>0</v>
      </c>
      <c r="I41" s="3">
        <f t="shared" si="0"/>
        <v>-4450183647</v>
      </c>
      <c r="K41" s="6">
        <f t="shared" si="1"/>
        <v>-2.5483086342244294E-2</v>
      </c>
      <c r="M41" s="3">
        <v>2629726950</v>
      </c>
      <c r="O41" s="3">
        <v>-17646880383</v>
      </c>
      <c r="Q41" s="3">
        <v>-2518352438</v>
      </c>
      <c r="S41" s="3">
        <f t="shared" si="2"/>
        <v>-17535505871</v>
      </c>
      <c r="U41" s="6">
        <f t="shared" si="3"/>
        <v>-2.8924734790562807E-2</v>
      </c>
    </row>
    <row r="42" spans="1:21" ht="24" x14ac:dyDescent="0.6">
      <c r="A42" s="2" t="s">
        <v>54</v>
      </c>
      <c r="C42" s="3">
        <v>0</v>
      </c>
      <c r="E42" s="3">
        <v>9797772831</v>
      </c>
      <c r="G42" s="3">
        <v>0</v>
      </c>
      <c r="I42" s="3">
        <f t="shared" si="0"/>
        <v>9797772831</v>
      </c>
      <c r="K42" s="6">
        <f t="shared" si="1"/>
        <v>5.6104985955441021E-2</v>
      </c>
      <c r="M42" s="3">
        <v>13572829746</v>
      </c>
      <c r="O42" s="3">
        <v>4348895146</v>
      </c>
      <c r="Q42" s="3">
        <v>665881756</v>
      </c>
      <c r="S42" s="3">
        <f t="shared" si="2"/>
        <v>18587606648</v>
      </c>
      <c r="U42" s="6">
        <f t="shared" si="3"/>
        <v>3.0660170093743749E-2</v>
      </c>
    </row>
    <row r="43" spans="1:21" ht="24" x14ac:dyDescent="0.6">
      <c r="A43" s="2" t="s">
        <v>49</v>
      </c>
      <c r="C43" s="3">
        <v>0</v>
      </c>
      <c r="E43" s="3">
        <v>1751669557</v>
      </c>
      <c r="G43" s="3">
        <v>0</v>
      </c>
      <c r="I43" s="3">
        <f t="shared" si="0"/>
        <v>1751669557</v>
      </c>
      <c r="K43" s="6">
        <f t="shared" si="1"/>
        <v>1.0030585275779252E-2</v>
      </c>
      <c r="M43" s="3">
        <v>59886900</v>
      </c>
      <c r="O43" s="3">
        <v>-20952646132</v>
      </c>
      <c r="Q43" s="3">
        <v>-871868526</v>
      </c>
      <c r="S43" s="3">
        <f t="shared" si="2"/>
        <v>-21764627758</v>
      </c>
      <c r="U43" s="6">
        <f t="shared" si="3"/>
        <v>-3.5900651532191637E-2</v>
      </c>
    </row>
    <row r="44" spans="1:21" ht="24" x14ac:dyDescent="0.6">
      <c r="A44" s="2" t="s">
        <v>173</v>
      </c>
      <c r="C44" s="3">
        <v>0</v>
      </c>
      <c r="E44" s="3">
        <v>0</v>
      </c>
      <c r="G44" s="3">
        <v>0</v>
      </c>
      <c r="I44" s="3">
        <f t="shared" si="0"/>
        <v>0</v>
      </c>
      <c r="K44" s="6">
        <f t="shared" si="1"/>
        <v>0</v>
      </c>
      <c r="M44" s="3">
        <v>0</v>
      </c>
      <c r="O44" s="3">
        <v>0</v>
      </c>
      <c r="Q44" s="3">
        <v>839850102</v>
      </c>
      <c r="S44" s="3">
        <f t="shared" si="2"/>
        <v>839850102</v>
      </c>
      <c r="U44" s="6">
        <f t="shared" si="3"/>
        <v>1.3853288090394733E-3</v>
      </c>
    </row>
    <row r="45" spans="1:21" ht="24" x14ac:dyDescent="0.6">
      <c r="A45" s="2" t="s">
        <v>18</v>
      </c>
      <c r="C45" s="3">
        <v>0</v>
      </c>
      <c r="E45" s="3">
        <v>864374393</v>
      </c>
      <c r="G45" s="3">
        <v>0</v>
      </c>
      <c r="I45" s="3">
        <f t="shared" si="0"/>
        <v>864374393</v>
      </c>
      <c r="K45" s="6">
        <f t="shared" si="1"/>
        <v>4.9496670331106449E-3</v>
      </c>
      <c r="M45" s="3">
        <v>0</v>
      </c>
      <c r="O45" s="3">
        <v>31025435630</v>
      </c>
      <c r="Q45" s="3">
        <v>3816288143</v>
      </c>
      <c r="S45" s="3">
        <f t="shared" si="2"/>
        <v>34841723773</v>
      </c>
      <c r="U45" s="6">
        <f t="shared" si="3"/>
        <v>5.7471260150340965E-2</v>
      </c>
    </row>
    <row r="46" spans="1:21" ht="24" x14ac:dyDescent="0.6">
      <c r="A46" s="2" t="s">
        <v>48</v>
      </c>
      <c r="C46" s="3">
        <v>0</v>
      </c>
      <c r="E46" s="3">
        <v>-7694449884</v>
      </c>
      <c r="G46" s="3">
        <v>0</v>
      </c>
      <c r="I46" s="3">
        <f t="shared" si="0"/>
        <v>-7694449884</v>
      </c>
      <c r="K46" s="6">
        <f t="shared" si="1"/>
        <v>-4.4060727894280442E-2</v>
      </c>
      <c r="M46" s="3">
        <v>1239992240</v>
      </c>
      <c r="O46" s="3">
        <v>-31666620230</v>
      </c>
      <c r="Q46" s="3">
        <v>-3572306116</v>
      </c>
      <c r="S46" s="3">
        <f t="shared" si="2"/>
        <v>-33998934106</v>
      </c>
      <c r="U46" s="6">
        <f t="shared" si="3"/>
        <v>-5.6081082542604146E-2</v>
      </c>
    </row>
    <row r="47" spans="1:21" ht="24" x14ac:dyDescent="0.6">
      <c r="A47" s="2" t="s">
        <v>71</v>
      </c>
      <c r="C47" s="3">
        <v>0</v>
      </c>
      <c r="E47" s="3">
        <v>6027357946</v>
      </c>
      <c r="G47" s="3">
        <v>0</v>
      </c>
      <c r="I47" s="3">
        <f t="shared" si="0"/>
        <v>6027357946</v>
      </c>
      <c r="K47" s="6">
        <f t="shared" si="1"/>
        <v>3.4514459432943533E-2</v>
      </c>
      <c r="M47" s="3">
        <v>6397176800</v>
      </c>
      <c r="O47" s="3">
        <v>-23958752910</v>
      </c>
      <c r="Q47" s="3">
        <v>-3588959027</v>
      </c>
      <c r="S47" s="3">
        <f t="shared" si="2"/>
        <v>-21150535137</v>
      </c>
      <c r="U47" s="6">
        <f t="shared" si="3"/>
        <v>-3.4887708630519099E-2</v>
      </c>
    </row>
    <row r="48" spans="1:21" ht="24" x14ac:dyDescent="0.6">
      <c r="A48" s="2" t="s">
        <v>174</v>
      </c>
      <c r="C48" s="3">
        <v>0</v>
      </c>
      <c r="E48" s="3">
        <v>0</v>
      </c>
      <c r="G48" s="3">
        <v>0</v>
      </c>
      <c r="I48" s="3">
        <f t="shared" si="0"/>
        <v>0</v>
      </c>
      <c r="K48" s="6">
        <f t="shared" si="1"/>
        <v>0</v>
      </c>
      <c r="M48" s="3">
        <v>0</v>
      </c>
      <c r="O48" s="3">
        <v>0</v>
      </c>
      <c r="Q48" s="3">
        <v>0</v>
      </c>
      <c r="S48" s="3">
        <f t="shared" si="2"/>
        <v>0</v>
      </c>
      <c r="U48" s="6">
        <f t="shared" si="3"/>
        <v>0</v>
      </c>
    </row>
    <row r="49" spans="1:21" ht="24" x14ac:dyDescent="0.6">
      <c r="A49" s="2" t="s">
        <v>60</v>
      </c>
      <c r="C49" s="3">
        <v>0</v>
      </c>
      <c r="E49" s="3">
        <v>-2108939737</v>
      </c>
      <c r="G49" s="3">
        <v>0</v>
      </c>
      <c r="I49" s="3">
        <f t="shared" si="0"/>
        <v>-2108939737</v>
      </c>
      <c r="K49" s="6">
        <f t="shared" si="1"/>
        <v>-1.2076421485389762E-2</v>
      </c>
      <c r="M49" s="3">
        <v>9880908210</v>
      </c>
      <c r="O49" s="3">
        <v>6432067833</v>
      </c>
      <c r="Q49" s="3">
        <v>1941920250</v>
      </c>
      <c r="S49" s="3">
        <f t="shared" si="2"/>
        <v>18254896293</v>
      </c>
      <c r="U49" s="6">
        <f t="shared" si="3"/>
        <v>3.011136592172586E-2</v>
      </c>
    </row>
    <row r="50" spans="1:21" ht="24" x14ac:dyDescent="0.6">
      <c r="A50" s="2" t="s">
        <v>70</v>
      </c>
      <c r="C50" s="3">
        <v>0</v>
      </c>
      <c r="E50" s="3">
        <v>-367483820</v>
      </c>
      <c r="G50" s="3">
        <v>0</v>
      </c>
      <c r="I50" s="3">
        <f t="shared" si="0"/>
        <v>-367483820</v>
      </c>
      <c r="K50" s="6">
        <f t="shared" si="1"/>
        <v>-2.1043225757100448E-3</v>
      </c>
      <c r="M50" s="3">
        <v>54164175</v>
      </c>
      <c r="O50" s="3">
        <v>-2022712002</v>
      </c>
      <c r="Q50" s="3">
        <v>288886895</v>
      </c>
      <c r="S50" s="3">
        <f t="shared" si="2"/>
        <v>-1679660932</v>
      </c>
      <c r="U50" s="6">
        <f t="shared" si="3"/>
        <v>-2.7705928390989133E-3</v>
      </c>
    </row>
    <row r="51" spans="1:21" ht="24" x14ac:dyDescent="0.6">
      <c r="A51" s="2" t="s">
        <v>37</v>
      </c>
      <c r="C51" s="3">
        <v>0</v>
      </c>
      <c r="E51" s="3">
        <v>-17606090589</v>
      </c>
      <c r="G51" s="3">
        <v>0</v>
      </c>
      <c r="I51" s="3">
        <f t="shared" si="0"/>
        <v>-17606090589</v>
      </c>
      <c r="K51" s="6">
        <f t="shared" si="1"/>
        <v>-0.10081775544955654</v>
      </c>
      <c r="M51" s="3">
        <v>19921388800</v>
      </c>
      <c r="O51" s="3">
        <v>11731916551</v>
      </c>
      <c r="Q51" s="3">
        <v>11781553523</v>
      </c>
      <c r="S51" s="3">
        <f t="shared" si="2"/>
        <v>43434858874</v>
      </c>
      <c r="U51" s="6">
        <f t="shared" si="3"/>
        <v>7.1645596245597673E-2</v>
      </c>
    </row>
    <row r="52" spans="1:21" ht="24" x14ac:dyDescent="0.6">
      <c r="A52" s="2" t="s">
        <v>83</v>
      </c>
      <c r="C52" s="3">
        <v>0</v>
      </c>
      <c r="E52" s="3">
        <v>-3816090329</v>
      </c>
      <c r="G52" s="3">
        <v>0</v>
      </c>
      <c r="I52" s="3">
        <f t="shared" si="0"/>
        <v>-3816090329</v>
      </c>
      <c r="K52" s="6">
        <f t="shared" si="1"/>
        <v>-2.1852077814646292E-2</v>
      </c>
      <c r="M52" s="3">
        <v>12244337352</v>
      </c>
      <c r="O52" s="3">
        <v>15607909169</v>
      </c>
      <c r="Q52" s="3">
        <v>1688483179</v>
      </c>
      <c r="S52" s="3">
        <f t="shared" si="2"/>
        <v>29540729700</v>
      </c>
      <c r="U52" s="6">
        <f t="shared" si="3"/>
        <v>4.8727295259003253E-2</v>
      </c>
    </row>
    <row r="53" spans="1:21" ht="24" x14ac:dyDescent="0.6">
      <c r="A53" s="2" t="s">
        <v>69</v>
      </c>
      <c r="C53" s="3">
        <v>0</v>
      </c>
      <c r="E53" s="3">
        <v>-3100885055</v>
      </c>
      <c r="G53" s="3">
        <v>0</v>
      </c>
      <c r="I53" s="3">
        <f t="shared" si="0"/>
        <v>-3100885055</v>
      </c>
      <c r="K53" s="6">
        <f t="shared" si="1"/>
        <v>-1.7756597898428244E-2</v>
      </c>
      <c r="M53" s="3">
        <v>9877944000</v>
      </c>
      <c r="O53" s="3">
        <v>5738944623</v>
      </c>
      <c r="Q53" s="3">
        <v>1760053247</v>
      </c>
      <c r="S53" s="3">
        <f t="shared" si="2"/>
        <v>17376941870</v>
      </c>
      <c r="U53" s="6">
        <f t="shared" si="3"/>
        <v>2.8663184213693481E-2</v>
      </c>
    </row>
    <row r="54" spans="1:21" ht="24" x14ac:dyDescent="0.6">
      <c r="A54" s="2" t="s">
        <v>79</v>
      </c>
      <c r="C54" s="3">
        <v>0</v>
      </c>
      <c r="E54" s="3">
        <v>-295493467</v>
      </c>
      <c r="G54" s="3">
        <v>0</v>
      </c>
      <c r="I54" s="3">
        <f t="shared" si="0"/>
        <v>-295493467</v>
      </c>
      <c r="K54" s="6">
        <f t="shared" si="1"/>
        <v>-1.6920842217840531E-3</v>
      </c>
      <c r="M54" s="3">
        <v>4862030813</v>
      </c>
      <c r="O54" s="3">
        <v>-2547483646</v>
      </c>
      <c r="Q54" s="3">
        <v>884635914</v>
      </c>
      <c r="S54" s="3">
        <f t="shared" si="2"/>
        <v>3199183081</v>
      </c>
      <c r="U54" s="6">
        <f t="shared" si="3"/>
        <v>5.2770375057964369E-3</v>
      </c>
    </row>
    <row r="55" spans="1:21" ht="24" x14ac:dyDescent="0.6">
      <c r="A55" s="2" t="s">
        <v>175</v>
      </c>
      <c r="C55" s="3">
        <v>0</v>
      </c>
      <c r="E55" s="3">
        <v>0</v>
      </c>
      <c r="G55" s="3">
        <v>0</v>
      </c>
      <c r="I55" s="3">
        <f t="shared" si="0"/>
        <v>0</v>
      </c>
      <c r="K55" s="6">
        <f t="shared" si="1"/>
        <v>0</v>
      </c>
      <c r="M55" s="3">
        <v>0</v>
      </c>
      <c r="O55" s="3">
        <v>0</v>
      </c>
      <c r="Q55" s="3">
        <v>-641162227</v>
      </c>
      <c r="S55" s="3">
        <f t="shared" si="2"/>
        <v>-641162227</v>
      </c>
      <c r="U55" s="6">
        <f t="shared" si="3"/>
        <v>-1.0575940899641713E-3</v>
      </c>
    </row>
    <row r="56" spans="1:21" ht="24" x14ac:dyDescent="0.6">
      <c r="A56" s="2" t="s">
        <v>153</v>
      </c>
      <c r="C56" s="3">
        <v>0</v>
      </c>
      <c r="E56" s="3">
        <v>0</v>
      </c>
      <c r="G56" s="3">
        <v>0</v>
      </c>
      <c r="I56" s="3">
        <f t="shared" si="0"/>
        <v>0</v>
      </c>
      <c r="K56" s="6">
        <f t="shared" si="1"/>
        <v>0</v>
      </c>
      <c r="M56" s="3">
        <v>5625040320</v>
      </c>
      <c r="O56" s="3">
        <v>0</v>
      </c>
      <c r="Q56" s="3">
        <v>-9975085487</v>
      </c>
      <c r="S56" s="3">
        <f t="shared" si="2"/>
        <v>-4350045167</v>
      </c>
      <c r="U56" s="6">
        <f t="shared" si="3"/>
        <v>-7.1753791255335549E-3</v>
      </c>
    </row>
    <row r="57" spans="1:21" ht="24" x14ac:dyDescent="0.6">
      <c r="A57" s="2" t="s">
        <v>176</v>
      </c>
      <c r="C57" s="3">
        <v>0</v>
      </c>
      <c r="E57" s="3">
        <v>0</v>
      </c>
      <c r="G57" s="3">
        <v>0</v>
      </c>
      <c r="I57" s="3">
        <f t="shared" si="0"/>
        <v>0</v>
      </c>
      <c r="K57" s="6">
        <f t="shared" si="1"/>
        <v>0</v>
      </c>
      <c r="M57" s="3">
        <v>0</v>
      </c>
      <c r="O57" s="3">
        <v>0</v>
      </c>
      <c r="Q57" s="3">
        <v>251370466</v>
      </c>
      <c r="S57" s="3">
        <f t="shared" si="2"/>
        <v>251370466</v>
      </c>
      <c r="U57" s="6">
        <f t="shared" si="3"/>
        <v>4.1463440614248736E-4</v>
      </c>
    </row>
    <row r="58" spans="1:21" ht="24" x14ac:dyDescent="0.6">
      <c r="A58" s="2" t="s">
        <v>40</v>
      </c>
      <c r="C58" s="3">
        <v>0</v>
      </c>
      <c r="E58" s="3">
        <v>10815110795</v>
      </c>
      <c r="G58" s="3">
        <v>0</v>
      </c>
      <c r="I58" s="3">
        <f t="shared" si="0"/>
        <v>10815110795</v>
      </c>
      <c r="K58" s="6">
        <f t="shared" si="1"/>
        <v>6.1930568275696894E-2</v>
      </c>
      <c r="M58" s="3">
        <v>12600384360</v>
      </c>
      <c r="O58" s="3">
        <v>-21624032704</v>
      </c>
      <c r="Q58" s="3">
        <v>-17273340399</v>
      </c>
      <c r="S58" s="3">
        <f t="shared" si="2"/>
        <v>-26296988743</v>
      </c>
      <c r="U58" s="6">
        <f t="shared" si="3"/>
        <v>-4.3376759745472566E-2</v>
      </c>
    </row>
    <row r="59" spans="1:21" ht="24" x14ac:dyDescent="0.6">
      <c r="A59" s="2" t="s">
        <v>30</v>
      </c>
      <c r="C59" s="3">
        <v>0</v>
      </c>
      <c r="E59" s="3">
        <v>-7216569101</v>
      </c>
      <c r="G59" s="3">
        <v>0</v>
      </c>
      <c r="I59" s="3">
        <f t="shared" si="0"/>
        <v>-7216569101</v>
      </c>
      <c r="K59" s="6">
        <f t="shared" si="1"/>
        <v>-4.1324239196179689E-2</v>
      </c>
      <c r="M59" s="3">
        <v>5245647360</v>
      </c>
      <c r="O59" s="3">
        <v>-22402584022</v>
      </c>
      <c r="Q59" s="3">
        <v>1365495949</v>
      </c>
      <c r="S59" s="3">
        <f t="shared" si="2"/>
        <v>-15791440713</v>
      </c>
      <c r="U59" s="6">
        <f t="shared" si="3"/>
        <v>-2.6047907482373255E-2</v>
      </c>
    </row>
    <row r="60" spans="1:21" ht="24" x14ac:dyDescent="0.6">
      <c r="A60" s="2" t="s">
        <v>41</v>
      </c>
      <c r="C60" s="3">
        <v>0</v>
      </c>
      <c r="E60" s="3">
        <v>-953637418</v>
      </c>
      <c r="G60" s="3">
        <v>0</v>
      </c>
      <c r="I60" s="3">
        <f t="shared" si="0"/>
        <v>-953637418</v>
      </c>
      <c r="K60" s="6">
        <f t="shared" si="1"/>
        <v>-5.4608138876406486E-3</v>
      </c>
      <c r="M60" s="3">
        <v>5682654900</v>
      </c>
      <c r="O60" s="3">
        <v>-19325793639</v>
      </c>
      <c r="Q60" s="3">
        <v>-832293185</v>
      </c>
      <c r="S60" s="3">
        <f t="shared" si="2"/>
        <v>-14475431924</v>
      </c>
      <c r="U60" s="6">
        <f t="shared" si="3"/>
        <v>-2.3877157149653942E-2</v>
      </c>
    </row>
    <row r="61" spans="1:21" ht="24" x14ac:dyDescent="0.6">
      <c r="A61" s="2" t="s">
        <v>73</v>
      </c>
      <c r="C61" s="3">
        <v>0</v>
      </c>
      <c r="E61" s="3">
        <v>-752697615</v>
      </c>
      <c r="G61" s="3">
        <v>0</v>
      </c>
      <c r="I61" s="3">
        <f t="shared" si="0"/>
        <v>-752697615</v>
      </c>
      <c r="K61" s="6">
        <f t="shared" si="1"/>
        <v>-4.310172306164684E-3</v>
      </c>
      <c r="M61" s="3">
        <v>6435324840</v>
      </c>
      <c r="O61" s="3">
        <v>-20388725056</v>
      </c>
      <c r="Q61" s="3">
        <v>-541251799</v>
      </c>
      <c r="S61" s="3">
        <f t="shared" si="2"/>
        <v>-14494652015</v>
      </c>
      <c r="U61" s="6">
        <f t="shared" si="3"/>
        <v>-2.3908860599723487E-2</v>
      </c>
    </row>
    <row r="62" spans="1:21" ht="24" x14ac:dyDescent="0.6">
      <c r="A62" s="2" t="s">
        <v>177</v>
      </c>
      <c r="C62" s="3">
        <v>0</v>
      </c>
      <c r="E62" s="3">
        <v>0</v>
      </c>
      <c r="G62" s="3">
        <v>0</v>
      </c>
      <c r="I62" s="3">
        <f t="shared" si="0"/>
        <v>0</v>
      </c>
      <c r="K62" s="6">
        <f t="shared" si="1"/>
        <v>0</v>
      </c>
      <c r="M62" s="3">
        <v>0</v>
      </c>
      <c r="O62" s="3">
        <v>0</v>
      </c>
      <c r="Q62" s="3">
        <v>8147375523</v>
      </c>
      <c r="S62" s="3">
        <f t="shared" si="2"/>
        <v>8147375523</v>
      </c>
      <c r="U62" s="6">
        <f t="shared" si="3"/>
        <v>1.3439057759470208E-2</v>
      </c>
    </row>
    <row r="63" spans="1:21" ht="24" x14ac:dyDescent="0.6">
      <c r="A63" s="2" t="s">
        <v>84</v>
      </c>
      <c r="C63" s="3">
        <v>0</v>
      </c>
      <c r="E63" s="3">
        <v>-187398720</v>
      </c>
      <c r="G63" s="3">
        <v>0</v>
      </c>
      <c r="I63" s="3">
        <f t="shared" si="0"/>
        <v>-187398720</v>
      </c>
      <c r="K63" s="6">
        <f t="shared" si="1"/>
        <v>-1.0731012787315792E-3</v>
      </c>
      <c r="M63" s="3">
        <v>9833899560</v>
      </c>
      <c r="O63" s="3">
        <v>-21399117446</v>
      </c>
      <c r="Q63" s="3">
        <v>-9943498651</v>
      </c>
      <c r="S63" s="3">
        <f t="shared" si="2"/>
        <v>-21508716537</v>
      </c>
      <c r="U63" s="6">
        <f t="shared" si="3"/>
        <v>-3.5478527171947445E-2</v>
      </c>
    </row>
    <row r="64" spans="1:21" ht="24" x14ac:dyDescent="0.6">
      <c r="A64" s="2" t="s">
        <v>23</v>
      </c>
      <c r="C64" s="3">
        <v>0</v>
      </c>
      <c r="E64" s="3">
        <v>-152553176</v>
      </c>
      <c r="G64" s="3">
        <v>0</v>
      </c>
      <c r="I64" s="3">
        <f t="shared" si="0"/>
        <v>-152553176</v>
      </c>
      <c r="K64" s="6">
        <f t="shared" si="1"/>
        <v>-8.7356524228214387E-4</v>
      </c>
      <c r="M64" s="3">
        <v>320959940</v>
      </c>
      <c r="O64" s="3">
        <v>1297159320</v>
      </c>
      <c r="Q64" s="3">
        <v>757666499</v>
      </c>
      <c r="S64" s="3">
        <f t="shared" si="2"/>
        <v>2375785759</v>
      </c>
      <c r="U64" s="6">
        <f t="shared" si="3"/>
        <v>3.9188474802952528E-3</v>
      </c>
    </row>
    <row r="65" spans="1:25" ht="24" x14ac:dyDescent="0.6">
      <c r="A65" s="2" t="s">
        <v>57</v>
      </c>
      <c r="C65" s="3">
        <v>0</v>
      </c>
      <c r="E65" s="3">
        <v>3537339513</v>
      </c>
      <c r="G65" s="3">
        <v>0</v>
      </c>
      <c r="I65" s="3">
        <f t="shared" si="0"/>
        <v>3537339513</v>
      </c>
      <c r="K65" s="6">
        <f t="shared" si="1"/>
        <v>2.0255867034246772E-2</v>
      </c>
      <c r="M65" s="3">
        <v>9073601540</v>
      </c>
      <c r="O65" s="3">
        <v>-28389737447</v>
      </c>
      <c r="Q65" s="3">
        <v>-3823665648</v>
      </c>
      <c r="S65" s="3">
        <f t="shared" si="2"/>
        <v>-23139801555</v>
      </c>
      <c r="U65" s="6">
        <f t="shared" si="3"/>
        <v>-3.8168994268453278E-2</v>
      </c>
    </row>
    <row r="66" spans="1:25" ht="24" x14ac:dyDescent="0.6">
      <c r="A66" s="2" t="s">
        <v>78</v>
      </c>
      <c r="C66" s="3">
        <v>0</v>
      </c>
      <c r="E66" s="3">
        <v>405920428</v>
      </c>
      <c r="G66" s="3">
        <v>0</v>
      </c>
      <c r="I66" s="3">
        <f t="shared" si="0"/>
        <v>405920428</v>
      </c>
      <c r="K66" s="6">
        <f t="shared" si="1"/>
        <v>2.3244221217203079E-3</v>
      </c>
      <c r="M66" s="3">
        <v>7165915436</v>
      </c>
      <c r="O66" s="3">
        <v>-8602881821</v>
      </c>
      <c r="Q66" s="3">
        <v>-5326455117</v>
      </c>
      <c r="S66" s="3">
        <f t="shared" si="2"/>
        <v>-6763421502</v>
      </c>
      <c r="U66" s="6">
        <f t="shared" si="3"/>
        <v>-1.1156232084850811E-2</v>
      </c>
    </row>
    <row r="67" spans="1:25" ht="24" x14ac:dyDescent="0.6">
      <c r="A67" s="2" t="s">
        <v>178</v>
      </c>
      <c r="C67" s="3">
        <v>0</v>
      </c>
      <c r="E67" s="3">
        <v>0</v>
      </c>
      <c r="G67" s="3">
        <v>0</v>
      </c>
      <c r="I67" s="3">
        <f t="shared" si="0"/>
        <v>0</v>
      </c>
      <c r="K67" s="6">
        <f t="shared" si="1"/>
        <v>0</v>
      </c>
      <c r="M67" s="3">
        <v>0</v>
      </c>
      <c r="O67" s="3">
        <v>0</v>
      </c>
      <c r="Q67" s="3">
        <v>0</v>
      </c>
      <c r="S67" s="3">
        <f t="shared" si="2"/>
        <v>0</v>
      </c>
      <c r="U67" s="6">
        <f t="shared" si="3"/>
        <v>0</v>
      </c>
    </row>
    <row r="68" spans="1:25" ht="24" x14ac:dyDescent="0.6">
      <c r="A68" s="2" t="s">
        <v>15</v>
      </c>
      <c r="C68" s="3">
        <v>0</v>
      </c>
      <c r="E68" s="3">
        <v>3436156002</v>
      </c>
      <c r="G68" s="3">
        <v>0</v>
      </c>
      <c r="I68" s="3">
        <f t="shared" si="0"/>
        <v>3436156002</v>
      </c>
      <c r="K68" s="6">
        <f t="shared" si="1"/>
        <v>1.9676459901473129E-2</v>
      </c>
      <c r="M68" s="3">
        <v>4677502200</v>
      </c>
      <c r="O68" s="3">
        <v>-16730642820</v>
      </c>
      <c r="Q68" s="3">
        <v>-8547047069</v>
      </c>
      <c r="S68" s="3">
        <f t="shared" si="2"/>
        <v>-20600187689</v>
      </c>
      <c r="U68" s="6">
        <f t="shared" si="3"/>
        <v>-3.3979913093100979E-2</v>
      </c>
    </row>
    <row r="69" spans="1:25" ht="24" x14ac:dyDescent="0.6">
      <c r="A69" s="2" t="s">
        <v>55</v>
      </c>
      <c r="C69" s="3">
        <v>0</v>
      </c>
      <c r="E69" s="3">
        <v>-15495009151</v>
      </c>
      <c r="G69" s="3">
        <v>0</v>
      </c>
      <c r="I69" s="3">
        <f t="shared" si="0"/>
        <v>-15495009151</v>
      </c>
      <c r="K69" s="6">
        <f t="shared" si="1"/>
        <v>-8.8729069941863109E-2</v>
      </c>
      <c r="M69" s="3">
        <v>6508043781</v>
      </c>
      <c r="O69" s="3">
        <v>-22287585609</v>
      </c>
      <c r="Q69" s="3">
        <v>-9540289709</v>
      </c>
      <c r="S69" s="3">
        <f t="shared" si="2"/>
        <v>-25319831537</v>
      </c>
      <c r="U69" s="6">
        <f t="shared" si="3"/>
        <v>-4.1764943511589055E-2</v>
      </c>
    </row>
    <row r="70" spans="1:25" ht="24" x14ac:dyDescent="0.6">
      <c r="A70" s="2" t="s">
        <v>179</v>
      </c>
      <c r="C70" s="3">
        <v>0</v>
      </c>
      <c r="E70" s="3">
        <v>0</v>
      </c>
      <c r="G70" s="3">
        <v>0</v>
      </c>
      <c r="I70" s="3">
        <f t="shared" si="0"/>
        <v>0</v>
      </c>
      <c r="K70" s="6">
        <f t="shared" si="1"/>
        <v>0</v>
      </c>
      <c r="M70" s="3">
        <v>0</v>
      </c>
      <c r="O70" s="3">
        <v>0</v>
      </c>
      <c r="Q70" s="3">
        <v>535968827</v>
      </c>
      <c r="S70" s="3">
        <f t="shared" si="2"/>
        <v>535968827</v>
      </c>
      <c r="U70" s="6">
        <f t="shared" si="3"/>
        <v>8.8407806943410186E-4</v>
      </c>
    </row>
    <row r="71" spans="1:25" ht="24" x14ac:dyDescent="0.6">
      <c r="A71" s="2" t="s">
        <v>20</v>
      </c>
      <c r="C71" s="3">
        <v>0</v>
      </c>
      <c r="E71" s="3">
        <v>10496640</v>
      </c>
      <c r="G71" s="3">
        <v>0</v>
      </c>
      <c r="I71" s="3">
        <f t="shared" si="0"/>
        <v>10496640</v>
      </c>
      <c r="K71" s="6">
        <f t="shared" si="1"/>
        <v>6.0106908982009281E-5</v>
      </c>
      <c r="M71" s="3">
        <v>1323180991</v>
      </c>
      <c r="O71" s="3">
        <v>-1473846727</v>
      </c>
      <c r="Q71" s="3">
        <v>-384229673</v>
      </c>
      <c r="S71" s="3">
        <f t="shared" si="2"/>
        <v>-534895409</v>
      </c>
      <c r="U71" s="6">
        <f t="shared" si="3"/>
        <v>-8.8230747147144124E-4</v>
      </c>
    </row>
    <row r="72" spans="1:25" ht="24" x14ac:dyDescent="0.6">
      <c r="A72" s="2" t="s">
        <v>87</v>
      </c>
      <c r="C72" s="3">
        <v>0</v>
      </c>
      <c r="E72" s="3">
        <v>5576983156</v>
      </c>
      <c r="G72" s="3">
        <v>0</v>
      </c>
      <c r="I72" s="3">
        <f t="shared" si="0"/>
        <v>5576983156</v>
      </c>
      <c r="K72" s="6">
        <f t="shared" si="1"/>
        <v>3.1935478300855406E-2</v>
      </c>
      <c r="M72" s="3">
        <v>12534025090</v>
      </c>
      <c r="O72" s="3">
        <v>-28763160059</v>
      </c>
      <c r="Q72" s="3">
        <v>-10639843876</v>
      </c>
      <c r="S72" s="3">
        <f t="shared" si="2"/>
        <v>-26868978845</v>
      </c>
      <c r="U72" s="6">
        <f t="shared" si="3"/>
        <v>-4.4320254739280432E-2</v>
      </c>
    </row>
    <row r="73" spans="1:25" ht="24" x14ac:dyDescent="0.6">
      <c r="A73" s="2" t="s">
        <v>180</v>
      </c>
      <c r="C73" s="3">
        <v>0</v>
      </c>
      <c r="E73" s="3">
        <v>0</v>
      </c>
      <c r="G73" s="3">
        <v>0</v>
      </c>
      <c r="I73" s="3">
        <f t="shared" ref="I73:I109" si="4">C73+E73+G73</f>
        <v>0</v>
      </c>
      <c r="K73" s="6">
        <f t="shared" ref="K73:K109" si="5">I73/$I$110</f>
        <v>0</v>
      </c>
      <c r="M73" s="3">
        <v>0</v>
      </c>
      <c r="O73" s="3">
        <v>0</v>
      </c>
      <c r="Q73" s="3">
        <v>0</v>
      </c>
      <c r="S73" s="3">
        <f t="shared" ref="S73:S109" si="6">M73+O73+Q73</f>
        <v>0</v>
      </c>
      <c r="U73" s="6">
        <f t="shared" ref="U73:U109" si="7">S73/$S$110</f>
        <v>0</v>
      </c>
    </row>
    <row r="74" spans="1:25" s="10" customFormat="1" ht="24" x14ac:dyDescent="0.6">
      <c r="A74" s="9" t="s">
        <v>38</v>
      </c>
      <c r="C74" s="11">
        <v>0</v>
      </c>
      <c r="E74" s="3">
        <v>12989633276</v>
      </c>
      <c r="G74" s="11">
        <v>0</v>
      </c>
      <c r="I74" s="3">
        <f t="shared" si="4"/>
        <v>12989633276</v>
      </c>
      <c r="K74" s="6">
        <f t="shared" si="5"/>
        <v>7.4382536223992726E-2</v>
      </c>
      <c r="M74" s="11">
        <v>25655576856</v>
      </c>
      <c r="O74" s="11">
        <v>28227093544</v>
      </c>
      <c r="Q74" s="11">
        <v>14495017774</v>
      </c>
      <c r="S74" s="3">
        <f t="shared" si="6"/>
        <v>68377688174</v>
      </c>
      <c r="U74" s="6">
        <f t="shared" si="7"/>
        <v>0.11278867633329155</v>
      </c>
      <c r="Y74" s="1"/>
    </row>
    <row r="75" spans="1:25" ht="24" x14ac:dyDescent="0.6">
      <c r="A75" s="2" t="s">
        <v>89</v>
      </c>
      <c r="C75" s="3">
        <v>0</v>
      </c>
      <c r="E75" s="3">
        <v>57863523871</v>
      </c>
      <c r="G75" s="3">
        <v>0</v>
      </c>
      <c r="I75" s="3">
        <f t="shared" si="4"/>
        <v>57863523871</v>
      </c>
      <c r="K75" s="6">
        <f t="shared" si="5"/>
        <v>0.33134389315938417</v>
      </c>
      <c r="M75" s="3">
        <v>28137738910</v>
      </c>
      <c r="O75" s="3">
        <v>182038301337</v>
      </c>
      <c r="Q75" s="3">
        <v>2175700320</v>
      </c>
      <c r="S75" s="3">
        <f t="shared" si="6"/>
        <v>212351740567</v>
      </c>
      <c r="U75" s="6">
        <f t="shared" si="7"/>
        <v>0.35027320132080109</v>
      </c>
    </row>
    <row r="76" spans="1:25" ht="24" x14ac:dyDescent="0.6">
      <c r="A76" s="2" t="s">
        <v>181</v>
      </c>
      <c r="C76" s="3">
        <v>0</v>
      </c>
      <c r="E76" s="3">
        <v>0</v>
      </c>
      <c r="G76" s="3">
        <v>0</v>
      </c>
      <c r="I76" s="3">
        <f t="shared" si="4"/>
        <v>0</v>
      </c>
      <c r="K76" s="6">
        <f t="shared" si="5"/>
        <v>0</v>
      </c>
      <c r="M76" s="3">
        <v>0</v>
      </c>
      <c r="O76" s="3">
        <v>0</v>
      </c>
      <c r="Q76" s="3">
        <v>0</v>
      </c>
      <c r="S76" s="3">
        <f t="shared" si="6"/>
        <v>0</v>
      </c>
      <c r="U76" s="6">
        <f t="shared" si="7"/>
        <v>0</v>
      </c>
    </row>
    <row r="77" spans="1:25" ht="24" x14ac:dyDescent="0.6">
      <c r="A77" s="2" t="s">
        <v>29</v>
      </c>
      <c r="C77" s="3">
        <v>0</v>
      </c>
      <c r="E77" s="3">
        <v>-16859980385</v>
      </c>
      <c r="G77" s="3">
        <v>0</v>
      </c>
      <c r="I77" s="3">
        <f t="shared" si="4"/>
        <v>-16859980385</v>
      </c>
      <c r="K77" s="6">
        <f t="shared" si="5"/>
        <v>-9.6545304634593251E-2</v>
      </c>
      <c r="M77" s="3">
        <v>17312906977</v>
      </c>
      <c r="O77" s="3">
        <v>-45788700612</v>
      </c>
      <c r="Q77" s="3">
        <v>-5404445941</v>
      </c>
      <c r="S77" s="3">
        <f t="shared" si="6"/>
        <v>-33880239576</v>
      </c>
      <c r="U77" s="6">
        <f t="shared" si="7"/>
        <v>-5.5885296471384023E-2</v>
      </c>
    </row>
    <row r="78" spans="1:25" ht="24" x14ac:dyDescent="0.6">
      <c r="A78" s="2" t="s">
        <v>58</v>
      </c>
      <c r="C78" s="3">
        <v>0</v>
      </c>
      <c r="E78" s="3">
        <v>39923531386</v>
      </c>
      <c r="G78" s="3">
        <v>0</v>
      </c>
      <c r="I78" s="3">
        <f t="shared" si="4"/>
        <v>39923531386</v>
      </c>
      <c r="K78" s="6">
        <f t="shared" si="5"/>
        <v>0.22861411530343928</v>
      </c>
      <c r="M78" s="3">
        <v>27705788370</v>
      </c>
      <c r="O78" s="3">
        <v>26866044243</v>
      </c>
      <c r="Q78" s="3">
        <v>-4740070055</v>
      </c>
      <c r="S78" s="3">
        <f t="shared" si="6"/>
        <v>49831762558</v>
      </c>
      <c r="U78" s="6">
        <f t="shared" si="7"/>
        <v>8.2197258906580403E-2</v>
      </c>
    </row>
    <row r="79" spans="1:25" ht="24" x14ac:dyDescent="0.6">
      <c r="A79" s="2" t="s">
        <v>182</v>
      </c>
      <c r="C79" s="3">
        <v>0</v>
      </c>
      <c r="E79" s="3">
        <v>0</v>
      </c>
      <c r="G79" s="3">
        <v>0</v>
      </c>
      <c r="I79" s="3">
        <f t="shared" si="4"/>
        <v>0</v>
      </c>
      <c r="K79" s="6">
        <f t="shared" si="5"/>
        <v>0</v>
      </c>
      <c r="M79" s="3">
        <v>0</v>
      </c>
      <c r="O79" s="3">
        <v>0</v>
      </c>
      <c r="Q79" s="3">
        <v>-619640844</v>
      </c>
      <c r="S79" s="3">
        <f t="shared" si="6"/>
        <v>-619640844</v>
      </c>
      <c r="U79" s="6">
        <f t="shared" si="7"/>
        <v>-1.0220946695208403E-3</v>
      </c>
    </row>
    <row r="80" spans="1:25" ht="24" x14ac:dyDescent="0.6">
      <c r="A80" s="2" t="s">
        <v>91</v>
      </c>
      <c r="C80" s="3">
        <v>0</v>
      </c>
      <c r="E80" s="3">
        <v>-1278060997</v>
      </c>
      <c r="G80" s="3">
        <v>0</v>
      </c>
      <c r="I80" s="3">
        <f t="shared" si="4"/>
        <v>-1278060997</v>
      </c>
      <c r="K80" s="6">
        <f t="shared" si="5"/>
        <v>-7.3185606079788426E-3</v>
      </c>
      <c r="M80" s="3">
        <v>596836020</v>
      </c>
      <c r="O80" s="3">
        <v>-7622459037</v>
      </c>
      <c r="Q80" s="3">
        <v>-1883247074</v>
      </c>
      <c r="S80" s="3">
        <f t="shared" si="6"/>
        <v>-8908870091</v>
      </c>
      <c r="U80" s="6">
        <f t="shared" si="7"/>
        <v>-1.4695139482226812E-2</v>
      </c>
    </row>
    <row r="81" spans="1:21" ht="24" x14ac:dyDescent="0.6">
      <c r="A81" s="2" t="s">
        <v>66</v>
      </c>
      <c r="C81" s="3">
        <v>0</v>
      </c>
      <c r="E81" s="3">
        <v>472910054</v>
      </c>
      <c r="G81" s="3">
        <v>0</v>
      </c>
      <c r="I81" s="3">
        <f t="shared" si="4"/>
        <v>472910054</v>
      </c>
      <c r="K81" s="6">
        <f t="shared" si="5"/>
        <v>2.708024812935863E-3</v>
      </c>
      <c r="M81" s="3">
        <v>225000000</v>
      </c>
      <c r="O81" s="3">
        <v>2691255127</v>
      </c>
      <c r="Q81" s="3">
        <v>1403731227</v>
      </c>
      <c r="S81" s="3">
        <f t="shared" si="6"/>
        <v>4319986354</v>
      </c>
      <c r="U81" s="6">
        <f t="shared" si="7"/>
        <v>7.1257972542981204E-3</v>
      </c>
    </row>
    <row r="82" spans="1:21" ht="24" x14ac:dyDescent="0.6">
      <c r="A82" s="2" t="s">
        <v>165</v>
      </c>
      <c r="C82" s="3">
        <v>0</v>
      </c>
      <c r="E82" s="3">
        <v>0</v>
      </c>
      <c r="G82" s="3">
        <v>0</v>
      </c>
      <c r="I82" s="3">
        <f t="shared" si="4"/>
        <v>0</v>
      </c>
      <c r="K82" s="6">
        <f t="shared" si="5"/>
        <v>0</v>
      </c>
      <c r="M82" s="3">
        <v>292500000</v>
      </c>
      <c r="O82" s="3">
        <v>0</v>
      </c>
      <c r="Q82" s="3">
        <v>1739724239</v>
      </c>
      <c r="S82" s="3">
        <f t="shared" si="6"/>
        <v>2032224239</v>
      </c>
      <c r="U82" s="6">
        <f t="shared" si="7"/>
        <v>3.3521443624412632E-3</v>
      </c>
    </row>
    <row r="83" spans="1:21" ht="24" x14ac:dyDescent="0.6">
      <c r="A83" s="2" t="s">
        <v>68</v>
      </c>
      <c r="C83" s="3">
        <v>0</v>
      </c>
      <c r="E83" s="3">
        <v>-1221519454</v>
      </c>
      <c r="G83" s="3">
        <v>0</v>
      </c>
      <c r="I83" s="3">
        <f t="shared" si="4"/>
        <v>-1221519454</v>
      </c>
      <c r="K83" s="6">
        <f t="shared" si="5"/>
        <v>-6.9947867737992038E-3</v>
      </c>
      <c r="M83" s="3">
        <v>32583964</v>
      </c>
      <c r="O83" s="3">
        <v>-17259424939</v>
      </c>
      <c r="Q83" s="3">
        <v>-3238660956</v>
      </c>
      <c r="S83" s="3">
        <f t="shared" si="6"/>
        <v>-20465501931</v>
      </c>
      <c r="U83" s="6">
        <f t="shared" si="7"/>
        <v>-3.3757749566204462E-2</v>
      </c>
    </row>
    <row r="84" spans="1:21" ht="24" x14ac:dyDescent="0.6">
      <c r="A84" s="2" t="s">
        <v>92</v>
      </c>
      <c r="C84" s="3">
        <v>0</v>
      </c>
      <c r="E84" s="3">
        <v>873899231</v>
      </c>
      <c r="G84" s="3">
        <v>0</v>
      </c>
      <c r="I84" s="3">
        <f t="shared" si="4"/>
        <v>873899231</v>
      </c>
      <c r="K84" s="6">
        <f t="shared" si="5"/>
        <v>5.0042091123602321E-3</v>
      </c>
      <c r="M84" s="3">
        <v>1260687910</v>
      </c>
      <c r="O84" s="3">
        <v>19043755941</v>
      </c>
      <c r="Q84" s="3">
        <v>263418057</v>
      </c>
      <c r="S84" s="3">
        <f t="shared" si="6"/>
        <v>20567861908</v>
      </c>
      <c r="U84" s="6">
        <f t="shared" si="7"/>
        <v>3.3926591868768972E-2</v>
      </c>
    </row>
    <row r="85" spans="1:21" ht="24" x14ac:dyDescent="0.6">
      <c r="A85" s="2" t="s">
        <v>183</v>
      </c>
      <c r="C85" s="3">
        <v>0</v>
      </c>
      <c r="E85" s="3">
        <v>0</v>
      </c>
      <c r="G85" s="3">
        <v>0</v>
      </c>
      <c r="I85" s="3">
        <f t="shared" si="4"/>
        <v>0</v>
      </c>
      <c r="K85" s="6">
        <f t="shared" si="5"/>
        <v>0</v>
      </c>
      <c r="M85" s="3">
        <v>0</v>
      </c>
      <c r="O85" s="3">
        <v>0</v>
      </c>
      <c r="Q85" s="3">
        <v>7606954034</v>
      </c>
      <c r="S85" s="3">
        <f t="shared" si="6"/>
        <v>7606954034</v>
      </c>
      <c r="U85" s="6">
        <f t="shared" si="7"/>
        <v>1.254763504492524E-2</v>
      </c>
    </row>
    <row r="86" spans="1:21" ht="24" x14ac:dyDescent="0.6">
      <c r="A86" s="2" t="s">
        <v>67</v>
      </c>
      <c r="C86" s="3">
        <v>0</v>
      </c>
      <c r="E86" s="3">
        <v>33925061882</v>
      </c>
      <c r="G86" s="3">
        <v>0</v>
      </c>
      <c r="I86" s="3">
        <f t="shared" si="4"/>
        <v>33925061882</v>
      </c>
      <c r="K86" s="6">
        <f t="shared" si="5"/>
        <v>0.19426507975413146</v>
      </c>
      <c r="M86" s="3">
        <v>28121282473</v>
      </c>
      <c r="O86" s="3">
        <v>46405083119</v>
      </c>
      <c r="Q86" s="3">
        <v>-4408491489</v>
      </c>
      <c r="S86" s="3">
        <f t="shared" si="6"/>
        <v>70117874103</v>
      </c>
      <c r="U86" s="6">
        <f t="shared" si="7"/>
        <v>0.11565910487141755</v>
      </c>
    </row>
    <row r="87" spans="1:21" ht="24" x14ac:dyDescent="0.6">
      <c r="A87" s="2" t="s">
        <v>56</v>
      </c>
      <c r="C87" s="3">
        <v>0</v>
      </c>
      <c r="E87" s="3">
        <v>107258063</v>
      </c>
      <c r="G87" s="3">
        <v>0</v>
      </c>
      <c r="I87" s="3">
        <f t="shared" si="4"/>
        <v>107258063</v>
      </c>
      <c r="K87" s="6">
        <f t="shared" si="5"/>
        <v>6.1419183951508455E-4</v>
      </c>
      <c r="M87" s="3">
        <v>0</v>
      </c>
      <c r="O87" s="3">
        <v>449166069</v>
      </c>
      <c r="Q87" s="3">
        <v>448519898</v>
      </c>
      <c r="S87" s="3">
        <f t="shared" si="6"/>
        <v>897685967</v>
      </c>
      <c r="U87" s="6">
        <f t="shared" si="7"/>
        <v>1.4807287974295655E-3</v>
      </c>
    </row>
    <row r="88" spans="1:21" ht="24" x14ac:dyDescent="0.6">
      <c r="A88" s="2" t="s">
        <v>74</v>
      </c>
      <c r="C88" s="3">
        <v>0</v>
      </c>
      <c r="E88" s="3">
        <v>35197489716</v>
      </c>
      <c r="G88" s="3">
        <v>0</v>
      </c>
      <c r="I88" s="3">
        <f t="shared" si="4"/>
        <v>35197489716</v>
      </c>
      <c r="K88" s="6">
        <f t="shared" si="5"/>
        <v>0.20155138318117224</v>
      </c>
      <c r="M88" s="3">
        <v>23752144640</v>
      </c>
      <c r="O88" s="3">
        <v>-71354508440</v>
      </c>
      <c r="Q88" s="3">
        <v>-88290045035</v>
      </c>
      <c r="S88" s="3">
        <f t="shared" si="6"/>
        <v>-135892408835</v>
      </c>
      <c r="U88" s="6">
        <f t="shared" si="7"/>
        <v>-0.22415389179639078</v>
      </c>
    </row>
    <row r="89" spans="1:21" ht="24" x14ac:dyDescent="0.6">
      <c r="A89" s="2" t="s">
        <v>50</v>
      </c>
      <c r="C89" s="3">
        <v>0</v>
      </c>
      <c r="E89" s="3">
        <v>-11833093135</v>
      </c>
      <c r="G89" s="3">
        <v>0</v>
      </c>
      <c r="I89" s="3">
        <f t="shared" si="4"/>
        <v>-11833093135</v>
      </c>
      <c r="K89" s="6">
        <f t="shared" si="5"/>
        <v>-6.7759840486201664E-2</v>
      </c>
      <c r="M89" s="3">
        <v>16987640000</v>
      </c>
      <c r="O89" s="3">
        <v>-26603978560</v>
      </c>
      <c r="Q89" s="3">
        <v>-3304323159</v>
      </c>
      <c r="S89" s="3">
        <f t="shared" si="6"/>
        <v>-12920661719</v>
      </c>
      <c r="U89" s="6">
        <f t="shared" si="7"/>
        <v>-2.131257097970107E-2</v>
      </c>
    </row>
    <row r="90" spans="1:21" ht="24" x14ac:dyDescent="0.6">
      <c r="A90" s="2" t="s">
        <v>52</v>
      </c>
      <c r="C90" s="3">
        <v>0</v>
      </c>
      <c r="E90" s="3">
        <v>9591132657</v>
      </c>
      <c r="G90" s="3">
        <v>0</v>
      </c>
      <c r="I90" s="3">
        <f t="shared" si="4"/>
        <v>9591132657</v>
      </c>
      <c r="K90" s="6">
        <f t="shared" si="5"/>
        <v>5.492170233986074E-2</v>
      </c>
      <c r="M90" s="3">
        <v>183654080</v>
      </c>
      <c r="O90" s="3">
        <v>-1231350326</v>
      </c>
      <c r="Q90" s="3">
        <v>-3123401040</v>
      </c>
      <c r="S90" s="3">
        <f t="shared" si="6"/>
        <v>-4171097286</v>
      </c>
      <c r="U90" s="6">
        <f t="shared" si="7"/>
        <v>-6.8802054340908556E-3</v>
      </c>
    </row>
    <row r="91" spans="1:21" ht="24" x14ac:dyDescent="0.6">
      <c r="A91" s="2" t="s">
        <v>80</v>
      </c>
      <c r="C91" s="3">
        <v>0</v>
      </c>
      <c r="E91" s="3">
        <v>-1556408331</v>
      </c>
      <c r="G91" s="3">
        <v>0</v>
      </c>
      <c r="I91" s="3">
        <f t="shared" si="4"/>
        <v>-1556408331</v>
      </c>
      <c r="K91" s="6">
        <f t="shared" si="5"/>
        <v>-8.9124609294267479E-3</v>
      </c>
      <c r="M91" s="3">
        <v>18751655200</v>
      </c>
      <c r="O91" s="3">
        <v>-18170854476</v>
      </c>
      <c r="Q91" s="3">
        <v>-2990712095</v>
      </c>
      <c r="S91" s="3">
        <f t="shared" si="6"/>
        <v>-2409911371</v>
      </c>
      <c r="U91" s="6">
        <f t="shared" si="7"/>
        <v>-3.9751375174305976E-3</v>
      </c>
    </row>
    <row r="92" spans="1:21" ht="24" x14ac:dyDescent="0.6">
      <c r="A92" s="2" t="s">
        <v>184</v>
      </c>
      <c r="C92" s="3">
        <v>0</v>
      </c>
      <c r="E92" s="3">
        <v>0</v>
      </c>
      <c r="G92" s="3">
        <v>0</v>
      </c>
      <c r="I92" s="3">
        <f t="shared" si="4"/>
        <v>0</v>
      </c>
      <c r="K92" s="6">
        <f t="shared" si="5"/>
        <v>0</v>
      </c>
      <c r="M92" s="3">
        <v>0</v>
      </c>
      <c r="O92" s="3">
        <v>0</v>
      </c>
      <c r="Q92" s="3">
        <v>0</v>
      </c>
      <c r="S92" s="3">
        <f t="shared" si="6"/>
        <v>0</v>
      </c>
      <c r="U92" s="6">
        <f t="shared" si="7"/>
        <v>0</v>
      </c>
    </row>
    <row r="93" spans="1:21" ht="24" x14ac:dyDescent="0.6">
      <c r="A93" s="2" t="s">
        <v>72</v>
      </c>
      <c r="C93" s="3">
        <v>0</v>
      </c>
      <c r="E93" s="3">
        <v>-578497207</v>
      </c>
      <c r="G93" s="3">
        <v>0</v>
      </c>
      <c r="I93" s="3">
        <f t="shared" si="4"/>
        <v>-578497207</v>
      </c>
      <c r="K93" s="6">
        <f t="shared" si="5"/>
        <v>-3.3126485206214163E-3</v>
      </c>
      <c r="M93" s="3">
        <v>1098973920</v>
      </c>
      <c r="O93" s="3">
        <v>-5720137065</v>
      </c>
      <c r="Q93" s="3">
        <v>-1115627941</v>
      </c>
      <c r="S93" s="3">
        <f t="shared" si="6"/>
        <v>-5736791086</v>
      </c>
      <c r="U93" s="6">
        <f t="shared" si="7"/>
        <v>-9.4628100228255334E-3</v>
      </c>
    </row>
    <row r="94" spans="1:21" ht="24" x14ac:dyDescent="0.6">
      <c r="A94" s="2" t="s">
        <v>34</v>
      </c>
      <c r="C94" s="3">
        <v>0</v>
      </c>
      <c r="E94" s="3">
        <v>3495066203</v>
      </c>
      <c r="G94" s="3">
        <v>0</v>
      </c>
      <c r="I94" s="3">
        <f t="shared" si="4"/>
        <v>3495066203</v>
      </c>
      <c r="K94" s="6">
        <f t="shared" si="5"/>
        <v>2.0013797381811492E-2</v>
      </c>
      <c r="M94" s="3">
        <v>15843009000</v>
      </c>
      <c r="O94" s="3">
        <v>-34696236433</v>
      </c>
      <c r="Q94" s="3">
        <v>-10154700925</v>
      </c>
      <c r="S94" s="3">
        <f t="shared" si="6"/>
        <v>-29007928358</v>
      </c>
      <c r="U94" s="6">
        <f t="shared" si="7"/>
        <v>-4.7848441941238828E-2</v>
      </c>
    </row>
    <row r="95" spans="1:21" ht="24" x14ac:dyDescent="0.6">
      <c r="A95" s="2" t="s">
        <v>24</v>
      </c>
      <c r="C95" s="3">
        <v>0</v>
      </c>
      <c r="E95" s="3">
        <v>63067761</v>
      </c>
      <c r="G95" s="3">
        <v>0</v>
      </c>
      <c r="I95" s="3">
        <f t="shared" si="4"/>
        <v>63067761</v>
      </c>
      <c r="K95" s="6">
        <f t="shared" si="5"/>
        <v>3.6114491590891131E-4</v>
      </c>
      <c r="M95" s="3">
        <v>0</v>
      </c>
      <c r="O95" s="3">
        <v>-7135320091</v>
      </c>
      <c r="Q95" s="3">
        <v>-323642375</v>
      </c>
      <c r="S95" s="3">
        <f t="shared" si="6"/>
        <v>-7458962466</v>
      </c>
      <c r="U95" s="6">
        <f t="shared" si="7"/>
        <v>-1.2303523646763709E-2</v>
      </c>
    </row>
    <row r="96" spans="1:21" ht="24" x14ac:dyDescent="0.6">
      <c r="A96" s="2" t="s">
        <v>53</v>
      </c>
      <c r="C96" s="3">
        <v>0</v>
      </c>
      <c r="E96" s="3">
        <v>14909810095</v>
      </c>
      <c r="G96" s="3">
        <v>0</v>
      </c>
      <c r="I96" s="3">
        <f t="shared" si="4"/>
        <v>14909810095</v>
      </c>
      <c r="K96" s="6">
        <f t="shared" si="5"/>
        <v>8.5378044623727986E-2</v>
      </c>
      <c r="M96" s="3">
        <v>31859232320</v>
      </c>
      <c r="O96" s="3">
        <v>-12457965547</v>
      </c>
      <c r="Q96" s="3">
        <v>-3056406541</v>
      </c>
      <c r="S96" s="3">
        <f t="shared" si="6"/>
        <v>16344860232</v>
      </c>
      <c r="U96" s="6">
        <f t="shared" si="7"/>
        <v>2.6960770386515009E-2</v>
      </c>
    </row>
    <row r="97" spans="1:21" ht="24" x14ac:dyDescent="0.6">
      <c r="A97" s="2" t="s">
        <v>88</v>
      </c>
      <c r="C97" s="3">
        <v>0</v>
      </c>
      <c r="E97" s="3">
        <v>-3949051389</v>
      </c>
      <c r="G97" s="3">
        <v>0</v>
      </c>
      <c r="I97" s="3">
        <f t="shared" si="4"/>
        <v>-3949051389</v>
      </c>
      <c r="K97" s="6">
        <f t="shared" si="5"/>
        <v>-2.2613452724290852E-2</v>
      </c>
      <c r="M97" s="3">
        <v>11134563540</v>
      </c>
      <c r="O97" s="3">
        <v>-17074492419</v>
      </c>
      <c r="Q97" s="3">
        <v>-8224699986</v>
      </c>
      <c r="S97" s="3">
        <f t="shared" si="6"/>
        <v>-14164628865</v>
      </c>
      <c r="U97" s="6">
        <f t="shared" si="7"/>
        <v>-2.3364488959765103E-2</v>
      </c>
    </row>
    <row r="98" spans="1:21" ht="24" x14ac:dyDescent="0.6">
      <c r="A98" s="2" t="s">
        <v>31</v>
      </c>
      <c r="C98" s="3">
        <v>0</v>
      </c>
      <c r="E98" s="3">
        <v>12960191619</v>
      </c>
      <c r="G98" s="3">
        <v>0</v>
      </c>
      <c r="I98" s="3">
        <f t="shared" si="4"/>
        <v>12960191619</v>
      </c>
      <c r="K98" s="6">
        <f t="shared" si="5"/>
        <v>7.4213944465336773E-2</v>
      </c>
      <c r="M98" s="3">
        <v>35397936060</v>
      </c>
      <c r="O98" s="3">
        <v>49328108009</v>
      </c>
      <c r="Q98" s="3">
        <v>2860266216</v>
      </c>
      <c r="S98" s="3">
        <f t="shared" si="6"/>
        <v>87586310285</v>
      </c>
      <c r="U98" s="6">
        <f t="shared" si="7"/>
        <v>0.14447320852415735</v>
      </c>
    </row>
    <row r="99" spans="1:21" ht="24" x14ac:dyDescent="0.6">
      <c r="A99" s="2" t="s">
        <v>185</v>
      </c>
      <c r="C99" s="3">
        <v>0</v>
      </c>
      <c r="E99" s="3">
        <v>0</v>
      </c>
      <c r="G99" s="3">
        <v>0</v>
      </c>
      <c r="I99" s="3">
        <f t="shared" si="4"/>
        <v>0</v>
      </c>
      <c r="K99" s="6">
        <f t="shared" si="5"/>
        <v>0</v>
      </c>
      <c r="M99" s="3">
        <v>0</v>
      </c>
      <c r="O99" s="3">
        <v>0</v>
      </c>
      <c r="Q99" s="3">
        <v>12236691592</v>
      </c>
      <c r="S99" s="3">
        <f t="shared" si="6"/>
        <v>12236691592</v>
      </c>
      <c r="U99" s="6">
        <f t="shared" si="7"/>
        <v>2.0184365459217028E-2</v>
      </c>
    </row>
    <row r="100" spans="1:21" ht="24" x14ac:dyDescent="0.6">
      <c r="A100" s="2" t="s">
        <v>28</v>
      </c>
      <c r="C100" s="3">
        <v>0</v>
      </c>
      <c r="E100" s="3">
        <v>9539855452</v>
      </c>
      <c r="G100" s="3">
        <v>0</v>
      </c>
      <c r="I100" s="3">
        <f t="shared" si="4"/>
        <v>9539855452</v>
      </c>
      <c r="K100" s="6">
        <f t="shared" si="5"/>
        <v>5.4628073684044515E-2</v>
      </c>
      <c r="M100" s="3">
        <v>3491026560</v>
      </c>
      <c r="O100" s="3">
        <v>23549995135</v>
      </c>
      <c r="Q100" s="3">
        <v>-400890194</v>
      </c>
      <c r="S100" s="3">
        <f t="shared" si="6"/>
        <v>26640131501</v>
      </c>
      <c r="U100" s="6">
        <f t="shared" si="7"/>
        <v>4.394277211736921E-2</v>
      </c>
    </row>
    <row r="101" spans="1:21" ht="24" x14ac:dyDescent="0.6">
      <c r="A101" s="2" t="s">
        <v>93</v>
      </c>
      <c r="C101" s="3">
        <v>0</v>
      </c>
      <c r="E101" s="3">
        <v>-3543625212</v>
      </c>
      <c r="G101" s="3">
        <v>0</v>
      </c>
      <c r="I101" s="3">
        <f t="shared" si="4"/>
        <v>-3543625212</v>
      </c>
      <c r="K101" s="6">
        <f t="shared" si="5"/>
        <v>-2.029186083204124E-2</v>
      </c>
      <c r="M101" s="3">
        <v>2015481068</v>
      </c>
      <c r="O101" s="3">
        <v>-5985739143</v>
      </c>
      <c r="Q101" s="3">
        <v>64492465</v>
      </c>
      <c r="S101" s="3">
        <f t="shared" si="6"/>
        <v>-3905765610</v>
      </c>
      <c r="U101" s="6">
        <f t="shared" si="7"/>
        <v>-6.4425420774535218E-3</v>
      </c>
    </row>
    <row r="102" spans="1:21" ht="24" x14ac:dyDescent="0.6">
      <c r="A102" s="2" t="s">
        <v>51</v>
      </c>
      <c r="C102" s="3">
        <v>0</v>
      </c>
      <c r="E102" s="3">
        <v>36003974</v>
      </c>
      <c r="G102" s="3">
        <v>0</v>
      </c>
      <c r="I102" s="3">
        <f t="shared" si="4"/>
        <v>36003974</v>
      </c>
      <c r="K102" s="6">
        <f t="shared" si="5"/>
        <v>2.0616955408670094E-4</v>
      </c>
      <c r="M102" s="3">
        <v>0</v>
      </c>
      <c r="O102" s="3">
        <v>17831251240</v>
      </c>
      <c r="Q102" s="3">
        <v>3251307878</v>
      </c>
      <c r="S102" s="3">
        <f t="shared" si="6"/>
        <v>21082559118</v>
      </c>
      <c r="U102" s="6">
        <f t="shared" si="7"/>
        <v>3.4775582505606729E-2</v>
      </c>
    </row>
    <row r="103" spans="1:21" ht="24" x14ac:dyDescent="0.6">
      <c r="A103" s="2" t="s">
        <v>82</v>
      </c>
      <c r="C103" s="3">
        <v>0</v>
      </c>
      <c r="E103" s="3">
        <v>-1705257623</v>
      </c>
      <c r="G103" s="3">
        <v>0</v>
      </c>
      <c r="I103" s="3">
        <f t="shared" si="4"/>
        <v>-1705257623</v>
      </c>
      <c r="K103" s="6">
        <f t="shared" si="5"/>
        <v>-9.7648166209890492E-3</v>
      </c>
      <c r="M103" s="3">
        <v>0</v>
      </c>
      <c r="O103" s="3">
        <v>-1909287998</v>
      </c>
      <c r="Q103" s="3">
        <v>0</v>
      </c>
      <c r="S103" s="3">
        <f t="shared" si="6"/>
        <v>-1909287998</v>
      </c>
      <c r="U103" s="6">
        <f t="shared" si="7"/>
        <v>-3.1493616087965902E-3</v>
      </c>
    </row>
    <row r="104" spans="1:21" ht="24" x14ac:dyDescent="0.6">
      <c r="A104" s="2" t="s">
        <v>96</v>
      </c>
      <c r="C104" s="3">
        <v>0</v>
      </c>
      <c r="E104" s="3">
        <v>809091964</v>
      </c>
      <c r="G104" s="3">
        <v>0</v>
      </c>
      <c r="I104" s="3">
        <f t="shared" si="4"/>
        <v>809091964</v>
      </c>
      <c r="K104" s="6">
        <f t="shared" si="5"/>
        <v>4.633103263351237E-3</v>
      </c>
      <c r="M104" s="3">
        <v>0</v>
      </c>
      <c r="O104" s="3">
        <v>809091964</v>
      </c>
      <c r="Q104" s="3">
        <v>0</v>
      </c>
      <c r="S104" s="3">
        <f t="shared" si="6"/>
        <v>809091964</v>
      </c>
      <c r="U104" s="6">
        <f t="shared" si="7"/>
        <v>1.3345934044924704E-3</v>
      </c>
    </row>
    <row r="105" spans="1:21" ht="24" x14ac:dyDescent="0.6">
      <c r="A105" s="2" t="s">
        <v>99</v>
      </c>
      <c r="C105" s="3">
        <v>0</v>
      </c>
      <c r="E105" s="3">
        <v>617957952</v>
      </c>
      <c r="G105" s="3">
        <v>0</v>
      </c>
      <c r="I105" s="3">
        <f t="shared" si="4"/>
        <v>617957952</v>
      </c>
      <c r="K105" s="6">
        <f t="shared" si="5"/>
        <v>3.5386125822713613E-3</v>
      </c>
      <c r="M105" s="3">
        <v>0</v>
      </c>
      <c r="O105" s="3">
        <v>617957952</v>
      </c>
      <c r="Q105" s="3">
        <v>0</v>
      </c>
      <c r="S105" s="3">
        <f t="shared" si="6"/>
        <v>617957952</v>
      </c>
      <c r="U105" s="6">
        <f t="shared" si="7"/>
        <v>1.0193187470502111E-3</v>
      </c>
    </row>
    <row r="106" spans="1:21" ht="24" x14ac:dyDescent="0.6">
      <c r="A106" s="2" t="s">
        <v>45</v>
      </c>
      <c r="C106" s="3">
        <v>0</v>
      </c>
      <c r="E106" s="3">
        <v>216633271</v>
      </c>
      <c r="G106" s="3">
        <v>0</v>
      </c>
      <c r="I106" s="3">
        <f t="shared" si="4"/>
        <v>216633271</v>
      </c>
      <c r="K106" s="6">
        <f t="shared" si="5"/>
        <v>1.2405070863125678E-3</v>
      </c>
      <c r="M106" s="3">
        <v>0</v>
      </c>
      <c r="O106" s="3">
        <v>-2082696475</v>
      </c>
      <c r="Q106" s="3">
        <v>0</v>
      </c>
      <c r="S106" s="3">
        <f t="shared" si="6"/>
        <v>-2082696475</v>
      </c>
      <c r="U106" s="6">
        <f t="shared" si="7"/>
        <v>-3.435398079290177E-3</v>
      </c>
    </row>
    <row r="107" spans="1:21" ht="24" x14ac:dyDescent="0.6">
      <c r="A107" s="2" t="s">
        <v>43</v>
      </c>
      <c r="C107" s="3">
        <v>0</v>
      </c>
      <c r="E107" s="3">
        <v>-1165430016</v>
      </c>
      <c r="G107" s="3">
        <v>0</v>
      </c>
      <c r="I107" s="3">
        <f t="shared" si="4"/>
        <v>-1165430016</v>
      </c>
      <c r="K107" s="6">
        <f t="shared" si="5"/>
        <v>-6.6736018284530695E-3</v>
      </c>
      <c r="M107" s="3">
        <v>0</v>
      </c>
      <c r="O107" s="3">
        <v>3449103797</v>
      </c>
      <c r="Q107" s="3">
        <v>0</v>
      </c>
      <c r="S107" s="3">
        <f t="shared" si="6"/>
        <v>3449103797</v>
      </c>
      <c r="U107" s="6">
        <f t="shared" si="7"/>
        <v>5.6892805561051599E-3</v>
      </c>
    </row>
    <row r="108" spans="1:21" ht="24" x14ac:dyDescent="0.6">
      <c r="A108" s="2" t="s">
        <v>97</v>
      </c>
      <c r="C108" s="3">
        <v>0</v>
      </c>
      <c r="E108" s="3">
        <v>413932750</v>
      </c>
      <c r="G108" s="3">
        <v>0</v>
      </c>
      <c r="I108" s="3">
        <f t="shared" si="4"/>
        <v>413932750</v>
      </c>
      <c r="K108" s="6">
        <f t="shared" si="5"/>
        <v>2.3703030806927552E-3</v>
      </c>
      <c r="M108" s="3">
        <v>0</v>
      </c>
      <c r="O108" s="3">
        <v>413932750</v>
      </c>
      <c r="Q108" s="3">
        <v>0</v>
      </c>
      <c r="S108" s="3">
        <f t="shared" si="6"/>
        <v>413932750</v>
      </c>
      <c r="U108" s="6">
        <f t="shared" si="7"/>
        <v>6.8278013209068357E-4</v>
      </c>
    </row>
    <row r="109" spans="1:21" ht="24" x14ac:dyDescent="0.6">
      <c r="A109" s="2" t="s">
        <v>17</v>
      </c>
      <c r="C109" s="3">
        <v>0</v>
      </c>
      <c r="E109" s="3">
        <v>621527617</v>
      </c>
      <c r="G109" s="3">
        <v>0</v>
      </c>
      <c r="I109" s="3">
        <f t="shared" si="4"/>
        <v>621527617</v>
      </c>
      <c r="K109" s="6">
        <f t="shared" si="5"/>
        <v>3.5590535547398144E-3</v>
      </c>
      <c r="M109" s="3">
        <v>0</v>
      </c>
      <c r="O109" s="3">
        <v>679924369</v>
      </c>
      <c r="Q109" s="3">
        <v>0</v>
      </c>
      <c r="S109" s="3">
        <f t="shared" si="6"/>
        <v>679924369</v>
      </c>
      <c r="U109" s="6">
        <f t="shared" si="7"/>
        <v>1.1215320616150683E-3</v>
      </c>
    </row>
    <row r="110" spans="1:21" ht="24" x14ac:dyDescent="0.6">
      <c r="A110" s="2" t="s">
        <v>100</v>
      </c>
      <c r="C110" s="4">
        <f>SUM(C8:C109)</f>
        <v>0</v>
      </c>
      <c r="E110" s="4">
        <f>SUM(E8:E109)</f>
        <v>162872928923</v>
      </c>
      <c r="G110" s="4">
        <f>SUM(G8:G109)</f>
        <v>11759907431</v>
      </c>
      <c r="I110" s="4">
        <f>SUM(I8:I109)</f>
        <v>174632836354</v>
      </c>
      <c r="K110" s="7">
        <f>SUM(K8:K109)</f>
        <v>0.99999999999999989</v>
      </c>
      <c r="M110" s="4">
        <f>SUM(M8:M109)</f>
        <v>662116379406</v>
      </c>
      <c r="O110" s="4">
        <f>SUM(O8:O109)</f>
        <v>40457031343</v>
      </c>
      <c r="Q110" s="4">
        <f>SUM(Q8:Q109)</f>
        <v>-96327372610</v>
      </c>
      <c r="S110" s="4">
        <f>SUM(S8:S109)</f>
        <v>606246038139</v>
      </c>
      <c r="U110" s="7">
        <f>SUM(U8:U109)</f>
        <v>0.99999999999999967</v>
      </c>
    </row>
    <row r="111" spans="1:21" ht="23.25" thickTop="1" x14ac:dyDescent="0.55000000000000004"/>
    <row r="112" spans="1:21" x14ac:dyDescent="0.55000000000000004">
      <c r="S112" s="3"/>
    </row>
    <row r="113" spans="5:13" x14ac:dyDescent="0.55000000000000004">
      <c r="M113" s="8"/>
    </row>
    <row r="115" spans="5:13" x14ac:dyDescent="0.55000000000000004">
      <c r="E115" s="3"/>
    </row>
  </sheetData>
  <mergeCells count="17"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S7"/>
    <mergeCell ref="U7"/>
    <mergeCell ref="M6:U6"/>
  </mergeCells>
  <conditionalFormatting sqref="E111 E115:E195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workbookViewId="0">
      <selection activeCell="E16" sqref="E16"/>
    </sheetView>
  </sheetViews>
  <sheetFormatPr defaultRowHeight="22.5" x14ac:dyDescent="0.55000000000000004"/>
  <cols>
    <col min="1" max="1" width="22.710937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9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</row>
    <row r="4" spans="1:9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9" ht="25.5" x14ac:dyDescent="0.55000000000000004">
      <c r="A5" s="20" t="s">
        <v>206</v>
      </c>
      <c r="B5" s="20"/>
      <c r="C5" s="20"/>
      <c r="D5" s="20"/>
      <c r="E5" s="20"/>
      <c r="F5" s="20"/>
      <c r="G5" s="20"/>
      <c r="H5" s="20"/>
    </row>
    <row r="6" spans="1:9" ht="24.75" thickBot="1" x14ac:dyDescent="0.6">
      <c r="A6" s="18" t="s">
        <v>190</v>
      </c>
      <c r="B6" s="18" t="s">
        <v>190</v>
      </c>
      <c r="C6" s="18" t="s">
        <v>111</v>
      </c>
      <c r="D6" s="18" t="s">
        <v>111</v>
      </c>
      <c r="E6" s="18" t="s">
        <v>111</v>
      </c>
      <c r="G6" s="18" t="s">
        <v>112</v>
      </c>
      <c r="H6" s="18" t="s">
        <v>112</v>
      </c>
      <c r="I6" s="18" t="s">
        <v>112</v>
      </c>
    </row>
    <row r="7" spans="1:9" ht="24.75" thickBot="1" x14ac:dyDescent="0.6">
      <c r="A7" s="18" t="s">
        <v>191</v>
      </c>
      <c r="C7" s="18" t="s">
        <v>192</v>
      </c>
      <c r="E7" s="18" t="s">
        <v>193</v>
      </c>
      <c r="G7" s="18" t="s">
        <v>192</v>
      </c>
      <c r="I7" s="18" t="s">
        <v>193</v>
      </c>
    </row>
    <row r="8" spans="1:9" ht="24" x14ac:dyDescent="0.6">
      <c r="A8" s="2" t="s">
        <v>106</v>
      </c>
      <c r="C8" s="3">
        <v>34358</v>
      </c>
      <c r="E8" s="6">
        <f>C8/$C$10</f>
        <v>6.9867900235561403E-6</v>
      </c>
      <c r="G8" s="3">
        <v>387997</v>
      </c>
      <c r="I8" s="6">
        <f>G8/$G$10</f>
        <v>2.4590632470742015E-5</v>
      </c>
    </row>
    <row r="9" spans="1:9" ht="24.75" thickBot="1" x14ac:dyDescent="0.65">
      <c r="A9" s="2" t="s">
        <v>107</v>
      </c>
      <c r="C9" s="3">
        <v>4917531489</v>
      </c>
      <c r="E9" s="6">
        <f>C9/$C$10</f>
        <v>0.99999301320997647</v>
      </c>
      <c r="G9" s="3">
        <v>15777856034</v>
      </c>
      <c r="I9" s="6">
        <f>G9/$G$10</f>
        <v>0.99997540936752927</v>
      </c>
    </row>
    <row r="10" spans="1:9" ht="24.75" thickBot="1" x14ac:dyDescent="0.65">
      <c r="A10" s="2" t="s">
        <v>100</v>
      </c>
      <c r="C10" s="4">
        <f>SUM(C8:C9)</f>
        <v>4917565847</v>
      </c>
      <c r="E10" s="12">
        <f>SUM(E8:E9)</f>
        <v>1</v>
      </c>
      <c r="G10" s="4">
        <f>SUM(G8:G9)</f>
        <v>15778244031</v>
      </c>
      <c r="I10" s="12">
        <f>SUM(I8:I9)</f>
        <v>1</v>
      </c>
    </row>
    <row r="11" spans="1:9" ht="23.25" thickTop="1" x14ac:dyDescent="0.55000000000000004"/>
  </sheetData>
  <mergeCells count="12">
    <mergeCell ref="G7"/>
    <mergeCell ref="I7"/>
    <mergeCell ref="G6:I6"/>
    <mergeCell ref="A2:I2"/>
    <mergeCell ref="A3:I3"/>
    <mergeCell ref="A4:I4"/>
    <mergeCell ref="A5:H5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"/>
  <sheetViews>
    <sheetView rightToLeft="1" tabSelected="1" workbookViewId="0">
      <selection activeCell="E20" sqref="E20"/>
    </sheetView>
  </sheetViews>
  <sheetFormatPr defaultRowHeight="22.5" x14ac:dyDescent="0.55000000000000004"/>
  <cols>
    <col min="1" max="1" width="42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29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10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10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</row>
    <row r="4" spans="1:10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10" ht="25.5" x14ac:dyDescent="0.55000000000000004">
      <c r="A5" s="20" t="s">
        <v>207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24" x14ac:dyDescent="0.55000000000000004">
      <c r="A6" s="18" t="s">
        <v>194</v>
      </c>
      <c r="C6" s="18" t="s">
        <v>111</v>
      </c>
      <c r="E6" s="18" t="s">
        <v>112</v>
      </c>
    </row>
    <row r="7" spans="1:10" ht="24" x14ac:dyDescent="0.55000000000000004">
      <c r="A7" s="18" t="s">
        <v>194</v>
      </c>
      <c r="C7" s="18" t="s">
        <v>103</v>
      </c>
      <c r="E7" s="18" t="s">
        <v>103</v>
      </c>
    </row>
    <row r="8" spans="1:10" ht="24" x14ac:dyDescent="0.6">
      <c r="A8" s="2" t="s">
        <v>211</v>
      </c>
      <c r="C8" s="3">
        <v>0</v>
      </c>
      <c r="E8" s="3">
        <v>6318246568</v>
      </c>
    </row>
    <row r="9" spans="1:10" ht="24" x14ac:dyDescent="0.6">
      <c r="A9" s="2" t="s">
        <v>100</v>
      </c>
      <c r="C9" s="4">
        <f>SUM(C8:C8)</f>
        <v>0</v>
      </c>
      <c r="E9" s="4">
        <f>SUM(E8:E8)</f>
        <v>6318246568</v>
      </c>
    </row>
  </sheetData>
  <mergeCells count="9">
    <mergeCell ref="A2:E2"/>
    <mergeCell ref="A3:E3"/>
    <mergeCell ref="A4:E4"/>
    <mergeCell ref="A5:J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0"/>
  <sheetViews>
    <sheetView rightToLeft="1" workbookViewId="0">
      <selection activeCell="V16" sqref="V16"/>
    </sheetView>
  </sheetViews>
  <sheetFormatPr defaultRowHeight="22.5" x14ac:dyDescent="0.55000000000000004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  <c r="J3" s="19" t="s">
        <v>109</v>
      </c>
      <c r="K3" s="19" t="s">
        <v>109</v>
      </c>
      <c r="L3" s="19" t="s">
        <v>109</v>
      </c>
      <c r="M3" s="19" t="s">
        <v>109</v>
      </c>
      <c r="N3" s="19" t="s">
        <v>109</v>
      </c>
      <c r="O3" s="19" t="s">
        <v>109</v>
      </c>
      <c r="P3" s="19" t="s">
        <v>109</v>
      </c>
      <c r="Q3" s="19" t="s">
        <v>109</v>
      </c>
      <c r="R3" s="19" t="s">
        <v>109</v>
      </c>
      <c r="S3" s="19" t="s">
        <v>109</v>
      </c>
    </row>
    <row r="4" spans="1:19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5" spans="1:19" ht="25.5" x14ac:dyDescent="0.55000000000000004">
      <c r="A5" s="20" t="s">
        <v>186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4" x14ac:dyDescent="0.55000000000000004">
      <c r="A6" s="18" t="s">
        <v>3</v>
      </c>
      <c r="C6" s="18" t="s">
        <v>117</v>
      </c>
      <c r="D6" s="18" t="s">
        <v>117</v>
      </c>
      <c r="E6" s="18" t="s">
        <v>117</v>
      </c>
      <c r="F6" s="18" t="s">
        <v>117</v>
      </c>
      <c r="G6" s="18" t="s">
        <v>117</v>
      </c>
      <c r="I6" s="18" t="s">
        <v>111</v>
      </c>
      <c r="J6" s="18" t="s">
        <v>111</v>
      </c>
      <c r="K6" s="18" t="s">
        <v>111</v>
      </c>
      <c r="L6" s="18" t="s">
        <v>111</v>
      </c>
      <c r="M6" s="18" t="s">
        <v>111</v>
      </c>
      <c r="O6" s="18" t="s">
        <v>112</v>
      </c>
      <c r="P6" s="18" t="s">
        <v>112</v>
      </c>
      <c r="Q6" s="18" t="s">
        <v>112</v>
      </c>
      <c r="R6" s="18" t="s">
        <v>112</v>
      </c>
      <c r="S6" s="18" t="s">
        <v>112</v>
      </c>
    </row>
    <row r="7" spans="1:19" ht="24" x14ac:dyDescent="0.55000000000000004">
      <c r="A7" s="18" t="s">
        <v>3</v>
      </c>
      <c r="C7" s="18" t="s">
        <v>118</v>
      </c>
      <c r="E7" s="18" t="s">
        <v>119</v>
      </c>
      <c r="G7" s="18" t="s">
        <v>120</v>
      </c>
      <c r="I7" s="18" t="s">
        <v>121</v>
      </c>
      <c r="K7" s="18" t="s">
        <v>115</v>
      </c>
      <c r="M7" s="18" t="s">
        <v>122</v>
      </c>
      <c r="O7" s="18" t="s">
        <v>121</v>
      </c>
      <c r="Q7" s="18" t="s">
        <v>115</v>
      </c>
      <c r="S7" s="18" t="s">
        <v>122</v>
      </c>
    </row>
    <row r="8" spans="1:19" ht="24" x14ac:dyDescent="0.6">
      <c r="A8" s="2" t="s">
        <v>64</v>
      </c>
      <c r="C8" s="1" t="s">
        <v>123</v>
      </c>
      <c r="E8" s="3">
        <v>4139616</v>
      </c>
      <c r="G8" s="3">
        <v>410</v>
      </c>
      <c r="I8" s="3">
        <v>0</v>
      </c>
      <c r="K8" s="3">
        <v>0</v>
      </c>
      <c r="M8" s="3">
        <v>0</v>
      </c>
      <c r="O8" s="3">
        <v>1697242560</v>
      </c>
      <c r="Q8" s="3">
        <v>0</v>
      </c>
      <c r="S8" s="3">
        <v>1697242560</v>
      </c>
    </row>
    <row r="9" spans="1:19" ht="24" x14ac:dyDescent="0.6">
      <c r="A9" s="2" t="s">
        <v>91</v>
      </c>
      <c r="C9" s="1" t="s">
        <v>124</v>
      </c>
      <c r="E9" s="3">
        <v>2712891</v>
      </c>
      <c r="G9" s="3">
        <v>220</v>
      </c>
      <c r="I9" s="3">
        <v>0</v>
      </c>
      <c r="K9" s="3">
        <v>0</v>
      </c>
      <c r="M9" s="3">
        <v>0</v>
      </c>
      <c r="O9" s="3">
        <v>596836020</v>
      </c>
      <c r="Q9" s="3">
        <v>0</v>
      </c>
      <c r="S9" s="3">
        <v>596836020</v>
      </c>
    </row>
    <row r="10" spans="1:19" ht="24" x14ac:dyDescent="0.6">
      <c r="A10" s="2" t="s">
        <v>76</v>
      </c>
      <c r="C10" s="1" t="s">
        <v>125</v>
      </c>
      <c r="E10" s="3">
        <v>4457270</v>
      </c>
      <c r="G10" s="3">
        <v>20</v>
      </c>
      <c r="I10" s="3">
        <v>0</v>
      </c>
      <c r="K10" s="3">
        <v>0</v>
      </c>
      <c r="M10" s="3">
        <v>0</v>
      </c>
      <c r="O10" s="3">
        <v>89145400</v>
      </c>
      <c r="Q10" s="3">
        <v>0</v>
      </c>
      <c r="S10" s="3">
        <v>89145400</v>
      </c>
    </row>
    <row r="11" spans="1:19" ht="24" x14ac:dyDescent="0.6">
      <c r="A11" s="2" t="s">
        <v>84</v>
      </c>
      <c r="C11" s="1" t="s">
        <v>126</v>
      </c>
      <c r="E11" s="3">
        <v>245847489</v>
      </c>
      <c r="G11" s="3">
        <v>40</v>
      </c>
      <c r="I11" s="3">
        <v>0</v>
      </c>
      <c r="K11" s="3">
        <v>0</v>
      </c>
      <c r="M11" s="3">
        <v>0</v>
      </c>
      <c r="O11" s="3">
        <v>9833899560</v>
      </c>
      <c r="Q11" s="3">
        <v>0</v>
      </c>
      <c r="S11" s="3">
        <v>9833899560</v>
      </c>
    </row>
    <row r="12" spans="1:19" ht="24" x14ac:dyDescent="0.6">
      <c r="A12" s="2" t="s">
        <v>23</v>
      </c>
      <c r="C12" s="1" t="s">
        <v>127</v>
      </c>
      <c r="E12" s="3">
        <v>4585142</v>
      </c>
      <c r="G12" s="3">
        <v>70</v>
      </c>
      <c r="I12" s="3">
        <v>0</v>
      </c>
      <c r="K12" s="3">
        <v>0</v>
      </c>
      <c r="M12" s="3">
        <v>0</v>
      </c>
      <c r="O12" s="3">
        <v>320959940</v>
      </c>
      <c r="Q12" s="3">
        <v>0</v>
      </c>
      <c r="S12" s="3">
        <v>320959940</v>
      </c>
    </row>
    <row r="13" spans="1:19" ht="24" x14ac:dyDescent="0.6">
      <c r="A13" s="2" t="s">
        <v>19</v>
      </c>
      <c r="C13" s="1" t="s">
        <v>128</v>
      </c>
      <c r="E13" s="3">
        <v>25571766</v>
      </c>
      <c r="G13" s="3">
        <v>240</v>
      </c>
      <c r="I13" s="3">
        <v>0</v>
      </c>
      <c r="K13" s="3">
        <v>0</v>
      </c>
      <c r="M13" s="3">
        <v>0</v>
      </c>
      <c r="O13" s="3">
        <v>6137223840</v>
      </c>
      <c r="Q13" s="3">
        <v>0</v>
      </c>
      <c r="S13" s="3">
        <v>6137223840</v>
      </c>
    </row>
    <row r="14" spans="1:19" ht="24" x14ac:dyDescent="0.6">
      <c r="A14" s="2" t="s">
        <v>79</v>
      </c>
      <c r="C14" s="1" t="s">
        <v>129</v>
      </c>
      <c r="E14" s="3">
        <v>8271683</v>
      </c>
      <c r="G14" s="3">
        <v>620</v>
      </c>
      <c r="I14" s="3">
        <v>0</v>
      </c>
      <c r="K14" s="3">
        <v>0</v>
      </c>
      <c r="M14" s="3">
        <v>0</v>
      </c>
      <c r="O14" s="3">
        <v>5128443460</v>
      </c>
      <c r="Q14" s="3">
        <v>266412647</v>
      </c>
      <c r="S14" s="3">
        <v>4862030813</v>
      </c>
    </row>
    <row r="15" spans="1:19" ht="24" x14ac:dyDescent="0.6">
      <c r="A15" s="2" t="s">
        <v>57</v>
      </c>
      <c r="C15" s="1" t="s">
        <v>130</v>
      </c>
      <c r="E15" s="3">
        <v>3796486</v>
      </c>
      <c r="G15" s="3">
        <v>2390</v>
      </c>
      <c r="I15" s="3">
        <v>0</v>
      </c>
      <c r="K15" s="3">
        <v>0</v>
      </c>
      <c r="M15" s="3">
        <v>0</v>
      </c>
      <c r="O15" s="3">
        <v>9073601540</v>
      </c>
      <c r="Q15" s="3">
        <v>0</v>
      </c>
      <c r="S15" s="3">
        <v>9073601540</v>
      </c>
    </row>
    <row r="16" spans="1:19" ht="24" x14ac:dyDescent="0.6">
      <c r="A16" s="2" t="s">
        <v>58</v>
      </c>
      <c r="C16" s="1" t="s">
        <v>131</v>
      </c>
      <c r="E16" s="3">
        <v>23680161</v>
      </c>
      <c r="G16" s="3">
        <v>1170</v>
      </c>
      <c r="I16" s="3">
        <v>0</v>
      </c>
      <c r="K16" s="3">
        <v>0</v>
      </c>
      <c r="M16" s="3">
        <v>0</v>
      </c>
      <c r="O16" s="3">
        <v>27705788370</v>
      </c>
      <c r="Q16" s="3">
        <v>0</v>
      </c>
      <c r="S16" s="3">
        <v>27705788370</v>
      </c>
    </row>
    <row r="17" spans="1:19" ht="24" x14ac:dyDescent="0.6">
      <c r="A17" s="2" t="s">
        <v>16</v>
      </c>
      <c r="C17" s="1" t="s">
        <v>132</v>
      </c>
      <c r="E17" s="3">
        <v>9500057</v>
      </c>
      <c r="G17" s="3">
        <v>320</v>
      </c>
      <c r="I17" s="3">
        <v>0</v>
      </c>
      <c r="K17" s="3">
        <v>0</v>
      </c>
      <c r="M17" s="3">
        <v>0</v>
      </c>
      <c r="O17" s="3">
        <v>3040018240</v>
      </c>
      <c r="Q17" s="3">
        <v>0</v>
      </c>
      <c r="S17" s="3">
        <v>3040018240</v>
      </c>
    </row>
    <row r="18" spans="1:19" ht="24" x14ac:dyDescent="0.6">
      <c r="A18" s="2" t="s">
        <v>48</v>
      </c>
      <c r="C18" s="1" t="s">
        <v>133</v>
      </c>
      <c r="E18" s="3">
        <v>30999806</v>
      </c>
      <c r="G18" s="3">
        <v>40</v>
      </c>
      <c r="I18" s="3">
        <v>0</v>
      </c>
      <c r="K18" s="3">
        <v>0</v>
      </c>
      <c r="M18" s="3">
        <v>0</v>
      </c>
      <c r="O18" s="3">
        <v>1239992240</v>
      </c>
      <c r="Q18" s="3">
        <v>0</v>
      </c>
      <c r="S18" s="3">
        <v>1239992240</v>
      </c>
    </row>
    <row r="19" spans="1:19" ht="24" x14ac:dyDescent="0.6">
      <c r="A19" s="2" t="s">
        <v>89</v>
      </c>
      <c r="C19" s="1" t="s">
        <v>134</v>
      </c>
      <c r="E19" s="3">
        <v>76047943</v>
      </c>
      <c r="G19" s="3">
        <v>370</v>
      </c>
      <c r="I19" s="3">
        <v>0</v>
      </c>
      <c r="K19" s="3">
        <v>0</v>
      </c>
      <c r="M19" s="3">
        <v>0</v>
      </c>
      <c r="O19" s="3">
        <v>28137738910</v>
      </c>
      <c r="Q19" s="3">
        <v>0</v>
      </c>
      <c r="S19" s="3">
        <v>28137738910</v>
      </c>
    </row>
    <row r="20" spans="1:19" ht="24" x14ac:dyDescent="0.6">
      <c r="A20" s="2" t="s">
        <v>39</v>
      </c>
      <c r="C20" s="1" t="s">
        <v>135</v>
      </c>
      <c r="E20" s="3">
        <v>25041557</v>
      </c>
      <c r="G20" s="3">
        <v>460</v>
      </c>
      <c r="I20" s="3">
        <v>0</v>
      </c>
      <c r="K20" s="3">
        <v>0</v>
      </c>
      <c r="M20" s="3">
        <v>0</v>
      </c>
      <c r="O20" s="3">
        <v>11519116220</v>
      </c>
      <c r="Q20" s="3">
        <v>0</v>
      </c>
      <c r="S20" s="3">
        <v>11519116220</v>
      </c>
    </row>
    <row r="21" spans="1:19" ht="24" x14ac:dyDescent="0.6">
      <c r="A21" s="2" t="s">
        <v>80</v>
      </c>
      <c r="C21" s="1" t="s">
        <v>136</v>
      </c>
      <c r="E21" s="3">
        <v>8082610</v>
      </c>
      <c r="G21" s="3">
        <v>2320</v>
      </c>
      <c r="I21" s="3">
        <v>0</v>
      </c>
      <c r="K21" s="3">
        <v>0</v>
      </c>
      <c r="M21" s="3">
        <v>0</v>
      </c>
      <c r="O21" s="3">
        <v>18751655200</v>
      </c>
      <c r="Q21" s="3">
        <v>0</v>
      </c>
      <c r="S21" s="3">
        <v>18751655200</v>
      </c>
    </row>
    <row r="22" spans="1:19" ht="24" x14ac:dyDescent="0.6">
      <c r="A22" s="2" t="s">
        <v>94</v>
      </c>
      <c r="C22" s="1" t="s">
        <v>137</v>
      </c>
      <c r="E22" s="3">
        <v>10350826</v>
      </c>
      <c r="G22" s="3">
        <v>1050</v>
      </c>
      <c r="I22" s="3">
        <v>0</v>
      </c>
      <c r="K22" s="3">
        <v>0</v>
      </c>
      <c r="M22" s="3">
        <v>0</v>
      </c>
      <c r="O22" s="3">
        <v>10868367300</v>
      </c>
      <c r="Q22" s="3">
        <v>0</v>
      </c>
      <c r="S22" s="3">
        <v>10868367300</v>
      </c>
    </row>
    <row r="23" spans="1:19" ht="24" x14ac:dyDescent="0.6">
      <c r="A23" s="2" t="s">
        <v>40</v>
      </c>
      <c r="C23" s="1" t="s">
        <v>138</v>
      </c>
      <c r="E23" s="3">
        <v>74119908</v>
      </c>
      <c r="G23" s="3">
        <v>170</v>
      </c>
      <c r="I23" s="3">
        <v>0</v>
      </c>
      <c r="K23" s="3">
        <v>0</v>
      </c>
      <c r="M23" s="3">
        <v>0</v>
      </c>
      <c r="O23" s="3">
        <v>12600384360</v>
      </c>
      <c r="Q23" s="3">
        <v>0</v>
      </c>
      <c r="S23" s="3">
        <v>12600384360</v>
      </c>
    </row>
    <row r="24" spans="1:19" ht="24" x14ac:dyDescent="0.6">
      <c r="A24" s="2" t="s">
        <v>46</v>
      </c>
      <c r="C24" s="1" t="s">
        <v>139</v>
      </c>
      <c r="E24" s="3">
        <v>6182406</v>
      </c>
      <c r="G24" s="3">
        <v>23</v>
      </c>
      <c r="I24" s="3">
        <v>0</v>
      </c>
      <c r="K24" s="3">
        <v>0</v>
      </c>
      <c r="M24" s="3">
        <v>0</v>
      </c>
      <c r="O24" s="3">
        <v>142195338</v>
      </c>
      <c r="Q24" s="3">
        <v>0</v>
      </c>
      <c r="S24" s="3">
        <v>142195338</v>
      </c>
    </row>
    <row r="25" spans="1:19" ht="24" x14ac:dyDescent="0.6">
      <c r="A25" s="2" t="s">
        <v>36</v>
      </c>
      <c r="C25" s="1" t="s">
        <v>140</v>
      </c>
      <c r="E25" s="3">
        <v>3727479</v>
      </c>
      <c r="G25" s="3">
        <v>4984</v>
      </c>
      <c r="I25" s="3">
        <v>0</v>
      </c>
      <c r="K25" s="3">
        <v>0</v>
      </c>
      <c r="M25" s="3">
        <v>0</v>
      </c>
      <c r="O25" s="3">
        <v>18577755336</v>
      </c>
      <c r="Q25" s="3">
        <v>0</v>
      </c>
      <c r="S25" s="3">
        <v>18577755336</v>
      </c>
    </row>
    <row r="26" spans="1:19" ht="24" x14ac:dyDescent="0.6">
      <c r="A26" s="2" t="s">
        <v>47</v>
      </c>
      <c r="C26" s="1" t="s">
        <v>141</v>
      </c>
      <c r="E26" s="3">
        <v>2642030</v>
      </c>
      <c r="G26" s="3">
        <v>2440</v>
      </c>
      <c r="I26" s="3">
        <v>0</v>
      </c>
      <c r="K26" s="3">
        <v>0</v>
      </c>
      <c r="M26" s="3">
        <v>0</v>
      </c>
      <c r="O26" s="3">
        <v>6446553200</v>
      </c>
      <c r="Q26" s="3">
        <v>0</v>
      </c>
      <c r="S26" s="3">
        <v>6446553200</v>
      </c>
    </row>
    <row r="27" spans="1:19" ht="24" x14ac:dyDescent="0.6">
      <c r="A27" s="2" t="s">
        <v>63</v>
      </c>
      <c r="C27" s="1" t="s">
        <v>142</v>
      </c>
      <c r="E27" s="3">
        <v>21704337</v>
      </c>
      <c r="G27" s="3">
        <v>1050</v>
      </c>
      <c r="I27" s="3">
        <v>0</v>
      </c>
      <c r="K27" s="3">
        <v>0</v>
      </c>
      <c r="M27" s="3">
        <v>0</v>
      </c>
      <c r="O27" s="3">
        <v>22789553850</v>
      </c>
      <c r="Q27" s="3">
        <v>0</v>
      </c>
      <c r="S27" s="3">
        <v>22789553850</v>
      </c>
    </row>
    <row r="28" spans="1:19" ht="24" x14ac:dyDescent="0.6">
      <c r="A28" s="2" t="s">
        <v>92</v>
      </c>
      <c r="C28" s="1" t="s">
        <v>143</v>
      </c>
      <c r="E28" s="3">
        <v>1178213</v>
      </c>
      <c r="G28" s="3">
        <v>1070</v>
      </c>
      <c r="I28" s="3">
        <v>0</v>
      </c>
      <c r="K28" s="3">
        <v>0</v>
      </c>
      <c r="M28" s="3">
        <v>0</v>
      </c>
      <c r="O28" s="3">
        <v>1260687910</v>
      </c>
      <c r="Q28" s="3">
        <v>0</v>
      </c>
      <c r="S28" s="3">
        <v>1260687910</v>
      </c>
    </row>
    <row r="29" spans="1:19" ht="24" x14ac:dyDescent="0.6">
      <c r="A29" s="2" t="s">
        <v>93</v>
      </c>
      <c r="C29" s="1" t="s">
        <v>132</v>
      </c>
      <c r="E29" s="3">
        <v>14281023</v>
      </c>
      <c r="G29" s="3">
        <v>142</v>
      </c>
      <c r="I29" s="3">
        <v>0</v>
      </c>
      <c r="K29" s="3">
        <v>0</v>
      </c>
      <c r="M29" s="3">
        <v>0</v>
      </c>
      <c r="O29" s="3">
        <v>2027905266</v>
      </c>
      <c r="Q29" s="3">
        <v>12424198</v>
      </c>
      <c r="S29" s="3">
        <v>2015481068</v>
      </c>
    </row>
    <row r="30" spans="1:19" ht="24" x14ac:dyDescent="0.6">
      <c r="A30" s="2" t="s">
        <v>62</v>
      </c>
      <c r="C30" s="1" t="s">
        <v>144</v>
      </c>
      <c r="E30" s="3">
        <v>8504229</v>
      </c>
      <c r="G30" s="3">
        <v>2070</v>
      </c>
      <c r="I30" s="3">
        <v>0</v>
      </c>
      <c r="K30" s="3">
        <v>0</v>
      </c>
      <c r="M30" s="3">
        <v>0</v>
      </c>
      <c r="O30" s="3">
        <v>17603754030</v>
      </c>
      <c r="Q30" s="3">
        <v>0</v>
      </c>
      <c r="S30" s="3">
        <v>17603754030</v>
      </c>
    </row>
    <row r="31" spans="1:19" ht="24" x14ac:dyDescent="0.6">
      <c r="A31" s="2" t="s">
        <v>27</v>
      </c>
      <c r="C31" s="1" t="s">
        <v>138</v>
      </c>
      <c r="E31" s="3">
        <v>2255284</v>
      </c>
      <c r="G31" s="3">
        <v>1997</v>
      </c>
      <c r="I31" s="3">
        <v>0</v>
      </c>
      <c r="K31" s="3">
        <v>0</v>
      </c>
      <c r="M31" s="3">
        <v>0</v>
      </c>
      <c r="O31" s="3">
        <v>4503802148</v>
      </c>
      <c r="Q31" s="3">
        <v>0</v>
      </c>
      <c r="S31" s="3">
        <v>4503802148</v>
      </c>
    </row>
    <row r="32" spans="1:19" ht="24" x14ac:dyDescent="0.6">
      <c r="A32" s="2" t="s">
        <v>25</v>
      </c>
      <c r="C32" s="1" t="s">
        <v>145</v>
      </c>
      <c r="E32" s="3">
        <v>45952176</v>
      </c>
      <c r="G32" s="3">
        <v>360</v>
      </c>
      <c r="I32" s="3">
        <v>0</v>
      </c>
      <c r="K32" s="3">
        <v>0</v>
      </c>
      <c r="M32" s="3">
        <v>0</v>
      </c>
      <c r="O32" s="3">
        <v>16542783360</v>
      </c>
      <c r="Q32" s="3">
        <v>0</v>
      </c>
      <c r="S32" s="3">
        <v>16542783360</v>
      </c>
    </row>
    <row r="33" spans="1:19" ht="24" x14ac:dyDescent="0.6">
      <c r="A33" s="2" t="s">
        <v>88</v>
      </c>
      <c r="C33" s="1" t="s">
        <v>133</v>
      </c>
      <c r="E33" s="3">
        <v>29301483</v>
      </c>
      <c r="G33" s="3">
        <v>380</v>
      </c>
      <c r="I33" s="3">
        <v>0</v>
      </c>
      <c r="K33" s="3">
        <v>0</v>
      </c>
      <c r="M33" s="3">
        <v>0</v>
      </c>
      <c r="O33" s="3">
        <v>11134563540</v>
      </c>
      <c r="Q33" s="3">
        <v>0</v>
      </c>
      <c r="S33" s="3">
        <v>11134563540</v>
      </c>
    </row>
    <row r="34" spans="1:19" ht="24" x14ac:dyDescent="0.6">
      <c r="A34" s="2" t="s">
        <v>87</v>
      </c>
      <c r="C34" s="1" t="s">
        <v>133</v>
      </c>
      <c r="E34" s="3">
        <v>40432339</v>
      </c>
      <c r="G34" s="3">
        <v>310</v>
      </c>
      <c r="I34" s="3">
        <v>0</v>
      </c>
      <c r="K34" s="3">
        <v>0</v>
      </c>
      <c r="M34" s="3">
        <v>0</v>
      </c>
      <c r="O34" s="3">
        <v>12534025090</v>
      </c>
      <c r="Q34" s="3">
        <v>0</v>
      </c>
      <c r="S34" s="3">
        <v>12534025090</v>
      </c>
    </row>
    <row r="35" spans="1:19" ht="24" x14ac:dyDescent="0.6">
      <c r="A35" s="2" t="s">
        <v>77</v>
      </c>
      <c r="C35" s="1" t="s">
        <v>146</v>
      </c>
      <c r="E35" s="3">
        <v>5640327</v>
      </c>
      <c r="G35" s="3">
        <v>80</v>
      </c>
      <c r="I35" s="3">
        <v>0</v>
      </c>
      <c r="K35" s="3">
        <v>0</v>
      </c>
      <c r="M35" s="3">
        <v>0</v>
      </c>
      <c r="O35" s="3">
        <v>451226160</v>
      </c>
      <c r="Q35" s="3">
        <v>0</v>
      </c>
      <c r="S35" s="3">
        <v>451226160</v>
      </c>
    </row>
    <row r="36" spans="1:19" ht="24" x14ac:dyDescent="0.6">
      <c r="A36" s="2" t="s">
        <v>74</v>
      </c>
      <c r="C36" s="1" t="s">
        <v>130</v>
      </c>
      <c r="E36" s="3">
        <v>84829088</v>
      </c>
      <c r="G36" s="3">
        <v>280</v>
      </c>
      <c r="I36" s="3">
        <v>0</v>
      </c>
      <c r="K36" s="3">
        <v>0</v>
      </c>
      <c r="M36" s="3">
        <v>0</v>
      </c>
      <c r="O36" s="3">
        <v>23752144640</v>
      </c>
      <c r="Q36" s="3">
        <v>0</v>
      </c>
      <c r="S36" s="3">
        <v>23752144640</v>
      </c>
    </row>
    <row r="37" spans="1:19" ht="24" x14ac:dyDescent="0.6">
      <c r="A37" s="2" t="s">
        <v>71</v>
      </c>
      <c r="C37" s="1" t="s">
        <v>132</v>
      </c>
      <c r="E37" s="3">
        <v>39982355</v>
      </c>
      <c r="G37" s="3">
        <v>160</v>
      </c>
      <c r="I37" s="3">
        <v>0</v>
      </c>
      <c r="K37" s="3">
        <v>0</v>
      </c>
      <c r="M37" s="3">
        <v>0</v>
      </c>
      <c r="O37" s="3">
        <v>6397176800</v>
      </c>
      <c r="Q37" s="3">
        <v>0</v>
      </c>
      <c r="S37" s="3">
        <v>6397176800</v>
      </c>
    </row>
    <row r="38" spans="1:19" ht="24" x14ac:dyDescent="0.6">
      <c r="A38" s="2" t="s">
        <v>73</v>
      </c>
      <c r="C38" s="1" t="s">
        <v>147</v>
      </c>
      <c r="E38" s="3">
        <v>22983303</v>
      </c>
      <c r="G38" s="3">
        <v>280</v>
      </c>
      <c r="I38" s="3">
        <v>0</v>
      </c>
      <c r="K38" s="3">
        <v>0</v>
      </c>
      <c r="M38" s="3">
        <v>0</v>
      </c>
      <c r="O38" s="3">
        <v>6435324840</v>
      </c>
      <c r="Q38" s="3">
        <v>0</v>
      </c>
      <c r="S38" s="3">
        <v>6435324840</v>
      </c>
    </row>
    <row r="39" spans="1:19" ht="24" x14ac:dyDescent="0.6">
      <c r="A39" s="2" t="s">
        <v>60</v>
      </c>
      <c r="C39" s="1" t="s">
        <v>148</v>
      </c>
      <c r="E39" s="3">
        <v>1450941</v>
      </c>
      <c r="G39" s="3">
        <v>6810</v>
      </c>
      <c r="I39" s="3">
        <v>0</v>
      </c>
      <c r="K39" s="3">
        <v>0</v>
      </c>
      <c r="M39" s="3">
        <v>0</v>
      </c>
      <c r="O39" s="3">
        <v>9880908210</v>
      </c>
      <c r="Q39" s="3">
        <v>0</v>
      </c>
      <c r="S39" s="3">
        <v>9880908210</v>
      </c>
    </row>
    <row r="40" spans="1:19" ht="24" x14ac:dyDescent="0.6">
      <c r="A40" s="2" t="s">
        <v>22</v>
      </c>
      <c r="C40" s="1" t="s">
        <v>144</v>
      </c>
      <c r="E40" s="3">
        <v>152948698</v>
      </c>
      <c r="G40" s="3">
        <v>90</v>
      </c>
      <c r="I40" s="3">
        <v>0</v>
      </c>
      <c r="K40" s="3">
        <v>0</v>
      </c>
      <c r="M40" s="3">
        <v>0</v>
      </c>
      <c r="O40" s="3">
        <v>13765382820</v>
      </c>
      <c r="Q40" s="3">
        <v>0</v>
      </c>
      <c r="S40" s="3">
        <v>13765382820</v>
      </c>
    </row>
    <row r="41" spans="1:19" ht="24" x14ac:dyDescent="0.6">
      <c r="A41" s="2" t="s">
        <v>20</v>
      </c>
      <c r="C41" s="1" t="s">
        <v>144</v>
      </c>
      <c r="E41" s="3">
        <v>120289181</v>
      </c>
      <c r="G41" s="3">
        <v>11</v>
      </c>
      <c r="I41" s="3">
        <v>0</v>
      </c>
      <c r="K41" s="3">
        <v>0</v>
      </c>
      <c r="M41" s="3">
        <v>0</v>
      </c>
      <c r="O41" s="3">
        <v>1323180991</v>
      </c>
      <c r="Q41" s="3">
        <v>0</v>
      </c>
      <c r="S41" s="3">
        <v>1323180991</v>
      </c>
    </row>
    <row r="42" spans="1:19" ht="24" x14ac:dyDescent="0.6">
      <c r="A42" s="2" t="s">
        <v>21</v>
      </c>
      <c r="C42" s="1" t="s">
        <v>144</v>
      </c>
      <c r="E42" s="3">
        <v>175315130</v>
      </c>
      <c r="G42" s="3">
        <v>15</v>
      </c>
      <c r="I42" s="3">
        <v>0</v>
      </c>
      <c r="K42" s="3">
        <v>0</v>
      </c>
      <c r="M42" s="3">
        <v>0</v>
      </c>
      <c r="O42" s="3">
        <v>2629726950</v>
      </c>
      <c r="Q42" s="3">
        <v>0</v>
      </c>
      <c r="S42" s="3">
        <v>2629726950</v>
      </c>
    </row>
    <row r="43" spans="1:19" ht="24" x14ac:dyDescent="0.6">
      <c r="A43" s="2" t="s">
        <v>38</v>
      </c>
      <c r="C43" s="1" t="s">
        <v>145</v>
      </c>
      <c r="E43" s="3">
        <v>15797769</v>
      </c>
      <c r="G43" s="3">
        <v>1624</v>
      </c>
      <c r="I43" s="3">
        <v>0</v>
      </c>
      <c r="K43" s="3">
        <v>0</v>
      </c>
      <c r="M43" s="3">
        <v>0</v>
      </c>
      <c r="O43" s="3">
        <v>25655576856</v>
      </c>
      <c r="Q43" s="3">
        <v>0</v>
      </c>
      <c r="S43" s="3">
        <v>25655576856</v>
      </c>
    </row>
    <row r="44" spans="1:19" ht="24" x14ac:dyDescent="0.6">
      <c r="A44" s="2" t="s">
        <v>72</v>
      </c>
      <c r="C44" s="1" t="s">
        <v>132</v>
      </c>
      <c r="E44" s="3">
        <v>3330224</v>
      </c>
      <c r="G44" s="3">
        <v>330</v>
      </c>
      <c r="I44" s="3">
        <v>0</v>
      </c>
      <c r="K44" s="3">
        <v>0</v>
      </c>
      <c r="M44" s="3">
        <v>0</v>
      </c>
      <c r="O44" s="3">
        <v>1098973920</v>
      </c>
      <c r="Q44" s="3">
        <v>0</v>
      </c>
      <c r="S44" s="3">
        <v>1098973920</v>
      </c>
    </row>
    <row r="45" spans="1:19" ht="24" x14ac:dyDescent="0.6">
      <c r="A45" s="2" t="s">
        <v>26</v>
      </c>
      <c r="C45" s="1" t="s">
        <v>149</v>
      </c>
      <c r="E45" s="3">
        <v>14185297</v>
      </c>
      <c r="G45" s="3">
        <v>936</v>
      </c>
      <c r="I45" s="3">
        <v>0</v>
      </c>
      <c r="K45" s="3">
        <v>0</v>
      </c>
      <c r="M45" s="3">
        <v>0</v>
      </c>
      <c r="O45" s="3">
        <v>13277437992</v>
      </c>
      <c r="Q45" s="3">
        <v>0</v>
      </c>
      <c r="S45" s="3">
        <v>13277437992</v>
      </c>
    </row>
    <row r="46" spans="1:19" ht="24" x14ac:dyDescent="0.6">
      <c r="A46" s="2" t="s">
        <v>31</v>
      </c>
      <c r="C46" s="1" t="s">
        <v>150</v>
      </c>
      <c r="E46" s="3">
        <v>939181</v>
      </c>
      <c r="G46" s="3">
        <v>38000</v>
      </c>
      <c r="I46" s="3">
        <v>0</v>
      </c>
      <c r="K46" s="3">
        <v>0</v>
      </c>
      <c r="M46" s="3">
        <v>0</v>
      </c>
      <c r="O46" s="3">
        <v>35688878000</v>
      </c>
      <c r="Q46" s="3">
        <v>290941940</v>
      </c>
      <c r="S46" s="3">
        <v>35397936060</v>
      </c>
    </row>
    <row r="47" spans="1:19" ht="24" x14ac:dyDescent="0.6">
      <c r="A47" s="2" t="s">
        <v>67</v>
      </c>
      <c r="C47" s="1" t="s">
        <v>4</v>
      </c>
      <c r="E47" s="3">
        <v>56839283</v>
      </c>
      <c r="G47" s="3">
        <v>510</v>
      </c>
      <c r="I47" s="3">
        <v>0</v>
      </c>
      <c r="K47" s="3">
        <v>0</v>
      </c>
      <c r="M47" s="3">
        <v>0</v>
      </c>
      <c r="O47" s="3">
        <v>28988034330</v>
      </c>
      <c r="Q47" s="3">
        <v>866751857</v>
      </c>
      <c r="S47" s="3">
        <v>28121282473</v>
      </c>
    </row>
    <row r="48" spans="1:19" ht="24" x14ac:dyDescent="0.6">
      <c r="A48" s="2" t="s">
        <v>50</v>
      </c>
      <c r="C48" s="1" t="s">
        <v>151</v>
      </c>
      <c r="E48" s="3">
        <v>8493820</v>
      </c>
      <c r="G48" s="3">
        <v>2000</v>
      </c>
      <c r="I48" s="3">
        <v>0</v>
      </c>
      <c r="K48" s="3">
        <v>0</v>
      </c>
      <c r="M48" s="3">
        <v>0</v>
      </c>
      <c r="O48" s="3">
        <v>16987640000</v>
      </c>
      <c r="Q48" s="3">
        <v>0</v>
      </c>
      <c r="S48" s="3">
        <v>16987640000</v>
      </c>
    </row>
    <row r="49" spans="1:19" ht="24" x14ac:dyDescent="0.6">
      <c r="A49" s="2" t="s">
        <v>65</v>
      </c>
      <c r="C49" s="1" t="s">
        <v>152</v>
      </c>
      <c r="E49" s="3">
        <v>25935786</v>
      </c>
      <c r="G49" s="3">
        <v>637</v>
      </c>
      <c r="I49" s="3">
        <v>0</v>
      </c>
      <c r="K49" s="3">
        <v>0</v>
      </c>
      <c r="M49" s="3">
        <v>0</v>
      </c>
      <c r="O49" s="3">
        <v>16521095682</v>
      </c>
      <c r="Q49" s="3">
        <v>0</v>
      </c>
      <c r="S49" s="3">
        <v>16521095682</v>
      </c>
    </row>
    <row r="50" spans="1:19" ht="24" x14ac:dyDescent="0.6">
      <c r="A50" s="2" t="s">
        <v>54</v>
      </c>
      <c r="C50" s="1" t="s">
        <v>150</v>
      </c>
      <c r="E50" s="3">
        <v>3699012</v>
      </c>
      <c r="G50" s="3">
        <v>3800</v>
      </c>
      <c r="I50" s="3">
        <v>0</v>
      </c>
      <c r="K50" s="3">
        <v>0</v>
      </c>
      <c r="M50" s="3">
        <v>0</v>
      </c>
      <c r="O50" s="3">
        <v>14056245600</v>
      </c>
      <c r="Q50" s="3">
        <v>483415854</v>
      </c>
      <c r="S50" s="3">
        <v>13572829746</v>
      </c>
    </row>
    <row r="51" spans="1:19" ht="24" x14ac:dyDescent="0.6">
      <c r="A51" s="2" t="s">
        <v>153</v>
      </c>
      <c r="C51" s="1" t="s">
        <v>144</v>
      </c>
      <c r="E51" s="3">
        <v>15625112</v>
      </c>
      <c r="G51" s="3">
        <v>360</v>
      </c>
      <c r="I51" s="3">
        <v>0</v>
      </c>
      <c r="K51" s="3">
        <v>0</v>
      </c>
      <c r="M51" s="3">
        <v>0</v>
      </c>
      <c r="O51" s="3">
        <v>5625040320</v>
      </c>
      <c r="Q51" s="3">
        <v>0</v>
      </c>
      <c r="S51" s="3">
        <v>5625040320</v>
      </c>
    </row>
    <row r="52" spans="1:19" ht="24" x14ac:dyDescent="0.6">
      <c r="A52" s="2" t="s">
        <v>41</v>
      </c>
      <c r="C52" s="1" t="s">
        <v>154</v>
      </c>
      <c r="E52" s="3">
        <v>8742546</v>
      </c>
      <c r="G52" s="3">
        <v>650</v>
      </c>
      <c r="I52" s="3">
        <v>0</v>
      </c>
      <c r="K52" s="3">
        <v>0</v>
      </c>
      <c r="M52" s="3">
        <v>0</v>
      </c>
      <c r="O52" s="3">
        <v>5682654900</v>
      </c>
      <c r="Q52" s="3">
        <v>0</v>
      </c>
      <c r="S52" s="3">
        <v>5682654900</v>
      </c>
    </row>
    <row r="53" spans="1:19" ht="24" x14ac:dyDescent="0.6">
      <c r="A53" s="2" t="s">
        <v>75</v>
      </c>
      <c r="C53" s="1" t="s">
        <v>144</v>
      </c>
      <c r="E53" s="3">
        <v>11039086</v>
      </c>
      <c r="G53" s="3">
        <v>420</v>
      </c>
      <c r="I53" s="3">
        <v>0</v>
      </c>
      <c r="K53" s="3">
        <v>0</v>
      </c>
      <c r="M53" s="3">
        <v>0</v>
      </c>
      <c r="O53" s="3">
        <v>4636416120</v>
      </c>
      <c r="Q53" s="3">
        <v>0</v>
      </c>
      <c r="S53" s="3">
        <v>4636416120</v>
      </c>
    </row>
    <row r="54" spans="1:19" ht="24" x14ac:dyDescent="0.6">
      <c r="A54" s="2" t="s">
        <v>83</v>
      </c>
      <c r="C54" s="1" t="s">
        <v>155</v>
      </c>
      <c r="E54" s="3">
        <v>5508024</v>
      </c>
      <c r="G54" s="3">
        <v>2223</v>
      </c>
      <c r="I54" s="3">
        <v>0</v>
      </c>
      <c r="K54" s="3">
        <v>0</v>
      </c>
      <c r="M54" s="3">
        <v>0</v>
      </c>
      <c r="O54" s="3">
        <v>12244337352</v>
      </c>
      <c r="Q54" s="3">
        <v>0</v>
      </c>
      <c r="S54" s="3">
        <v>12244337352</v>
      </c>
    </row>
    <row r="55" spans="1:19" ht="24" x14ac:dyDescent="0.6">
      <c r="A55" s="2" t="s">
        <v>95</v>
      </c>
      <c r="C55" s="1" t="s">
        <v>156</v>
      </c>
      <c r="E55" s="3">
        <v>13026592</v>
      </c>
      <c r="G55" s="3">
        <v>1000</v>
      </c>
      <c r="I55" s="3">
        <v>0</v>
      </c>
      <c r="K55" s="3">
        <v>0</v>
      </c>
      <c r="M55" s="3">
        <v>0</v>
      </c>
      <c r="O55" s="3">
        <v>13026592000</v>
      </c>
      <c r="Q55" s="3">
        <v>0</v>
      </c>
      <c r="S55" s="3">
        <v>13026592000</v>
      </c>
    </row>
    <row r="56" spans="1:19" ht="24" x14ac:dyDescent="0.6">
      <c r="A56" s="2" t="s">
        <v>34</v>
      </c>
      <c r="C56" s="1" t="s">
        <v>142</v>
      </c>
      <c r="E56" s="3">
        <v>3772145</v>
      </c>
      <c r="G56" s="3">
        <v>4200</v>
      </c>
      <c r="I56" s="3">
        <v>0</v>
      </c>
      <c r="K56" s="3">
        <v>0</v>
      </c>
      <c r="M56" s="3">
        <v>0</v>
      </c>
      <c r="O56" s="3">
        <v>15843009000</v>
      </c>
      <c r="Q56" s="3">
        <v>0</v>
      </c>
      <c r="S56" s="3">
        <v>15843009000</v>
      </c>
    </row>
    <row r="57" spans="1:19" ht="24" x14ac:dyDescent="0.6">
      <c r="A57" s="2" t="s">
        <v>69</v>
      </c>
      <c r="C57" s="1" t="s">
        <v>145</v>
      </c>
      <c r="E57" s="3">
        <v>3292648</v>
      </c>
      <c r="G57" s="3">
        <v>3000</v>
      </c>
      <c r="I57" s="3">
        <v>0</v>
      </c>
      <c r="K57" s="3">
        <v>0</v>
      </c>
      <c r="M57" s="3">
        <v>0</v>
      </c>
      <c r="O57" s="3">
        <v>9877944000</v>
      </c>
      <c r="Q57" s="3">
        <v>0</v>
      </c>
      <c r="S57" s="3">
        <v>9877944000</v>
      </c>
    </row>
    <row r="58" spans="1:19" ht="24" x14ac:dyDescent="0.6">
      <c r="A58" s="2" t="s">
        <v>28</v>
      </c>
      <c r="C58" s="1" t="s">
        <v>157</v>
      </c>
      <c r="E58" s="3">
        <v>18373824</v>
      </c>
      <c r="G58" s="3">
        <v>190</v>
      </c>
      <c r="I58" s="3">
        <v>0</v>
      </c>
      <c r="K58" s="3">
        <v>0</v>
      </c>
      <c r="M58" s="3">
        <v>0</v>
      </c>
      <c r="O58" s="3">
        <v>3491026560</v>
      </c>
      <c r="Q58" s="3">
        <v>0</v>
      </c>
      <c r="S58" s="3">
        <v>3491026560</v>
      </c>
    </row>
    <row r="59" spans="1:19" ht="24" x14ac:dyDescent="0.6">
      <c r="A59" s="2" t="s">
        <v>44</v>
      </c>
      <c r="C59" s="1" t="s">
        <v>125</v>
      </c>
      <c r="E59" s="3">
        <v>45802558</v>
      </c>
      <c r="G59" s="3">
        <v>120</v>
      </c>
      <c r="I59" s="3">
        <v>0</v>
      </c>
      <c r="K59" s="3">
        <v>0</v>
      </c>
      <c r="M59" s="3">
        <v>0</v>
      </c>
      <c r="O59" s="3">
        <v>5496306960</v>
      </c>
      <c r="Q59" s="3">
        <v>0</v>
      </c>
      <c r="S59" s="3">
        <v>5496306960</v>
      </c>
    </row>
    <row r="60" spans="1:19" ht="24" x14ac:dyDescent="0.6">
      <c r="A60" s="2" t="s">
        <v>85</v>
      </c>
      <c r="C60" s="1" t="s">
        <v>158</v>
      </c>
      <c r="E60" s="3">
        <v>6237429</v>
      </c>
      <c r="G60" s="3">
        <v>1700</v>
      </c>
      <c r="I60" s="3">
        <v>0</v>
      </c>
      <c r="K60" s="3">
        <v>0</v>
      </c>
      <c r="M60" s="3">
        <v>0</v>
      </c>
      <c r="O60" s="3">
        <v>10603629300</v>
      </c>
      <c r="Q60" s="3">
        <v>0</v>
      </c>
      <c r="S60" s="3">
        <v>10603629300</v>
      </c>
    </row>
    <row r="61" spans="1:19" ht="24" x14ac:dyDescent="0.6">
      <c r="A61" s="2" t="s">
        <v>30</v>
      </c>
      <c r="C61" s="1" t="s">
        <v>144</v>
      </c>
      <c r="E61" s="3">
        <v>32785296</v>
      </c>
      <c r="G61" s="3">
        <v>160</v>
      </c>
      <c r="I61" s="3">
        <v>0</v>
      </c>
      <c r="K61" s="3">
        <v>0</v>
      </c>
      <c r="M61" s="3">
        <v>0</v>
      </c>
      <c r="O61" s="3">
        <v>5245647360</v>
      </c>
      <c r="Q61" s="3">
        <v>0</v>
      </c>
      <c r="S61" s="3">
        <v>5245647360</v>
      </c>
    </row>
    <row r="62" spans="1:19" ht="24" x14ac:dyDescent="0.6">
      <c r="A62" s="2" t="s">
        <v>37</v>
      </c>
      <c r="C62" s="1" t="s">
        <v>149</v>
      </c>
      <c r="E62" s="3">
        <v>5859232</v>
      </c>
      <c r="G62" s="3">
        <v>3400</v>
      </c>
      <c r="I62" s="3">
        <v>0</v>
      </c>
      <c r="K62" s="3">
        <v>0</v>
      </c>
      <c r="M62" s="3">
        <v>0</v>
      </c>
      <c r="O62" s="3">
        <v>19921388800</v>
      </c>
      <c r="Q62" s="3">
        <v>0</v>
      </c>
      <c r="S62" s="3">
        <v>19921388800</v>
      </c>
    </row>
    <row r="63" spans="1:19" ht="24" x14ac:dyDescent="0.6">
      <c r="A63" s="2" t="s">
        <v>35</v>
      </c>
      <c r="C63" s="1" t="s">
        <v>123</v>
      </c>
      <c r="E63" s="3">
        <v>25992</v>
      </c>
      <c r="G63" s="3">
        <v>20400</v>
      </c>
      <c r="I63" s="3">
        <v>0</v>
      </c>
      <c r="K63" s="3">
        <v>0</v>
      </c>
      <c r="M63" s="3">
        <v>0</v>
      </c>
      <c r="O63" s="3">
        <v>530236800</v>
      </c>
      <c r="Q63" s="3">
        <v>0</v>
      </c>
      <c r="S63" s="3">
        <v>530236800</v>
      </c>
    </row>
    <row r="64" spans="1:19" ht="24" x14ac:dyDescent="0.6">
      <c r="A64" s="2" t="s">
        <v>55</v>
      </c>
      <c r="C64" s="1" t="s">
        <v>159</v>
      </c>
      <c r="E64" s="3">
        <v>6106863</v>
      </c>
      <c r="G64" s="3">
        <v>1100</v>
      </c>
      <c r="I64" s="3">
        <v>0</v>
      </c>
      <c r="K64" s="3">
        <v>0</v>
      </c>
      <c r="M64" s="3">
        <v>0</v>
      </c>
      <c r="O64" s="3">
        <v>6717549300</v>
      </c>
      <c r="Q64" s="3">
        <v>209505519</v>
      </c>
      <c r="S64" s="3">
        <v>6508043781</v>
      </c>
    </row>
    <row r="65" spans="1:19" ht="24" x14ac:dyDescent="0.6">
      <c r="A65" s="2" t="s">
        <v>32</v>
      </c>
      <c r="C65" s="1" t="s">
        <v>145</v>
      </c>
      <c r="E65" s="3">
        <v>5221199</v>
      </c>
      <c r="G65" s="3">
        <v>680</v>
      </c>
      <c r="I65" s="3">
        <v>0</v>
      </c>
      <c r="K65" s="3">
        <v>0</v>
      </c>
      <c r="M65" s="3">
        <v>0</v>
      </c>
      <c r="O65" s="3">
        <v>3550415320</v>
      </c>
      <c r="Q65" s="3">
        <v>0</v>
      </c>
      <c r="S65" s="3">
        <v>3550415320</v>
      </c>
    </row>
    <row r="66" spans="1:19" ht="24" x14ac:dyDescent="0.6">
      <c r="A66" s="2" t="s">
        <v>53</v>
      </c>
      <c r="C66" s="1" t="s">
        <v>4</v>
      </c>
      <c r="E66" s="3">
        <v>174571136</v>
      </c>
      <c r="G66" s="3">
        <v>190</v>
      </c>
      <c r="I66" s="3">
        <v>0</v>
      </c>
      <c r="K66" s="3">
        <v>0</v>
      </c>
      <c r="M66" s="3">
        <v>0</v>
      </c>
      <c r="O66" s="3">
        <v>33168515840</v>
      </c>
      <c r="Q66" s="3">
        <v>1309283520</v>
      </c>
      <c r="S66" s="3">
        <v>31859232320</v>
      </c>
    </row>
    <row r="67" spans="1:19" ht="24" x14ac:dyDescent="0.6">
      <c r="A67" s="2" t="s">
        <v>52</v>
      </c>
      <c r="C67" s="1" t="s">
        <v>160</v>
      </c>
      <c r="E67" s="3">
        <v>9182704</v>
      </c>
      <c r="G67" s="3">
        <v>20</v>
      </c>
      <c r="I67" s="3">
        <v>0</v>
      </c>
      <c r="K67" s="3">
        <v>0</v>
      </c>
      <c r="M67" s="3">
        <v>0</v>
      </c>
      <c r="O67" s="3">
        <v>183654080</v>
      </c>
      <c r="Q67" s="3">
        <v>0</v>
      </c>
      <c r="S67" s="3">
        <v>183654080</v>
      </c>
    </row>
    <row r="68" spans="1:19" ht="24" x14ac:dyDescent="0.6">
      <c r="A68" s="2" t="s">
        <v>29</v>
      </c>
      <c r="C68" s="1" t="s">
        <v>138</v>
      </c>
      <c r="E68" s="3">
        <v>2070179</v>
      </c>
      <c r="G68" s="3">
        <v>8363</v>
      </c>
      <c r="I68" s="3">
        <v>0</v>
      </c>
      <c r="K68" s="3">
        <v>0</v>
      </c>
      <c r="M68" s="3">
        <v>0</v>
      </c>
      <c r="O68" s="3">
        <v>17312906977</v>
      </c>
      <c r="Q68" s="3">
        <v>0</v>
      </c>
      <c r="S68" s="3">
        <v>17312906977</v>
      </c>
    </row>
    <row r="69" spans="1:19" ht="24" x14ac:dyDescent="0.6">
      <c r="A69" s="2" t="s">
        <v>49</v>
      </c>
      <c r="C69" s="1" t="s">
        <v>128</v>
      </c>
      <c r="E69" s="3">
        <v>3992460</v>
      </c>
      <c r="G69" s="3">
        <v>15</v>
      </c>
      <c r="I69" s="3">
        <v>0</v>
      </c>
      <c r="K69" s="3">
        <v>0</v>
      </c>
      <c r="M69" s="3">
        <v>0</v>
      </c>
      <c r="O69" s="3">
        <v>59886900</v>
      </c>
      <c r="Q69" s="3">
        <v>0</v>
      </c>
      <c r="S69" s="3">
        <v>59886900</v>
      </c>
    </row>
    <row r="70" spans="1:19" ht="24" x14ac:dyDescent="0.6">
      <c r="A70" s="2" t="s">
        <v>15</v>
      </c>
      <c r="C70" s="1" t="s">
        <v>141</v>
      </c>
      <c r="E70" s="3">
        <v>7795837</v>
      </c>
      <c r="G70" s="3">
        <v>600</v>
      </c>
      <c r="I70" s="3">
        <v>0</v>
      </c>
      <c r="K70" s="3">
        <v>0</v>
      </c>
      <c r="M70" s="3">
        <v>0</v>
      </c>
      <c r="O70" s="3">
        <v>4677502200</v>
      </c>
      <c r="Q70" s="3">
        <v>0</v>
      </c>
      <c r="S70" s="3">
        <v>4677502200</v>
      </c>
    </row>
    <row r="71" spans="1:19" ht="24" x14ac:dyDescent="0.6">
      <c r="A71" s="2" t="s">
        <v>70</v>
      </c>
      <c r="C71" s="1" t="s">
        <v>124</v>
      </c>
      <c r="E71" s="3">
        <v>833295</v>
      </c>
      <c r="G71" s="3">
        <v>65</v>
      </c>
      <c r="I71" s="3">
        <v>0</v>
      </c>
      <c r="K71" s="3">
        <v>0</v>
      </c>
      <c r="M71" s="3">
        <v>0</v>
      </c>
      <c r="O71" s="3">
        <v>54164175</v>
      </c>
      <c r="Q71" s="3">
        <v>0</v>
      </c>
      <c r="S71" s="3">
        <v>54164175</v>
      </c>
    </row>
    <row r="72" spans="1:19" ht="24" x14ac:dyDescent="0.6">
      <c r="A72" s="2" t="s">
        <v>86</v>
      </c>
      <c r="C72" s="1" t="s">
        <v>135</v>
      </c>
      <c r="E72" s="3">
        <v>714239</v>
      </c>
      <c r="G72" s="3">
        <v>722</v>
      </c>
      <c r="I72" s="3">
        <v>0</v>
      </c>
      <c r="K72" s="3">
        <v>0</v>
      </c>
      <c r="M72" s="3">
        <v>0</v>
      </c>
      <c r="O72" s="3">
        <v>515680558</v>
      </c>
      <c r="Q72" s="3">
        <v>0</v>
      </c>
      <c r="S72" s="3">
        <v>515680558</v>
      </c>
    </row>
    <row r="73" spans="1:19" ht="24" x14ac:dyDescent="0.6">
      <c r="A73" s="2" t="s">
        <v>68</v>
      </c>
      <c r="C73" s="1" t="s">
        <v>161</v>
      </c>
      <c r="E73" s="3">
        <v>32583964</v>
      </c>
      <c r="G73" s="3">
        <v>1</v>
      </c>
      <c r="I73" s="3">
        <v>0</v>
      </c>
      <c r="K73" s="3">
        <v>0</v>
      </c>
      <c r="M73" s="3">
        <v>0</v>
      </c>
      <c r="O73" s="3">
        <v>32583964</v>
      </c>
      <c r="Q73" s="3">
        <v>0</v>
      </c>
      <c r="S73" s="3">
        <v>32583964</v>
      </c>
    </row>
    <row r="74" spans="1:19" ht="24" x14ac:dyDescent="0.6">
      <c r="A74" s="2" t="s">
        <v>162</v>
      </c>
      <c r="C74" s="1" t="s">
        <v>145</v>
      </c>
      <c r="E74" s="3">
        <v>9043647</v>
      </c>
      <c r="G74" s="3">
        <v>100</v>
      </c>
      <c r="I74" s="3">
        <v>0</v>
      </c>
      <c r="K74" s="3">
        <v>0</v>
      </c>
      <c r="M74" s="3">
        <v>0</v>
      </c>
      <c r="O74" s="3">
        <v>904364700</v>
      </c>
      <c r="Q74" s="3">
        <v>0</v>
      </c>
      <c r="S74" s="3">
        <v>904364700</v>
      </c>
    </row>
    <row r="75" spans="1:19" ht="24" x14ac:dyDescent="0.6">
      <c r="A75" s="2" t="s">
        <v>78</v>
      </c>
      <c r="C75" s="1" t="s">
        <v>163</v>
      </c>
      <c r="E75" s="3">
        <v>16131490</v>
      </c>
      <c r="G75" s="3">
        <v>450</v>
      </c>
      <c r="I75" s="3">
        <v>0</v>
      </c>
      <c r="K75" s="3">
        <v>0</v>
      </c>
      <c r="M75" s="3">
        <v>0</v>
      </c>
      <c r="O75" s="3">
        <v>7259170500</v>
      </c>
      <c r="Q75" s="3">
        <v>93255064</v>
      </c>
      <c r="S75" s="3">
        <v>7165915436</v>
      </c>
    </row>
    <row r="76" spans="1:19" ht="24" x14ac:dyDescent="0.6">
      <c r="A76" s="2" t="s">
        <v>42</v>
      </c>
      <c r="C76" s="1" t="s">
        <v>164</v>
      </c>
      <c r="E76" s="3">
        <v>285750</v>
      </c>
      <c r="G76" s="3">
        <v>4400</v>
      </c>
      <c r="I76" s="3">
        <v>0</v>
      </c>
      <c r="K76" s="3">
        <v>0</v>
      </c>
      <c r="M76" s="3">
        <v>0</v>
      </c>
      <c r="O76" s="3">
        <v>1257300000</v>
      </c>
      <c r="Q76" s="3">
        <v>0</v>
      </c>
      <c r="S76" s="3">
        <v>1257300000</v>
      </c>
    </row>
    <row r="77" spans="1:19" ht="24" x14ac:dyDescent="0.6">
      <c r="A77" s="2" t="s">
        <v>165</v>
      </c>
      <c r="C77" s="1" t="s">
        <v>166</v>
      </c>
      <c r="E77" s="3">
        <v>900000</v>
      </c>
      <c r="G77" s="3">
        <v>325</v>
      </c>
      <c r="I77" s="3">
        <v>0</v>
      </c>
      <c r="K77" s="3">
        <v>0</v>
      </c>
      <c r="M77" s="3">
        <v>0</v>
      </c>
      <c r="O77" s="3">
        <v>292500000</v>
      </c>
      <c r="Q77" s="3">
        <v>0</v>
      </c>
      <c r="S77" s="3">
        <v>292500000</v>
      </c>
    </row>
    <row r="78" spans="1:19" ht="24" x14ac:dyDescent="0.6">
      <c r="A78" s="2" t="s">
        <v>66</v>
      </c>
      <c r="C78" s="1" t="s">
        <v>147</v>
      </c>
      <c r="E78" s="3">
        <v>1500000</v>
      </c>
      <c r="G78" s="3">
        <v>150</v>
      </c>
      <c r="I78" s="3">
        <v>0</v>
      </c>
      <c r="K78" s="3">
        <v>0</v>
      </c>
      <c r="M78" s="3">
        <v>0</v>
      </c>
      <c r="O78" s="3">
        <v>225000000</v>
      </c>
      <c r="Q78" s="3">
        <v>0</v>
      </c>
      <c r="S78" s="3">
        <v>225000000</v>
      </c>
    </row>
    <row r="79" spans="1:19" ht="24" x14ac:dyDescent="0.6">
      <c r="A79" s="2" t="s">
        <v>100</v>
      </c>
      <c r="C79" s="1" t="s">
        <v>100</v>
      </c>
      <c r="E79" s="1" t="s">
        <v>100</v>
      </c>
      <c r="G79" s="1" t="s">
        <v>100</v>
      </c>
      <c r="I79" s="4">
        <f>SUM(I8:I78)</f>
        <v>0</v>
      </c>
      <c r="K79" s="4">
        <f>SUM(K8:K78)</f>
        <v>0</v>
      </c>
      <c r="M79" s="4">
        <f>SUM(M8:M78)</f>
        <v>0</v>
      </c>
      <c r="O79" s="4">
        <f>SUM(O8:O78)</f>
        <v>665648370005</v>
      </c>
      <c r="Q79" s="4">
        <f>SUM(Q8:Q78)</f>
        <v>3531990599</v>
      </c>
      <c r="S79" s="4">
        <f>SUM(S8:S78)</f>
        <v>662116379406</v>
      </c>
    </row>
    <row r="80" spans="1:19" x14ac:dyDescent="0.55000000000000004">
      <c r="S80" s="3"/>
    </row>
  </sheetData>
  <mergeCells count="17"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J19" sqref="J19"/>
    </sheetView>
  </sheetViews>
  <sheetFormatPr defaultRowHeight="22.5" x14ac:dyDescent="0.55000000000000004"/>
  <cols>
    <col min="1" max="1" width="22.71093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  <c r="J3" s="19" t="s">
        <v>109</v>
      </c>
      <c r="K3" s="19" t="s">
        <v>109</v>
      </c>
      <c r="L3" s="19" t="s">
        <v>109</v>
      </c>
      <c r="M3" s="19" t="s">
        <v>109</v>
      </c>
    </row>
    <row r="4" spans="1:13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5" spans="1:13" ht="25.5" x14ac:dyDescent="0.55000000000000004">
      <c r="A5" s="20" t="s">
        <v>208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ht="24.75" thickBot="1" x14ac:dyDescent="0.6">
      <c r="A6" s="18" t="s">
        <v>110</v>
      </c>
      <c r="B6" s="18" t="s">
        <v>110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I6" s="18" t="s">
        <v>112</v>
      </c>
      <c r="J6" s="18" t="s">
        <v>112</v>
      </c>
      <c r="K6" s="18" t="s">
        <v>112</v>
      </c>
      <c r="L6" s="18" t="s">
        <v>112</v>
      </c>
      <c r="M6" s="18" t="s">
        <v>112</v>
      </c>
    </row>
    <row r="7" spans="1:13" ht="24.75" thickBot="1" x14ac:dyDescent="0.6">
      <c r="A7" s="18" t="s">
        <v>113</v>
      </c>
      <c r="C7" s="18" t="s">
        <v>114</v>
      </c>
      <c r="E7" s="18" t="s">
        <v>115</v>
      </c>
      <c r="G7" s="18" t="s">
        <v>116</v>
      </c>
      <c r="I7" s="18" t="s">
        <v>114</v>
      </c>
      <c r="K7" s="18" t="s">
        <v>115</v>
      </c>
      <c r="M7" s="18" t="s">
        <v>116</v>
      </c>
    </row>
    <row r="8" spans="1:13" ht="24" x14ac:dyDescent="0.6">
      <c r="A8" s="2" t="s">
        <v>106</v>
      </c>
      <c r="C8" s="3">
        <v>34358</v>
      </c>
      <c r="E8" s="3">
        <v>0</v>
      </c>
      <c r="G8" s="3">
        <v>34358</v>
      </c>
      <c r="I8" s="3">
        <v>387997</v>
      </c>
      <c r="K8" s="3">
        <v>0</v>
      </c>
      <c r="M8" s="3">
        <v>387997</v>
      </c>
    </row>
    <row r="9" spans="1:13" ht="24.75" thickBot="1" x14ac:dyDescent="0.65">
      <c r="A9" s="2" t="s">
        <v>107</v>
      </c>
      <c r="C9" s="3">
        <v>4917531489</v>
      </c>
      <c r="E9" s="3">
        <v>0</v>
      </c>
      <c r="G9" s="3">
        <v>4917531489</v>
      </c>
      <c r="I9" s="3">
        <v>15777856034</v>
      </c>
      <c r="K9" s="3">
        <v>0</v>
      </c>
      <c r="M9" s="3">
        <v>15777856034</v>
      </c>
    </row>
    <row r="10" spans="1:13" ht="24.75" thickBot="1" x14ac:dyDescent="0.65">
      <c r="A10" s="2" t="s">
        <v>100</v>
      </c>
      <c r="C10" s="4">
        <f>SUM(C8:C9)</f>
        <v>4917565847</v>
      </c>
      <c r="E10" s="4">
        <f>SUM(E8:E9)</f>
        <v>0</v>
      </c>
      <c r="G10" s="4">
        <f>SUM(G8:G9)</f>
        <v>4917565847</v>
      </c>
      <c r="I10" s="4">
        <f>SUM(I8:I9)</f>
        <v>15778244031</v>
      </c>
      <c r="K10" s="4">
        <f>SUM(K8:K9)</f>
        <v>0</v>
      </c>
      <c r="M10" s="4">
        <f>SUM(M8:M9)</f>
        <v>15778244031</v>
      </c>
    </row>
  </sheetData>
  <mergeCells count="14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5"/>
  <sheetViews>
    <sheetView rightToLeft="1" topLeftCell="A87" workbookViewId="0">
      <selection activeCell="J108" sqref="J108"/>
    </sheetView>
  </sheetViews>
  <sheetFormatPr defaultRowHeight="22.5" x14ac:dyDescent="0.55000000000000004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5500000000000000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 x14ac:dyDescent="0.55000000000000004">
      <c r="A3" s="19" t="s">
        <v>109</v>
      </c>
      <c r="B3" s="19" t="s">
        <v>109</v>
      </c>
      <c r="C3" s="19" t="s">
        <v>109</v>
      </c>
      <c r="D3" s="19" t="s">
        <v>109</v>
      </c>
      <c r="E3" s="19" t="s">
        <v>109</v>
      </c>
      <c r="F3" s="19" t="s">
        <v>109</v>
      </c>
      <c r="G3" s="19" t="s">
        <v>109</v>
      </c>
      <c r="H3" s="19" t="s">
        <v>109</v>
      </c>
      <c r="I3" s="19" t="s">
        <v>109</v>
      </c>
      <c r="J3" s="19" t="s">
        <v>109</v>
      </c>
      <c r="K3" s="19" t="s">
        <v>109</v>
      </c>
      <c r="L3" s="19" t="s">
        <v>109</v>
      </c>
      <c r="M3" s="19" t="s">
        <v>109</v>
      </c>
      <c r="N3" s="19" t="s">
        <v>109</v>
      </c>
      <c r="O3" s="19" t="s">
        <v>109</v>
      </c>
      <c r="P3" s="19" t="s">
        <v>109</v>
      </c>
      <c r="Q3" s="19" t="s">
        <v>109</v>
      </c>
    </row>
    <row r="4" spans="1:17" ht="24" x14ac:dyDescent="0.5500000000000000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ht="25.5" x14ac:dyDescent="0.55000000000000004">
      <c r="A5" s="20" t="s">
        <v>209</v>
      </c>
      <c r="B5" s="20"/>
      <c r="C5" s="20"/>
      <c r="D5" s="20"/>
      <c r="E5" s="20"/>
      <c r="F5" s="20"/>
      <c r="G5" s="20"/>
      <c r="H5" s="20"/>
    </row>
    <row r="6" spans="1:17" ht="24" x14ac:dyDescent="0.55000000000000004">
      <c r="A6" s="18" t="s">
        <v>3</v>
      </c>
      <c r="C6" s="18" t="s">
        <v>111</v>
      </c>
      <c r="D6" s="18" t="s">
        <v>111</v>
      </c>
      <c r="E6" s="18" t="s">
        <v>111</v>
      </c>
      <c r="F6" s="18" t="s">
        <v>111</v>
      </c>
      <c r="G6" s="18" t="s">
        <v>111</v>
      </c>
      <c r="H6" s="18" t="s">
        <v>111</v>
      </c>
      <c r="I6" s="18" t="s">
        <v>111</v>
      </c>
      <c r="K6" s="18" t="s">
        <v>112</v>
      </c>
      <c r="L6" s="18" t="s">
        <v>112</v>
      </c>
      <c r="M6" s="18" t="s">
        <v>112</v>
      </c>
      <c r="N6" s="18" t="s">
        <v>112</v>
      </c>
      <c r="O6" s="18" t="s">
        <v>112</v>
      </c>
      <c r="P6" s="18" t="s">
        <v>112</v>
      </c>
      <c r="Q6" s="18" t="s">
        <v>112</v>
      </c>
    </row>
    <row r="7" spans="1:17" ht="24" x14ac:dyDescent="0.55000000000000004">
      <c r="A7" s="18" t="s">
        <v>3</v>
      </c>
      <c r="C7" s="18" t="s">
        <v>7</v>
      </c>
      <c r="E7" s="18" t="s">
        <v>167</v>
      </c>
      <c r="G7" s="18" t="s">
        <v>168</v>
      </c>
      <c r="I7" s="18" t="s">
        <v>170</v>
      </c>
      <c r="K7" s="18" t="s">
        <v>7</v>
      </c>
      <c r="M7" s="18" t="s">
        <v>167</v>
      </c>
      <c r="O7" s="18" t="s">
        <v>168</v>
      </c>
      <c r="Q7" s="18" t="s">
        <v>170</v>
      </c>
    </row>
    <row r="8" spans="1:17" ht="24" x14ac:dyDescent="0.6">
      <c r="A8" s="2" t="s">
        <v>22</v>
      </c>
      <c r="C8" s="3">
        <v>31600000</v>
      </c>
      <c r="E8" s="3">
        <v>39493209365</v>
      </c>
      <c r="G8" s="3">
        <v>33640305824</v>
      </c>
      <c r="I8" s="3">
        <v>5852903541</v>
      </c>
      <c r="K8" s="3">
        <v>88948365</v>
      </c>
      <c r="M8" s="3">
        <v>178132161092</v>
      </c>
      <c r="O8" s="3">
        <v>151703747966</v>
      </c>
      <c r="Q8" s="3">
        <v>26428413126</v>
      </c>
    </row>
    <row r="9" spans="1:17" ht="24" x14ac:dyDescent="0.6">
      <c r="A9" s="2" t="s">
        <v>27</v>
      </c>
      <c r="C9" s="3">
        <v>795681</v>
      </c>
      <c r="E9" s="3">
        <v>17068629788</v>
      </c>
      <c r="G9" s="3">
        <v>15599130262</v>
      </c>
      <c r="I9" s="3">
        <v>1469499526</v>
      </c>
      <c r="K9" s="3">
        <v>1211310</v>
      </c>
      <c r="M9" s="3">
        <v>25485747028</v>
      </c>
      <c r="O9" s="3">
        <v>23435404322</v>
      </c>
      <c r="Q9" s="3">
        <v>2050342706</v>
      </c>
    </row>
    <row r="10" spans="1:17" ht="24" x14ac:dyDescent="0.6">
      <c r="A10" s="2" t="s">
        <v>44</v>
      </c>
      <c r="C10" s="3">
        <v>207965</v>
      </c>
      <c r="E10" s="3">
        <v>312043730</v>
      </c>
      <c r="G10" s="3">
        <v>415688050</v>
      </c>
      <c r="I10" s="3">
        <v>-103644320</v>
      </c>
      <c r="K10" s="3">
        <v>5541311</v>
      </c>
      <c r="M10" s="3">
        <v>9535149608</v>
      </c>
      <c r="O10" s="3">
        <v>11851110596</v>
      </c>
      <c r="Q10" s="3">
        <v>-2315960988</v>
      </c>
    </row>
    <row r="11" spans="1:17" ht="24" x14ac:dyDescent="0.6">
      <c r="A11" s="2" t="s">
        <v>95</v>
      </c>
      <c r="C11" s="3">
        <v>3000000</v>
      </c>
      <c r="E11" s="3">
        <v>18364338641</v>
      </c>
      <c r="G11" s="3">
        <v>15854075963</v>
      </c>
      <c r="I11" s="3">
        <v>2510262678</v>
      </c>
      <c r="K11" s="3">
        <v>7289309</v>
      </c>
      <c r="M11" s="3">
        <v>46728652804</v>
      </c>
      <c r="O11" s="3">
        <v>38499196937</v>
      </c>
      <c r="Q11" s="3">
        <v>8229455867</v>
      </c>
    </row>
    <row r="12" spans="1:17" ht="24" x14ac:dyDescent="0.6">
      <c r="A12" s="2" t="s">
        <v>19</v>
      </c>
      <c r="C12" s="3">
        <v>5607584</v>
      </c>
      <c r="E12" s="3">
        <v>24504686436</v>
      </c>
      <c r="G12" s="3">
        <v>16708391580</v>
      </c>
      <c r="I12" s="3">
        <v>7796294856</v>
      </c>
      <c r="K12" s="3">
        <v>32761028</v>
      </c>
      <c r="M12" s="3">
        <v>134570434175</v>
      </c>
      <c r="O12" s="3">
        <v>91928803607</v>
      </c>
      <c r="Q12" s="3">
        <v>42641630568</v>
      </c>
    </row>
    <row r="13" spans="1:17" ht="24" x14ac:dyDescent="0.6">
      <c r="A13" s="2" t="s">
        <v>32</v>
      </c>
      <c r="C13" s="3">
        <v>3862915</v>
      </c>
      <c r="E13" s="3">
        <v>33215400270</v>
      </c>
      <c r="G13" s="3">
        <v>42115949972</v>
      </c>
      <c r="I13" s="3">
        <v>-8900549702</v>
      </c>
      <c r="K13" s="3">
        <v>7645287</v>
      </c>
      <c r="M13" s="3">
        <v>69363034598</v>
      </c>
      <c r="O13" s="3">
        <v>83698152969</v>
      </c>
      <c r="Q13" s="3">
        <v>-14335118371</v>
      </c>
    </row>
    <row r="14" spans="1:17" ht="24" x14ac:dyDescent="0.6">
      <c r="A14" s="2" t="s">
        <v>77</v>
      </c>
      <c r="C14" s="3">
        <v>1</v>
      </c>
      <c r="E14" s="3">
        <v>1</v>
      </c>
      <c r="G14" s="3">
        <v>3253</v>
      </c>
      <c r="I14" s="3">
        <v>-3252</v>
      </c>
      <c r="K14" s="3">
        <v>1410769</v>
      </c>
      <c r="M14" s="3">
        <v>6761334611</v>
      </c>
      <c r="O14" s="3">
        <v>9106095834</v>
      </c>
      <c r="Q14" s="3">
        <v>-2344761223</v>
      </c>
    </row>
    <row r="15" spans="1:17" ht="24" x14ac:dyDescent="0.6">
      <c r="A15" s="2" t="s">
        <v>75</v>
      </c>
      <c r="C15" s="3">
        <v>12498845</v>
      </c>
      <c r="E15" s="3">
        <v>47039069624</v>
      </c>
      <c r="G15" s="3">
        <v>51567533295</v>
      </c>
      <c r="I15" s="3">
        <v>-4528463671</v>
      </c>
      <c r="K15" s="3">
        <v>14413776</v>
      </c>
      <c r="M15" s="3">
        <v>53988135595</v>
      </c>
      <c r="O15" s="3">
        <v>60170453172</v>
      </c>
      <c r="Q15" s="3">
        <v>-6182317577</v>
      </c>
    </row>
    <row r="16" spans="1:17" ht="24" x14ac:dyDescent="0.6">
      <c r="A16" s="2" t="s">
        <v>16</v>
      </c>
      <c r="C16" s="3">
        <v>2000000</v>
      </c>
      <c r="E16" s="3">
        <v>9077664679</v>
      </c>
      <c r="G16" s="3">
        <v>11329369462</v>
      </c>
      <c r="I16" s="3">
        <v>-2251704783</v>
      </c>
      <c r="K16" s="3">
        <v>4810493</v>
      </c>
      <c r="M16" s="3">
        <v>22444529350</v>
      </c>
      <c r="O16" s="3">
        <v>27271696690</v>
      </c>
      <c r="Q16" s="3">
        <v>-4827167340</v>
      </c>
    </row>
    <row r="17" spans="1:17" ht="24" x14ac:dyDescent="0.6">
      <c r="A17" s="2" t="s">
        <v>90</v>
      </c>
      <c r="C17" s="3">
        <v>1250915</v>
      </c>
      <c r="E17" s="3">
        <v>21281915710</v>
      </c>
      <c r="G17" s="3">
        <v>17039766512</v>
      </c>
      <c r="I17" s="3">
        <v>4242149198</v>
      </c>
      <c r="K17" s="3">
        <v>1252208</v>
      </c>
      <c r="M17" s="3">
        <v>21299974275</v>
      </c>
      <c r="O17" s="3">
        <v>17056429258</v>
      </c>
      <c r="Q17" s="3">
        <v>4243545017</v>
      </c>
    </row>
    <row r="18" spans="1:17" ht="24" x14ac:dyDescent="0.6">
      <c r="A18" s="2" t="s">
        <v>36</v>
      </c>
      <c r="C18" s="3">
        <v>704147</v>
      </c>
      <c r="E18" s="3">
        <v>27399395157</v>
      </c>
      <c r="G18" s="3">
        <v>27589944308</v>
      </c>
      <c r="I18" s="3">
        <v>-190549151</v>
      </c>
      <c r="K18" s="3">
        <v>1301180</v>
      </c>
      <c r="M18" s="3">
        <v>47841523432</v>
      </c>
      <c r="O18" s="3">
        <v>50793774547</v>
      </c>
      <c r="Q18" s="3">
        <v>-2952251115</v>
      </c>
    </row>
    <row r="19" spans="1:17" ht="24" x14ac:dyDescent="0.6">
      <c r="A19" s="2" t="s">
        <v>85</v>
      </c>
      <c r="C19" s="3">
        <v>881978</v>
      </c>
      <c r="E19" s="3">
        <v>20480373069</v>
      </c>
      <c r="G19" s="3">
        <v>20138883651</v>
      </c>
      <c r="I19" s="3">
        <v>341489418</v>
      </c>
      <c r="K19" s="3">
        <v>3132383</v>
      </c>
      <c r="M19" s="3">
        <v>60801345290</v>
      </c>
      <c r="O19" s="3">
        <v>71597120824</v>
      </c>
      <c r="Q19" s="3">
        <v>-10795775534</v>
      </c>
    </row>
    <row r="20" spans="1:17" ht="24" x14ac:dyDescent="0.6">
      <c r="A20" s="2" t="s">
        <v>98</v>
      </c>
      <c r="C20" s="3">
        <v>562500</v>
      </c>
      <c r="E20" s="3">
        <v>5927023191</v>
      </c>
      <c r="G20" s="3">
        <v>4923529008</v>
      </c>
      <c r="I20" s="3">
        <v>1003494183</v>
      </c>
      <c r="K20" s="3">
        <v>562500</v>
      </c>
      <c r="M20" s="3">
        <v>5927023191</v>
      </c>
      <c r="O20" s="3">
        <v>4923529008</v>
      </c>
      <c r="Q20" s="3">
        <v>1003494183</v>
      </c>
    </row>
    <row r="21" spans="1:17" ht="24" x14ac:dyDescent="0.6">
      <c r="A21" s="2" t="s">
        <v>64</v>
      </c>
      <c r="C21" s="3">
        <v>5975016</v>
      </c>
      <c r="E21" s="3">
        <v>24740438437</v>
      </c>
      <c r="G21" s="3">
        <v>23413531732</v>
      </c>
      <c r="I21" s="3">
        <v>1326906705</v>
      </c>
      <c r="K21" s="3">
        <v>13435353</v>
      </c>
      <c r="M21" s="3">
        <v>57907958454</v>
      </c>
      <c r="O21" s="3">
        <v>52647401072</v>
      </c>
      <c r="Q21" s="3">
        <v>5260557382</v>
      </c>
    </row>
    <row r="22" spans="1:17" ht="24" x14ac:dyDescent="0.6">
      <c r="A22" s="2" t="s">
        <v>26</v>
      </c>
      <c r="C22" s="3">
        <v>1</v>
      </c>
      <c r="E22" s="3">
        <v>1</v>
      </c>
      <c r="G22" s="3">
        <v>3275</v>
      </c>
      <c r="I22" s="3">
        <v>-3274</v>
      </c>
      <c r="K22" s="3">
        <v>2594593</v>
      </c>
      <c r="M22" s="3">
        <v>26045767222</v>
      </c>
      <c r="O22" s="3">
        <v>25606094324</v>
      </c>
      <c r="Q22" s="3">
        <v>439672898</v>
      </c>
    </row>
    <row r="23" spans="1:17" ht="24" x14ac:dyDescent="0.6">
      <c r="A23" s="2" t="s">
        <v>59</v>
      </c>
      <c r="C23" s="3">
        <v>1920393</v>
      </c>
      <c r="E23" s="3">
        <v>29933563513</v>
      </c>
      <c r="G23" s="3">
        <v>25295146774</v>
      </c>
      <c r="I23" s="3">
        <v>4638416739</v>
      </c>
      <c r="K23" s="3">
        <v>3136910</v>
      </c>
      <c r="M23" s="3">
        <v>48390544414</v>
      </c>
      <c r="O23" s="3">
        <v>41318937785</v>
      </c>
      <c r="Q23" s="3">
        <v>7071606629</v>
      </c>
    </row>
    <row r="24" spans="1:17" ht="24" x14ac:dyDescent="0.6">
      <c r="A24" s="2" t="s">
        <v>61</v>
      </c>
      <c r="C24" s="3">
        <v>150000</v>
      </c>
      <c r="E24" s="3">
        <v>11086142648</v>
      </c>
      <c r="G24" s="3">
        <v>10386695369</v>
      </c>
      <c r="I24" s="3">
        <v>699447279</v>
      </c>
      <c r="K24" s="3">
        <v>300000</v>
      </c>
      <c r="M24" s="3">
        <v>22498208964</v>
      </c>
      <c r="O24" s="3">
        <v>20773390742</v>
      </c>
      <c r="Q24" s="3">
        <v>1724818222</v>
      </c>
    </row>
    <row r="25" spans="1:17" ht="24" x14ac:dyDescent="0.6">
      <c r="A25" s="2" t="s">
        <v>63</v>
      </c>
      <c r="C25" s="3">
        <v>730228</v>
      </c>
      <c r="E25" s="3">
        <v>6701523314</v>
      </c>
      <c r="G25" s="3">
        <v>6463539923</v>
      </c>
      <c r="I25" s="3">
        <v>237983391</v>
      </c>
      <c r="K25" s="3">
        <v>16923008</v>
      </c>
      <c r="M25" s="3">
        <v>144348629112</v>
      </c>
      <c r="O25" s="3">
        <v>149694215526</v>
      </c>
      <c r="Q25" s="3">
        <v>-5345586414</v>
      </c>
    </row>
    <row r="26" spans="1:17" ht="24" x14ac:dyDescent="0.6">
      <c r="A26" s="2" t="s">
        <v>76</v>
      </c>
      <c r="C26" s="3">
        <v>2191953</v>
      </c>
      <c r="E26" s="3">
        <v>8961860516</v>
      </c>
      <c r="G26" s="3">
        <v>12777898825</v>
      </c>
      <c r="I26" s="3">
        <v>-3816038309</v>
      </c>
      <c r="K26" s="3">
        <v>2918179</v>
      </c>
      <c r="M26" s="3">
        <v>12254411815</v>
      </c>
      <c r="O26" s="3">
        <v>17011403078</v>
      </c>
      <c r="Q26" s="3">
        <v>-4756991263</v>
      </c>
    </row>
    <row r="27" spans="1:17" ht="24" x14ac:dyDescent="0.6">
      <c r="A27" s="2" t="s">
        <v>86</v>
      </c>
      <c r="C27" s="3">
        <v>353591</v>
      </c>
      <c r="E27" s="3">
        <v>5837348017</v>
      </c>
      <c r="G27" s="3">
        <v>5764355560</v>
      </c>
      <c r="I27" s="3">
        <v>72992457</v>
      </c>
      <c r="K27" s="3">
        <v>1253637</v>
      </c>
      <c r="M27" s="3">
        <v>20754806226</v>
      </c>
      <c r="O27" s="3">
        <v>21278292674</v>
      </c>
      <c r="Q27" s="3">
        <v>-523486448</v>
      </c>
    </row>
    <row r="28" spans="1:17" ht="24" x14ac:dyDescent="0.6">
      <c r="A28" s="2" t="s">
        <v>46</v>
      </c>
      <c r="C28" s="3">
        <v>2335348</v>
      </c>
      <c r="E28" s="3">
        <v>19848420449</v>
      </c>
      <c r="G28" s="3">
        <v>18489396527</v>
      </c>
      <c r="I28" s="3">
        <v>1359023922</v>
      </c>
      <c r="K28" s="3">
        <v>6818922</v>
      </c>
      <c r="M28" s="3">
        <v>70962671653</v>
      </c>
      <c r="O28" s="3">
        <v>89537085104</v>
      </c>
      <c r="Q28" s="3">
        <v>-18574413451</v>
      </c>
    </row>
    <row r="29" spans="1:17" ht="24" x14ac:dyDescent="0.6">
      <c r="A29" s="2" t="s">
        <v>39</v>
      </c>
      <c r="C29" s="3">
        <v>0</v>
      </c>
      <c r="E29" s="3">
        <v>0</v>
      </c>
      <c r="G29" s="3">
        <v>0</v>
      </c>
      <c r="I29" s="3">
        <v>0</v>
      </c>
      <c r="K29" s="3">
        <v>11105771</v>
      </c>
      <c r="M29" s="3">
        <v>55530796307</v>
      </c>
      <c r="O29" s="3">
        <v>60907098893</v>
      </c>
      <c r="Q29" s="3">
        <v>-5376302586</v>
      </c>
    </row>
    <row r="30" spans="1:17" ht="24" x14ac:dyDescent="0.6">
      <c r="A30" s="2" t="s">
        <v>162</v>
      </c>
      <c r="C30" s="3">
        <v>0</v>
      </c>
      <c r="E30" s="3">
        <v>0</v>
      </c>
      <c r="G30" s="3">
        <v>0</v>
      </c>
      <c r="I30" s="3">
        <v>0</v>
      </c>
      <c r="K30" s="3">
        <v>64303197</v>
      </c>
      <c r="M30" s="3">
        <v>165546714387</v>
      </c>
      <c r="O30" s="3">
        <v>136171696227</v>
      </c>
      <c r="Q30" s="3">
        <v>29375018160</v>
      </c>
    </row>
    <row r="31" spans="1:17" ht="24" x14ac:dyDescent="0.6">
      <c r="A31" s="2" t="s">
        <v>62</v>
      </c>
      <c r="C31" s="3">
        <v>0</v>
      </c>
      <c r="E31" s="3">
        <v>0</v>
      </c>
      <c r="G31" s="3">
        <v>0</v>
      </c>
      <c r="I31" s="3">
        <v>0</v>
      </c>
      <c r="K31" s="3">
        <v>3810399</v>
      </c>
      <c r="M31" s="3">
        <v>73691880838</v>
      </c>
      <c r="O31" s="3">
        <v>61871998930</v>
      </c>
      <c r="Q31" s="3">
        <v>11819881908</v>
      </c>
    </row>
    <row r="32" spans="1:17" ht="24" x14ac:dyDescent="0.6">
      <c r="A32" s="2" t="s">
        <v>47</v>
      </c>
      <c r="C32" s="3">
        <v>0</v>
      </c>
      <c r="E32" s="3">
        <v>0</v>
      </c>
      <c r="G32" s="3">
        <v>0</v>
      </c>
      <c r="I32" s="3">
        <v>0</v>
      </c>
      <c r="K32" s="3">
        <v>387108</v>
      </c>
      <c r="M32" s="3">
        <v>12131134509</v>
      </c>
      <c r="O32" s="3">
        <v>10248865603</v>
      </c>
      <c r="Q32" s="3">
        <v>1882268906</v>
      </c>
    </row>
    <row r="33" spans="1:17" ht="24" x14ac:dyDescent="0.6">
      <c r="A33" s="2" t="s">
        <v>81</v>
      </c>
      <c r="C33" s="3">
        <v>0</v>
      </c>
      <c r="E33" s="3">
        <v>0</v>
      </c>
      <c r="G33" s="3">
        <v>0</v>
      </c>
      <c r="I33" s="3">
        <v>0</v>
      </c>
      <c r="K33" s="3">
        <v>1391841</v>
      </c>
      <c r="M33" s="3">
        <v>75544296526</v>
      </c>
      <c r="O33" s="3">
        <v>85932306994</v>
      </c>
      <c r="Q33" s="3">
        <v>-10388010468</v>
      </c>
    </row>
    <row r="34" spans="1:17" ht="24" x14ac:dyDescent="0.6">
      <c r="A34" s="2" t="s">
        <v>65</v>
      </c>
      <c r="C34" s="3">
        <v>0</v>
      </c>
      <c r="E34" s="3">
        <v>0</v>
      </c>
      <c r="G34" s="3">
        <v>0</v>
      </c>
      <c r="I34" s="3">
        <v>0</v>
      </c>
      <c r="K34" s="3">
        <v>11622860</v>
      </c>
      <c r="M34" s="3">
        <v>51883919176</v>
      </c>
      <c r="O34" s="3">
        <v>59290521162</v>
      </c>
      <c r="Q34" s="3">
        <v>-7406601986</v>
      </c>
    </row>
    <row r="35" spans="1:17" ht="24" x14ac:dyDescent="0.6">
      <c r="A35" s="2" t="s">
        <v>25</v>
      </c>
      <c r="C35" s="3">
        <v>0</v>
      </c>
      <c r="E35" s="3">
        <v>0</v>
      </c>
      <c r="G35" s="3">
        <v>0</v>
      </c>
      <c r="I35" s="3">
        <v>0</v>
      </c>
      <c r="K35" s="3">
        <v>13302233</v>
      </c>
      <c r="M35" s="3">
        <v>48949217761</v>
      </c>
      <c r="O35" s="3">
        <v>44879558400</v>
      </c>
      <c r="Q35" s="3">
        <v>4069659361</v>
      </c>
    </row>
    <row r="36" spans="1:17" ht="24" x14ac:dyDescent="0.6">
      <c r="A36" s="2" t="s">
        <v>42</v>
      </c>
      <c r="C36" s="3">
        <v>0</v>
      </c>
      <c r="E36" s="3">
        <v>0</v>
      </c>
      <c r="G36" s="3">
        <v>0</v>
      </c>
      <c r="I36" s="3">
        <v>0</v>
      </c>
      <c r="K36" s="3">
        <v>346488</v>
      </c>
      <c r="M36" s="3">
        <v>18568989007</v>
      </c>
      <c r="O36" s="3">
        <v>16343032487</v>
      </c>
      <c r="Q36" s="3">
        <v>2225956520</v>
      </c>
    </row>
    <row r="37" spans="1:17" ht="24" x14ac:dyDescent="0.6">
      <c r="A37" s="2" t="s">
        <v>171</v>
      </c>
      <c r="C37" s="3">
        <v>0</v>
      </c>
      <c r="E37" s="3">
        <v>0</v>
      </c>
      <c r="G37" s="3">
        <v>0</v>
      </c>
      <c r="I37" s="3">
        <v>0</v>
      </c>
      <c r="K37" s="3">
        <v>733884</v>
      </c>
      <c r="M37" s="3">
        <v>1743456306</v>
      </c>
      <c r="O37" s="3">
        <v>2048836386</v>
      </c>
      <c r="Q37" s="3">
        <v>-305380080</v>
      </c>
    </row>
    <row r="38" spans="1:17" ht="24" x14ac:dyDescent="0.6">
      <c r="A38" s="2" t="s">
        <v>35</v>
      </c>
      <c r="C38" s="3">
        <v>0</v>
      </c>
      <c r="E38" s="3">
        <v>0</v>
      </c>
      <c r="G38" s="3">
        <v>0</v>
      </c>
      <c r="I38" s="3">
        <v>0</v>
      </c>
      <c r="K38" s="3">
        <v>106180</v>
      </c>
      <c r="M38" s="3">
        <v>18452054875</v>
      </c>
      <c r="O38" s="3">
        <v>17820746936</v>
      </c>
      <c r="Q38" s="3">
        <v>631307939</v>
      </c>
    </row>
    <row r="39" spans="1:17" ht="24" x14ac:dyDescent="0.6">
      <c r="A39" s="2" t="s">
        <v>172</v>
      </c>
      <c r="C39" s="3">
        <v>0</v>
      </c>
      <c r="E39" s="3">
        <v>0</v>
      </c>
      <c r="G39" s="3">
        <v>0</v>
      </c>
      <c r="I39" s="3">
        <v>0</v>
      </c>
      <c r="K39" s="3">
        <v>15569120</v>
      </c>
      <c r="M39" s="3">
        <v>86237355680</v>
      </c>
      <c r="O39" s="3">
        <v>86237355680</v>
      </c>
      <c r="Q39" s="3">
        <v>0</v>
      </c>
    </row>
    <row r="40" spans="1:17" ht="24" x14ac:dyDescent="0.6">
      <c r="A40" s="2" t="s">
        <v>94</v>
      </c>
      <c r="C40" s="3">
        <v>0</v>
      </c>
      <c r="E40" s="3">
        <v>0</v>
      </c>
      <c r="G40" s="3">
        <v>0</v>
      </c>
      <c r="I40" s="3">
        <v>0</v>
      </c>
      <c r="K40" s="3">
        <v>774858</v>
      </c>
      <c r="M40" s="3">
        <v>6869771121</v>
      </c>
      <c r="O40" s="3">
        <v>7837247655</v>
      </c>
      <c r="Q40" s="3">
        <v>-967476534</v>
      </c>
    </row>
    <row r="41" spans="1:17" ht="24" x14ac:dyDescent="0.6">
      <c r="A41" s="2" t="s">
        <v>21</v>
      </c>
      <c r="C41" s="3">
        <v>0</v>
      </c>
      <c r="E41" s="3">
        <v>0</v>
      </c>
      <c r="G41" s="3">
        <v>0</v>
      </c>
      <c r="I41" s="3">
        <v>0</v>
      </c>
      <c r="K41" s="3">
        <v>50069524</v>
      </c>
      <c r="M41" s="3">
        <v>30095495990</v>
      </c>
      <c r="O41" s="3">
        <v>32613848428</v>
      </c>
      <c r="Q41" s="3">
        <v>-2518352438</v>
      </c>
    </row>
    <row r="42" spans="1:17" ht="24" x14ac:dyDescent="0.6">
      <c r="A42" s="2" t="s">
        <v>54</v>
      </c>
      <c r="C42" s="3">
        <v>0</v>
      </c>
      <c r="E42" s="3">
        <v>0</v>
      </c>
      <c r="G42" s="3">
        <v>0</v>
      </c>
      <c r="I42" s="3">
        <v>0</v>
      </c>
      <c r="K42" s="3">
        <v>689635</v>
      </c>
      <c r="M42" s="3">
        <v>19698521443</v>
      </c>
      <c r="O42" s="3">
        <v>19032639687</v>
      </c>
      <c r="Q42" s="3">
        <v>665881756</v>
      </c>
    </row>
    <row r="43" spans="1:17" ht="24" x14ac:dyDescent="0.6">
      <c r="A43" s="2" t="s">
        <v>49</v>
      </c>
      <c r="C43" s="3">
        <v>0</v>
      </c>
      <c r="E43" s="3">
        <v>0</v>
      </c>
      <c r="G43" s="3">
        <v>0</v>
      </c>
      <c r="I43" s="3">
        <v>0</v>
      </c>
      <c r="K43" s="3">
        <v>1157507</v>
      </c>
      <c r="M43" s="3">
        <v>4307521833</v>
      </c>
      <c r="O43" s="3">
        <v>5179390359</v>
      </c>
      <c r="Q43" s="3">
        <v>-871868526</v>
      </c>
    </row>
    <row r="44" spans="1:17" ht="24" x14ac:dyDescent="0.6">
      <c r="A44" s="2" t="s">
        <v>173</v>
      </c>
      <c r="C44" s="3">
        <v>0</v>
      </c>
      <c r="E44" s="3">
        <v>0</v>
      </c>
      <c r="G44" s="3">
        <v>0</v>
      </c>
      <c r="I44" s="3">
        <v>0</v>
      </c>
      <c r="K44" s="3">
        <v>450000</v>
      </c>
      <c r="M44" s="3">
        <v>4874699052</v>
      </c>
      <c r="O44" s="3">
        <v>4034848950</v>
      </c>
      <c r="Q44" s="3">
        <v>839850102</v>
      </c>
    </row>
    <row r="45" spans="1:17" ht="24" x14ac:dyDescent="0.6">
      <c r="A45" s="2" t="s">
        <v>18</v>
      </c>
      <c r="C45" s="3">
        <v>0</v>
      </c>
      <c r="E45" s="3">
        <v>0</v>
      </c>
      <c r="G45" s="3">
        <v>0</v>
      </c>
      <c r="I45" s="3">
        <v>0</v>
      </c>
      <c r="K45" s="3">
        <v>37496612</v>
      </c>
      <c r="M45" s="3">
        <v>22095621584</v>
      </c>
      <c r="O45" s="3">
        <v>18279333441</v>
      </c>
      <c r="Q45" s="3">
        <v>3816288143</v>
      </c>
    </row>
    <row r="46" spans="1:17" ht="24" x14ac:dyDescent="0.6">
      <c r="A46" s="2" t="s">
        <v>48</v>
      </c>
      <c r="C46" s="3">
        <v>0</v>
      </c>
      <c r="E46" s="3">
        <v>0</v>
      </c>
      <c r="G46" s="3">
        <v>0</v>
      </c>
      <c r="I46" s="3">
        <v>0</v>
      </c>
      <c r="K46" s="3">
        <v>9514511</v>
      </c>
      <c r="M46" s="3">
        <v>23100166705</v>
      </c>
      <c r="O46" s="3">
        <v>26672472821</v>
      </c>
      <c r="Q46" s="3">
        <v>-3572306116</v>
      </c>
    </row>
    <row r="47" spans="1:17" ht="24" x14ac:dyDescent="0.6">
      <c r="A47" s="2" t="s">
        <v>71</v>
      </c>
      <c r="C47" s="3">
        <v>0</v>
      </c>
      <c r="E47" s="3">
        <v>0</v>
      </c>
      <c r="G47" s="3">
        <v>0</v>
      </c>
      <c r="I47" s="3">
        <v>0</v>
      </c>
      <c r="K47" s="3">
        <v>7271070</v>
      </c>
      <c r="M47" s="3">
        <v>12363163949</v>
      </c>
      <c r="O47" s="3">
        <v>15952122976</v>
      </c>
      <c r="Q47" s="3">
        <v>-3588959027</v>
      </c>
    </row>
    <row r="48" spans="1:17" ht="24" x14ac:dyDescent="0.6">
      <c r="A48" s="2" t="s">
        <v>174</v>
      </c>
      <c r="C48" s="3">
        <v>0</v>
      </c>
      <c r="E48" s="3">
        <v>0</v>
      </c>
      <c r="G48" s="3">
        <v>0</v>
      </c>
      <c r="I48" s="3">
        <v>0</v>
      </c>
      <c r="K48" s="3">
        <v>14386875</v>
      </c>
      <c r="M48" s="3">
        <v>23637635625</v>
      </c>
      <c r="O48" s="3">
        <v>23637635625</v>
      </c>
      <c r="Q48" s="3">
        <v>0</v>
      </c>
    </row>
    <row r="49" spans="1:17" ht="24" x14ac:dyDescent="0.6">
      <c r="A49" s="2" t="s">
        <v>60</v>
      </c>
      <c r="C49" s="3">
        <v>0</v>
      </c>
      <c r="E49" s="3">
        <v>0</v>
      </c>
      <c r="G49" s="3">
        <v>0</v>
      </c>
      <c r="I49" s="3">
        <v>0</v>
      </c>
      <c r="K49" s="3">
        <v>179843</v>
      </c>
      <c r="M49" s="3">
        <v>10486690715</v>
      </c>
      <c r="O49" s="3">
        <v>8544770465</v>
      </c>
      <c r="Q49" s="3">
        <v>1941920250</v>
      </c>
    </row>
    <row r="50" spans="1:17" ht="24" x14ac:dyDescent="0.6">
      <c r="A50" s="2" t="s">
        <v>70</v>
      </c>
      <c r="C50" s="3">
        <v>0</v>
      </c>
      <c r="E50" s="3">
        <v>0</v>
      </c>
      <c r="G50" s="3">
        <v>0</v>
      </c>
      <c r="I50" s="3">
        <v>0</v>
      </c>
      <c r="K50" s="3">
        <v>291195</v>
      </c>
      <c r="M50" s="3">
        <v>3232719418</v>
      </c>
      <c r="O50" s="3">
        <v>2943832523</v>
      </c>
      <c r="Q50" s="3">
        <v>288886895</v>
      </c>
    </row>
    <row r="51" spans="1:17" ht="24" x14ac:dyDescent="0.6">
      <c r="A51" s="2" t="s">
        <v>37</v>
      </c>
      <c r="C51" s="3">
        <v>0</v>
      </c>
      <c r="E51" s="3">
        <v>0</v>
      </c>
      <c r="G51" s="3">
        <v>0</v>
      </c>
      <c r="I51" s="3">
        <v>0</v>
      </c>
      <c r="K51" s="3">
        <v>2764498</v>
      </c>
      <c r="M51" s="3">
        <v>132016928893</v>
      </c>
      <c r="O51" s="3">
        <v>120235375370</v>
      </c>
      <c r="Q51" s="3">
        <v>11781553523</v>
      </c>
    </row>
    <row r="52" spans="1:17" ht="24" x14ac:dyDescent="0.6">
      <c r="A52" s="2" t="s">
        <v>83</v>
      </c>
      <c r="C52" s="3">
        <v>0</v>
      </c>
      <c r="E52" s="3">
        <v>0</v>
      </c>
      <c r="G52" s="3">
        <v>0</v>
      </c>
      <c r="I52" s="3">
        <v>0</v>
      </c>
      <c r="K52" s="3">
        <v>771519</v>
      </c>
      <c r="M52" s="3">
        <v>8782571462</v>
      </c>
      <c r="O52" s="3">
        <v>7094088283</v>
      </c>
      <c r="Q52" s="3">
        <v>1688483179</v>
      </c>
    </row>
    <row r="53" spans="1:17" ht="24" x14ac:dyDescent="0.6">
      <c r="A53" s="2" t="s">
        <v>69</v>
      </c>
      <c r="C53" s="3">
        <v>0</v>
      </c>
      <c r="E53" s="3">
        <v>0</v>
      </c>
      <c r="G53" s="3">
        <v>0</v>
      </c>
      <c r="I53" s="3">
        <v>0</v>
      </c>
      <c r="K53" s="3">
        <v>954615</v>
      </c>
      <c r="M53" s="3">
        <v>13545826450</v>
      </c>
      <c r="O53" s="3">
        <v>11785773203</v>
      </c>
      <c r="Q53" s="3">
        <v>1760053247</v>
      </c>
    </row>
    <row r="54" spans="1:17" ht="24" x14ac:dyDescent="0.6">
      <c r="A54" s="2" t="s">
        <v>79</v>
      </c>
      <c r="C54" s="3">
        <v>0</v>
      </c>
      <c r="E54" s="3">
        <v>0</v>
      </c>
      <c r="G54" s="3">
        <v>0</v>
      </c>
      <c r="I54" s="3">
        <v>0</v>
      </c>
      <c r="K54" s="3">
        <v>1347401</v>
      </c>
      <c r="M54" s="3">
        <v>19401913986</v>
      </c>
      <c r="O54" s="3">
        <v>18517278072</v>
      </c>
      <c r="Q54" s="3">
        <v>884635914</v>
      </c>
    </row>
    <row r="55" spans="1:17" ht="24" x14ac:dyDescent="0.6">
      <c r="A55" s="2" t="s">
        <v>175</v>
      </c>
      <c r="C55" s="3">
        <v>0</v>
      </c>
      <c r="E55" s="3">
        <v>0</v>
      </c>
      <c r="G55" s="3">
        <v>0</v>
      </c>
      <c r="I55" s="3">
        <v>0</v>
      </c>
      <c r="K55" s="3">
        <v>250000</v>
      </c>
      <c r="M55" s="3">
        <v>1858873523</v>
      </c>
      <c r="O55" s="3">
        <v>2500035750</v>
      </c>
      <c r="Q55" s="3">
        <v>-641162227</v>
      </c>
    </row>
    <row r="56" spans="1:17" ht="24" x14ac:dyDescent="0.6">
      <c r="A56" s="2" t="s">
        <v>153</v>
      </c>
      <c r="C56" s="3">
        <v>0</v>
      </c>
      <c r="E56" s="3">
        <v>0</v>
      </c>
      <c r="G56" s="3">
        <v>0</v>
      </c>
      <c r="I56" s="3">
        <v>0</v>
      </c>
      <c r="K56" s="3">
        <v>18436026</v>
      </c>
      <c r="M56" s="3">
        <v>47536186843</v>
      </c>
      <c r="O56" s="3">
        <v>57511272330</v>
      </c>
      <c r="Q56" s="3">
        <v>-9975085487</v>
      </c>
    </row>
    <row r="57" spans="1:17" ht="24" x14ac:dyDescent="0.6">
      <c r="A57" s="2" t="s">
        <v>176</v>
      </c>
      <c r="C57" s="3">
        <v>0</v>
      </c>
      <c r="E57" s="3">
        <v>0</v>
      </c>
      <c r="G57" s="3">
        <v>0</v>
      </c>
      <c r="I57" s="3">
        <v>0</v>
      </c>
      <c r="K57" s="3">
        <v>297500</v>
      </c>
      <c r="M57" s="3">
        <v>9004974766</v>
      </c>
      <c r="O57" s="3">
        <v>8753604300</v>
      </c>
      <c r="Q57" s="3">
        <v>251370466</v>
      </c>
    </row>
    <row r="58" spans="1:17" ht="24" x14ac:dyDescent="0.6">
      <c r="A58" s="2" t="s">
        <v>40</v>
      </c>
      <c r="C58" s="3">
        <v>0</v>
      </c>
      <c r="E58" s="3">
        <v>0</v>
      </c>
      <c r="G58" s="3">
        <v>0</v>
      </c>
      <c r="I58" s="3">
        <v>0</v>
      </c>
      <c r="K58" s="3">
        <v>37514077</v>
      </c>
      <c r="M58" s="3">
        <v>77704383291</v>
      </c>
      <c r="O58" s="3">
        <v>94977723690</v>
      </c>
      <c r="Q58" s="3">
        <v>-17273340399</v>
      </c>
    </row>
    <row r="59" spans="1:17" ht="24" x14ac:dyDescent="0.6">
      <c r="A59" s="2" t="s">
        <v>30</v>
      </c>
      <c r="C59" s="3">
        <v>0</v>
      </c>
      <c r="E59" s="3">
        <v>0</v>
      </c>
      <c r="G59" s="3">
        <v>0</v>
      </c>
      <c r="I59" s="3">
        <v>0</v>
      </c>
      <c r="K59" s="3">
        <v>6415549</v>
      </c>
      <c r="M59" s="3">
        <v>22232026091</v>
      </c>
      <c r="O59" s="3">
        <v>20866530142</v>
      </c>
      <c r="Q59" s="3">
        <v>1365495949</v>
      </c>
    </row>
    <row r="60" spans="1:17" ht="24" x14ac:dyDescent="0.6">
      <c r="A60" s="2" t="s">
        <v>41</v>
      </c>
      <c r="C60" s="3">
        <v>0</v>
      </c>
      <c r="E60" s="3">
        <v>0</v>
      </c>
      <c r="G60" s="3">
        <v>0</v>
      </c>
      <c r="I60" s="3">
        <v>0</v>
      </c>
      <c r="K60" s="3">
        <v>1424428</v>
      </c>
      <c r="M60" s="3">
        <v>4942687372</v>
      </c>
      <c r="O60" s="3">
        <v>5774980557</v>
      </c>
      <c r="Q60" s="3">
        <v>-832293185</v>
      </c>
    </row>
    <row r="61" spans="1:17" ht="24" x14ac:dyDescent="0.6">
      <c r="A61" s="2" t="s">
        <v>73</v>
      </c>
      <c r="C61" s="3">
        <v>0</v>
      </c>
      <c r="E61" s="3">
        <v>0</v>
      </c>
      <c r="G61" s="3">
        <v>0</v>
      </c>
      <c r="I61" s="3">
        <v>0</v>
      </c>
      <c r="K61" s="3">
        <v>1252027</v>
      </c>
      <c r="M61" s="3">
        <v>3856233688</v>
      </c>
      <c r="O61" s="3">
        <v>4397485487</v>
      </c>
      <c r="Q61" s="3">
        <v>-541251799</v>
      </c>
    </row>
    <row r="62" spans="1:17" ht="24" x14ac:dyDescent="0.6">
      <c r="A62" s="2" t="s">
        <v>177</v>
      </c>
      <c r="C62" s="3">
        <v>0</v>
      </c>
      <c r="E62" s="3">
        <v>0</v>
      </c>
      <c r="G62" s="3">
        <v>0</v>
      </c>
      <c r="I62" s="3">
        <v>0</v>
      </c>
      <c r="K62" s="3">
        <v>8941661</v>
      </c>
      <c r="M62" s="3">
        <v>51976506564</v>
      </c>
      <c r="O62" s="3">
        <v>43829131041</v>
      </c>
      <c r="Q62" s="3">
        <v>8147375523</v>
      </c>
    </row>
    <row r="63" spans="1:17" ht="24" x14ac:dyDescent="0.6">
      <c r="A63" s="2" t="s">
        <v>84</v>
      </c>
      <c r="C63" s="3">
        <v>0</v>
      </c>
      <c r="E63" s="3">
        <v>0</v>
      </c>
      <c r="G63" s="3">
        <v>0</v>
      </c>
      <c r="I63" s="3">
        <v>0</v>
      </c>
      <c r="K63" s="3">
        <v>128576584</v>
      </c>
      <c r="M63" s="3">
        <v>69770896779</v>
      </c>
      <c r="O63" s="3">
        <v>79714395430</v>
      </c>
      <c r="Q63" s="3">
        <v>-9943498651</v>
      </c>
    </row>
    <row r="64" spans="1:17" ht="24" x14ac:dyDescent="0.6">
      <c r="A64" s="2" t="s">
        <v>23</v>
      </c>
      <c r="C64" s="3">
        <v>0</v>
      </c>
      <c r="E64" s="3">
        <v>0</v>
      </c>
      <c r="G64" s="3">
        <v>0</v>
      </c>
      <c r="I64" s="3">
        <v>0</v>
      </c>
      <c r="K64" s="3">
        <v>1452990</v>
      </c>
      <c r="M64" s="3">
        <v>4459435388</v>
      </c>
      <c r="O64" s="3">
        <v>3701768889</v>
      </c>
      <c r="Q64" s="3">
        <v>757666499</v>
      </c>
    </row>
    <row r="65" spans="1:17" ht="24" x14ac:dyDescent="0.6">
      <c r="A65" s="2" t="s">
        <v>57</v>
      </c>
      <c r="C65" s="3">
        <v>0</v>
      </c>
      <c r="E65" s="3">
        <v>0</v>
      </c>
      <c r="G65" s="3">
        <v>0</v>
      </c>
      <c r="I65" s="3">
        <v>0</v>
      </c>
      <c r="K65" s="3">
        <v>2502505</v>
      </c>
      <c r="M65" s="3">
        <v>55165464091</v>
      </c>
      <c r="O65" s="3">
        <v>58989129739</v>
      </c>
      <c r="Q65" s="3">
        <v>-3823665648</v>
      </c>
    </row>
    <row r="66" spans="1:17" ht="24" x14ac:dyDescent="0.6">
      <c r="A66" s="2" t="s">
        <v>78</v>
      </c>
      <c r="C66" s="3">
        <v>0</v>
      </c>
      <c r="E66" s="3">
        <v>0</v>
      </c>
      <c r="G66" s="3">
        <v>0</v>
      </c>
      <c r="I66" s="3">
        <v>0</v>
      </c>
      <c r="K66" s="3">
        <v>8760316</v>
      </c>
      <c r="M66" s="3">
        <v>29090755312</v>
      </c>
      <c r="O66" s="3">
        <v>34417210429</v>
      </c>
      <c r="Q66" s="3">
        <v>-5326455117</v>
      </c>
    </row>
    <row r="67" spans="1:17" ht="24" x14ac:dyDescent="0.6">
      <c r="A67" s="2" t="s">
        <v>178</v>
      </c>
      <c r="C67" s="3">
        <v>0</v>
      </c>
      <c r="E67" s="3">
        <v>0</v>
      </c>
      <c r="G67" s="3">
        <v>0</v>
      </c>
      <c r="I67" s="3">
        <v>0</v>
      </c>
      <c r="K67" s="3">
        <v>11671960</v>
      </c>
      <c r="M67" s="3">
        <v>36218091880</v>
      </c>
      <c r="O67" s="3">
        <v>36218091880</v>
      </c>
      <c r="Q67" s="3">
        <v>0</v>
      </c>
    </row>
    <row r="68" spans="1:17" ht="24" x14ac:dyDescent="0.6">
      <c r="A68" s="2" t="s">
        <v>15</v>
      </c>
      <c r="C68" s="3">
        <v>0</v>
      </c>
      <c r="E68" s="3">
        <v>0</v>
      </c>
      <c r="G68" s="3">
        <v>0</v>
      </c>
      <c r="I68" s="3">
        <v>0</v>
      </c>
      <c r="K68" s="3">
        <v>3715168</v>
      </c>
      <c r="M68" s="3">
        <v>36304411284</v>
      </c>
      <c r="O68" s="3">
        <v>44851458353</v>
      </c>
      <c r="Q68" s="3">
        <v>-8547047069</v>
      </c>
    </row>
    <row r="69" spans="1:17" ht="24" x14ac:dyDescent="0.6">
      <c r="A69" s="2" t="s">
        <v>55</v>
      </c>
      <c r="C69" s="3">
        <v>0</v>
      </c>
      <c r="E69" s="3">
        <v>0</v>
      </c>
      <c r="G69" s="3">
        <v>0</v>
      </c>
      <c r="I69" s="3">
        <v>0</v>
      </c>
      <c r="K69" s="3">
        <v>7427212</v>
      </c>
      <c r="M69" s="3">
        <v>80645035957</v>
      </c>
      <c r="O69" s="3">
        <v>90185325666</v>
      </c>
      <c r="Q69" s="3">
        <v>-9540289709</v>
      </c>
    </row>
    <row r="70" spans="1:17" ht="24" x14ac:dyDescent="0.6">
      <c r="A70" s="2" t="s">
        <v>179</v>
      </c>
      <c r="C70" s="3">
        <v>0</v>
      </c>
      <c r="E70" s="3">
        <v>0</v>
      </c>
      <c r="G70" s="3">
        <v>0</v>
      </c>
      <c r="I70" s="3">
        <v>0</v>
      </c>
      <c r="K70" s="3">
        <v>490000</v>
      </c>
      <c r="M70" s="3">
        <v>4312885153</v>
      </c>
      <c r="O70" s="3">
        <v>3776916326</v>
      </c>
      <c r="Q70" s="3">
        <v>535968827</v>
      </c>
    </row>
    <row r="71" spans="1:17" ht="24" x14ac:dyDescent="0.6">
      <c r="A71" s="2" t="s">
        <v>20</v>
      </c>
      <c r="C71" s="3">
        <v>0</v>
      </c>
      <c r="E71" s="3">
        <v>0</v>
      </c>
      <c r="G71" s="3">
        <v>0</v>
      </c>
      <c r="I71" s="3">
        <v>0</v>
      </c>
      <c r="K71" s="3">
        <v>50287333</v>
      </c>
      <c r="M71" s="3">
        <v>24226867728</v>
      </c>
      <c r="O71" s="3">
        <v>24611097401</v>
      </c>
      <c r="Q71" s="3">
        <v>-384229673</v>
      </c>
    </row>
    <row r="72" spans="1:17" ht="24" x14ac:dyDescent="0.6">
      <c r="A72" s="2" t="s">
        <v>87</v>
      </c>
      <c r="C72" s="3">
        <v>0</v>
      </c>
      <c r="E72" s="3">
        <v>0</v>
      </c>
      <c r="G72" s="3">
        <v>0</v>
      </c>
      <c r="I72" s="3">
        <v>0</v>
      </c>
      <c r="K72" s="3">
        <v>16355316</v>
      </c>
      <c r="M72" s="3">
        <v>35469391513</v>
      </c>
      <c r="O72" s="3">
        <v>46109235389</v>
      </c>
      <c r="Q72" s="3">
        <v>-10639843876</v>
      </c>
    </row>
    <row r="73" spans="1:17" ht="24" x14ac:dyDescent="0.6">
      <c r="A73" s="2" t="s">
        <v>180</v>
      </c>
      <c r="C73" s="3">
        <v>0</v>
      </c>
      <c r="E73" s="3">
        <v>0</v>
      </c>
      <c r="G73" s="3">
        <v>0</v>
      </c>
      <c r="I73" s="3">
        <v>0</v>
      </c>
      <c r="K73" s="3">
        <v>5431295</v>
      </c>
      <c r="M73" s="3">
        <v>20302180710</v>
      </c>
      <c r="O73" s="3">
        <v>20302180710</v>
      </c>
      <c r="Q73" s="3">
        <v>0</v>
      </c>
    </row>
    <row r="74" spans="1:17" ht="24" x14ac:dyDescent="0.6">
      <c r="A74" s="2" t="s">
        <v>38</v>
      </c>
      <c r="C74" s="3">
        <v>0</v>
      </c>
      <c r="E74" s="3">
        <v>0</v>
      </c>
      <c r="G74" s="3">
        <v>0</v>
      </c>
      <c r="I74" s="3">
        <v>0</v>
      </c>
      <c r="K74" s="3">
        <v>14455742</v>
      </c>
      <c r="M74" s="3">
        <v>105453859876</v>
      </c>
      <c r="O74" s="3">
        <v>90958842102</v>
      </c>
      <c r="Q74" s="3">
        <v>14495017774</v>
      </c>
    </row>
    <row r="75" spans="1:17" ht="24" x14ac:dyDescent="0.6">
      <c r="A75" s="2" t="s">
        <v>89</v>
      </c>
      <c r="C75" s="3">
        <v>0</v>
      </c>
      <c r="E75" s="3">
        <v>0</v>
      </c>
      <c r="G75" s="3">
        <v>0</v>
      </c>
      <c r="I75" s="3">
        <v>0</v>
      </c>
      <c r="K75" s="3">
        <v>31225733</v>
      </c>
      <c r="M75" s="3">
        <v>198393288684</v>
      </c>
      <c r="O75" s="3">
        <v>196217588364</v>
      </c>
      <c r="Q75" s="3">
        <v>2175700320</v>
      </c>
    </row>
    <row r="76" spans="1:17" ht="24" x14ac:dyDescent="0.6">
      <c r="A76" s="2" t="s">
        <v>181</v>
      </c>
      <c r="C76" s="3">
        <v>0</v>
      </c>
      <c r="E76" s="3">
        <v>0</v>
      </c>
      <c r="G76" s="3">
        <v>0</v>
      </c>
      <c r="I76" s="3">
        <v>0</v>
      </c>
      <c r="K76" s="3">
        <v>9109560</v>
      </c>
      <c r="M76" s="3">
        <v>28567580160</v>
      </c>
      <c r="O76" s="3">
        <v>28567580160</v>
      </c>
      <c r="Q76" s="3">
        <v>0</v>
      </c>
    </row>
    <row r="77" spans="1:17" ht="24" x14ac:dyDescent="0.6">
      <c r="A77" s="2" t="s">
        <v>29</v>
      </c>
      <c r="C77" s="3">
        <v>0</v>
      </c>
      <c r="E77" s="3">
        <v>0</v>
      </c>
      <c r="G77" s="3">
        <v>0</v>
      </c>
      <c r="I77" s="3">
        <v>0</v>
      </c>
      <c r="K77" s="3">
        <v>583531</v>
      </c>
      <c r="M77" s="3">
        <v>35985727132</v>
      </c>
      <c r="O77" s="3">
        <v>41390173073</v>
      </c>
      <c r="Q77" s="3">
        <v>-5404445941</v>
      </c>
    </row>
    <row r="78" spans="1:17" ht="24" x14ac:dyDescent="0.6">
      <c r="A78" s="2" t="s">
        <v>58</v>
      </c>
      <c r="C78" s="3">
        <v>0</v>
      </c>
      <c r="E78" s="3">
        <v>0</v>
      </c>
      <c r="G78" s="3">
        <v>0</v>
      </c>
      <c r="I78" s="3">
        <v>0</v>
      </c>
      <c r="K78" s="3">
        <v>5526129</v>
      </c>
      <c r="M78" s="3">
        <v>53947396939</v>
      </c>
      <c r="O78" s="3">
        <v>58687466994</v>
      </c>
      <c r="Q78" s="3">
        <v>-4740070055</v>
      </c>
    </row>
    <row r="79" spans="1:17" ht="24" x14ac:dyDescent="0.6">
      <c r="A79" s="2" t="s">
        <v>182</v>
      </c>
      <c r="C79" s="3">
        <v>0</v>
      </c>
      <c r="E79" s="3">
        <v>0</v>
      </c>
      <c r="G79" s="3">
        <v>0</v>
      </c>
      <c r="I79" s="3">
        <v>0</v>
      </c>
      <c r="K79" s="3">
        <v>250000</v>
      </c>
      <c r="M79" s="3">
        <v>3674655156</v>
      </c>
      <c r="O79" s="3">
        <v>4294296000</v>
      </c>
      <c r="Q79" s="3">
        <v>-619640844</v>
      </c>
    </row>
    <row r="80" spans="1:17" ht="24" x14ac:dyDescent="0.6">
      <c r="A80" s="2" t="s">
        <v>91</v>
      </c>
      <c r="C80" s="3">
        <v>0</v>
      </c>
      <c r="E80" s="3">
        <v>0</v>
      </c>
      <c r="G80" s="3">
        <v>0</v>
      </c>
      <c r="I80" s="3">
        <v>0</v>
      </c>
      <c r="K80" s="3">
        <v>684794</v>
      </c>
      <c r="M80" s="3">
        <v>4777427071</v>
      </c>
      <c r="O80" s="3">
        <v>6660674145</v>
      </c>
      <c r="Q80" s="3">
        <v>-1883247074</v>
      </c>
    </row>
    <row r="81" spans="1:17" ht="24" x14ac:dyDescent="0.6">
      <c r="A81" s="2" t="s">
        <v>66</v>
      </c>
      <c r="C81" s="3">
        <v>0</v>
      </c>
      <c r="E81" s="3">
        <v>0</v>
      </c>
      <c r="G81" s="3">
        <v>0</v>
      </c>
      <c r="I81" s="3">
        <v>0</v>
      </c>
      <c r="K81" s="3">
        <v>1588800</v>
      </c>
      <c r="M81" s="3">
        <v>5698976573</v>
      </c>
      <c r="O81" s="3">
        <v>4295245346</v>
      </c>
      <c r="Q81" s="3">
        <v>1403731227</v>
      </c>
    </row>
    <row r="82" spans="1:17" ht="24" x14ac:dyDescent="0.6">
      <c r="A82" s="2" t="s">
        <v>165</v>
      </c>
      <c r="C82" s="3">
        <v>0</v>
      </c>
      <c r="E82" s="3">
        <v>0</v>
      </c>
      <c r="G82" s="3">
        <v>0</v>
      </c>
      <c r="I82" s="3">
        <v>0</v>
      </c>
      <c r="K82" s="3">
        <v>1800000</v>
      </c>
      <c r="M82" s="3">
        <v>7686919393</v>
      </c>
      <c r="O82" s="3">
        <v>5947195154</v>
      </c>
      <c r="Q82" s="3">
        <v>1739724239</v>
      </c>
    </row>
    <row r="83" spans="1:17" ht="24" x14ac:dyDescent="0.6">
      <c r="A83" s="2" t="s">
        <v>68</v>
      </c>
      <c r="C83" s="3">
        <v>0</v>
      </c>
      <c r="E83" s="3">
        <v>0</v>
      </c>
      <c r="G83" s="3">
        <v>0</v>
      </c>
      <c r="I83" s="3">
        <v>0</v>
      </c>
      <c r="K83" s="3">
        <v>9261099</v>
      </c>
      <c r="M83" s="3">
        <v>9631320695</v>
      </c>
      <c r="O83" s="3">
        <v>12869981651</v>
      </c>
      <c r="Q83" s="3">
        <v>-3238660956</v>
      </c>
    </row>
    <row r="84" spans="1:17" ht="24" x14ac:dyDescent="0.6">
      <c r="A84" s="2" t="s">
        <v>92</v>
      </c>
      <c r="C84" s="3">
        <v>0</v>
      </c>
      <c r="E84" s="3">
        <v>0</v>
      </c>
      <c r="G84" s="3">
        <v>0</v>
      </c>
      <c r="I84" s="3">
        <v>0</v>
      </c>
      <c r="K84" s="3">
        <v>172087</v>
      </c>
      <c r="M84" s="3">
        <v>3920272546</v>
      </c>
      <c r="O84" s="3">
        <v>3656854489</v>
      </c>
      <c r="Q84" s="3">
        <v>263418057</v>
      </c>
    </row>
    <row r="85" spans="1:17" ht="24" x14ac:dyDescent="0.6">
      <c r="A85" s="2" t="s">
        <v>183</v>
      </c>
      <c r="C85" s="3">
        <v>0</v>
      </c>
      <c r="E85" s="3">
        <v>0</v>
      </c>
      <c r="G85" s="3">
        <v>0</v>
      </c>
      <c r="I85" s="3">
        <v>0</v>
      </c>
      <c r="K85" s="3">
        <v>57973506</v>
      </c>
      <c r="M85" s="3">
        <v>97490560899</v>
      </c>
      <c r="O85" s="3">
        <v>89883606865</v>
      </c>
      <c r="Q85" s="3">
        <v>7606954034</v>
      </c>
    </row>
    <row r="86" spans="1:17" ht="24" x14ac:dyDescent="0.6">
      <c r="A86" s="2" t="s">
        <v>67</v>
      </c>
      <c r="C86" s="3">
        <v>0</v>
      </c>
      <c r="E86" s="3">
        <v>0</v>
      </c>
      <c r="G86" s="3">
        <v>0</v>
      </c>
      <c r="I86" s="3">
        <v>0</v>
      </c>
      <c r="K86" s="3">
        <v>14636277</v>
      </c>
      <c r="M86" s="3">
        <v>121193011011</v>
      </c>
      <c r="O86" s="3">
        <v>125601502500</v>
      </c>
      <c r="Q86" s="3">
        <v>-4408491489</v>
      </c>
    </row>
    <row r="87" spans="1:17" ht="24" x14ac:dyDescent="0.6">
      <c r="A87" s="2" t="s">
        <v>56</v>
      </c>
      <c r="C87" s="3">
        <v>0</v>
      </c>
      <c r="E87" s="3">
        <v>0</v>
      </c>
      <c r="G87" s="3">
        <v>0</v>
      </c>
      <c r="I87" s="3">
        <v>0</v>
      </c>
      <c r="K87" s="3">
        <v>750000</v>
      </c>
      <c r="M87" s="3">
        <v>2776381679</v>
      </c>
      <c r="O87" s="3">
        <v>2327861781</v>
      </c>
      <c r="Q87" s="3">
        <v>448519898</v>
      </c>
    </row>
    <row r="88" spans="1:17" ht="24" x14ac:dyDescent="0.6">
      <c r="A88" s="2" t="s">
        <v>74</v>
      </c>
      <c r="C88" s="3">
        <v>0</v>
      </c>
      <c r="E88" s="3">
        <v>0</v>
      </c>
      <c r="G88" s="3">
        <v>0</v>
      </c>
      <c r="I88" s="3">
        <v>0</v>
      </c>
      <c r="K88" s="3">
        <v>129039389</v>
      </c>
      <c r="M88" s="3">
        <v>458969558822</v>
      </c>
      <c r="O88" s="3">
        <v>547259603857</v>
      </c>
      <c r="Q88" s="3">
        <v>-88290045035</v>
      </c>
    </row>
    <row r="89" spans="1:17" ht="24" x14ac:dyDescent="0.6">
      <c r="A89" s="2" t="s">
        <v>50</v>
      </c>
      <c r="C89" s="3">
        <v>0</v>
      </c>
      <c r="E89" s="3">
        <v>0</v>
      </c>
      <c r="G89" s="3">
        <v>0</v>
      </c>
      <c r="I89" s="3">
        <v>0</v>
      </c>
      <c r="K89" s="3">
        <v>1891268</v>
      </c>
      <c r="M89" s="3">
        <v>33534527102</v>
      </c>
      <c r="O89" s="3">
        <v>36838850261</v>
      </c>
      <c r="Q89" s="3">
        <v>-3304323159</v>
      </c>
    </row>
    <row r="90" spans="1:17" ht="24" x14ac:dyDescent="0.6">
      <c r="A90" s="2" t="s">
        <v>52</v>
      </c>
      <c r="C90" s="3">
        <v>0</v>
      </c>
      <c r="E90" s="3">
        <v>0</v>
      </c>
      <c r="G90" s="3">
        <v>0</v>
      </c>
      <c r="I90" s="3">
        <v>0</v>
      </c>
      <c r="K90" s="3">
        <v>2308336</v>
      </c>
      <c r="M90" s="3">
        <v>16039050478</v>
      </c>
      <c r="O90" s="3">
        <v>19162451518</v>
      </c>
      <c r="Q90" s="3">
        <v>-3123401040</v>
      </c>
    </row>
    <row r="91" spans="1:17" ht="24" x14ac:dyDescent="0.6">
      <c r="A91" s="2" t="s">
        <v>80</v>
      </c>
      <c r="C91" s="3">
        <v>0</v>
      </c>
      <c r="E91" s="3">
        <v>0</v>
      </c>
      <c r="G91" s="3">
        <v>0</v>
      </c>
      <c r="I91" s="3">
        <v>0</v>
      </c>
      <c r="K91" s="3">
        <v>1761875</v>
      </c>
      <c r="M91" s="3">
        <v>25920590853</v>
      </c>
      <c r="O91" s="3">
        <v>28911302948</v>
      </c>
      <c r="Q91" s="3">
        <v>-2990712095</v>
      </c>
    </row>
    <row r="92" spans="1:17" ht="24" x14ac:dyDescent="0.6">
      <c r="A92" s="2" t="s">
        <v>184</v>
      </c>
      <c r="C92" s="3">
        <v>0</v>
      </c>
      <c r="E92" s="3">
        <v>0</v>
      </c>
      <c r="G92" s="3">
        <v>0</v>
      </c>
      <c r="I92" s="3">
        <v>0</v>
      </c>
      <c r="K92" s="3">
        <v>4322098</v>
      </c>
      <c r="M92" s="3">
        <v>14133260460</v>
      </c>
      <c r="O92" s="3">
        <v>14133260460</v>
      </c>
      <c r="Q92" s="3">
        <v>0</v>
      </c>
    </row>
    <row r="93" spans="1:17" ht="24" x14ac:dyDescent="0.6">
      <c r="A93" s="2" t="s">
        <v>72</v>
      </c>
      <c r="C93" s="3">
        <v>0</v>
      </c>
      <c r="E93" s="3">
        <v>0</v>
      </c>
      <c r="G93" s="3">
        <v>0</v>
      </c>
      <c r="I93" s="3">
        <v>0</v>
      </c>
      <c r="K93" s="3">
        <v>1060589</v>
      </c>
      <c r="M93" s="3">
        <v>4430684067</v>
      </c>
      <c r="O93" s="3">
        <v>5546312008</v>
      </c>
      <c r="Q93" s="3">
        <v>-1115627941</v>
      </c>
    </row>
    <row r="94" spans="1:17" ht="24" x14ac:dyDescent="0.6">
      <c r="A94" s="2" t="s">
        <v>34</v>
      </c>
      <c r="C94" s="3">
        <v>0</v>
      </c>
      <c r="E94" s="3">
        <v>0</v>
      </c>
      <c r="G94" s="3">
        <v>0</v>
      </c>
      <c r="I94" s="3">
        <v>0</v>
      </c>
      <c r="K94" s="3">
        <v>2495558</v>
      </c>
      <c r="M94" s="3">
        <v>134591885512</v>
      </c>
      <c r="O94" s="3">
        <v>144746586437</v>
      </c>
      <c r="Q94" s="3">
        <v>-10154700925</v>
      </c>
    </row>
    <row r="95" spans="1:17" ht="24" x14ac:dyDescent="0.6">
      <c r="A95" s="2" t="s">
        <v>24</v>
      </c>
      <c r="C95" s="3">
        <v>0</v>
      </c>
      <c r="E95" s="3">
        <v>0</v>
      </c>
      <c r="G95" s="3">
        <v>0</v>
      </c>
      <c r="I95" s="3">
        <v>0</v>
      </c>
      <c r="K95" s="3">
        <v>1384916</v>
      </c>
      <c r="M95" s="3">
        <v>5659542364</v>
      </c>
      <c r="O95" s="3">
        <v>5983184739</v>
      </c>
      <c r="Q95" s="3">
        <v>-323642375</v>
      </c>
    </row>
    <row r="96" spans="1:17" ht="24" x14ac:dyDescent="0.6">
      <c r="A96" s="2" t="s">
        <v>53</v>
      </c>
      <c r="C96" s="3">
        <v>0</v>
      </c>
      <c r="E96" s="3">
        <v>0</v>
      </c>
      <c r="G96" s="3">
        <v>0</v>
      </c>
      <c r="I96" s="3">
        <v>0</v>
      </c>
      <c r="K96" s="3">
        <v>71120215</v>
      </c>
      <c r="M96" s="3">
        <v>94803120205</v>
      </c>
      <c r="O96" s="3">
        <v>97859526746</v>
      </c>
      <c r="Q96" s="3">
        <v>-3056406541</v>
      </c>
    </row>
    <row r="97" spans="1:17" ht="24" x14ac:dyDescent="0.6">
      <c r="A97" s="2" t="s">
        <v>88</v>
      </c>
      <c r="C97" s="3">
        <v>0</v>
      </c>
      <c r="E97" s="3">
        <v>0</v>
      </c>
      <c r="G97" s="3">
        <v>0</v>
      </c>
      <c r="I97" s="3">
        <v>0</v>
      </c>
      <c r="K97" s="3">
        <v>13355277</v>
      </c>
      <c r="M97" s="3">
        <v>32265863131</v>
      </c>
      <c r="O97" s="3">
        <v>40490563117</v>
      </c>
      <c r="Q97" s="3">
        <v>-8224699986</v>
      </c>
    </row>
    <row r="98" spans="1:17" ht="24" x14ac:dyDescent="0.6">
      <c r="A98" s="2" t="s">
        <v>31</v>
      </c>
      <c r="C98" s="3">
        <v>0</v>
      </c>
      <c r="E98" s="3">
        <v>0</v>
      </c>
      <c r="G98" s="3">
        <v>0</v>
      </c>
      <c r="I98" s="3">
        <v>0</v>
      </c>
      <c r="K98" s="3">
        <v>194382</v>
      </c>
      <c r="M98" s="3">
        <v>49213812742</v>
      </c>
      <c r="O98" s="3">
        <v>46353546526</v>
      </c>
      <c r="Q98" s="3">
        <v>2860266216</v>
      </c>
    </row>
    <row r="99" spans="1:17" ht="24" x14ac:dyDescent="0.6">
      <c r="A99" s="2" t="s">
        <v>185</v>
      </c>
      <c r="C99" s="3">
        <v>0</v>
      </c>
      <c r="E99" s="3">
        <v>0</v>
      </c>
      <c r="G99" s="3">
        <v>0</v>
      </c>
      <c r="I99" s="3">
        <v>0</v>
      </c>
      <c r="K99" s="3">
        <v>18000000</v>
      </c>
      <c r="M99" s="3">
        <v>63168144541</v>
      </c>
      <c r="O99" s="3">
        <v>50931452949</v>
      </c>
      <c r="Q99" s="3">
        <v>12236691592</v>
      </c>
    </row>
    <row r="100" spans="1:17" ht="24" x14ac:dyDescent="0.6">
      <c r="A100" s="2" t="s">
        <v>28</v>
      </c>
      <c r="C100" s="3">
        <v>0</v>
      </c>
      <c r="E100" s="3">
        <v>0</v>
      </c>
      <c r="G100" s="3">
        <v>0</v>
      </c>
      <c r="I100" s="3">
        <v>0</v>
      </c>
      <c r="K100" s="3">
        <v>2626176</v>
      </c>
      <c r="M100" s="3">
        <v>6330598465</v>
      </c>
      <c r="O100" s="3">
        <v>6731488659</v>
      </c>
      <c r="Q100" s="3">
        <v>-400890194</v>
      </c>
    </row>
    <row r="101" spans="1:17" ht="24" x14ac:dyDescent="0.6">
      <c r="A101" s="2" t="s">
        <v>93</v>
      </c>
      <c r="C101" s="3">
        <v>0</v>
      </c>
      <c r="E101" s="3">
        <v>0</v>
      </c>
      <c r="G101" s="3">
        <v>0</v>
      </c>
      <c r="I101" s="3">
        <v>0</v>
      </c>
      <c r="K101" s="3">
        <v>1557590</v>
      </c>
      <c r="M101" s="3">
        <v>3412661077</v>
      </c>
      <c r="O101" s="3">
        <v>3348168612</v>
      </c>
      <c r="Q101" s="3">
        <v>64492465</v>
      </c>
    </row>
    <row r="102" spans="1:17" ht="24" x14ac:dyDescent="0.6">
      <c r="A102" s="2" t="s">
        <v>51</v>
      </c>
      <c r="C102" s="3">
        <v>0</v>
      </c>
      <c r="E102" s="3">
        <v>0</v>
      </c>
      <c r="G102" s="3">
        <v>0</v>
      </c>
      <c r="I102" s="3">
        <v>0</v>
      </c>
      <c r="K102" s="3">
        <v>43137142</v>
      </c>
      <c r="M102" s="3">
        <v>19759601737</v>
      </c>
      <c r="O102" s="3">
        <v>16508293859</v>
      </c>
      <c r="Q102" s="3">
        <v>3251307878</v>
      </c>
    </row>
    <row r="103" spans="1:17" ht="24" x14ac:dyDescent="0.6">
      <c r="A103" s="2" t="s">
        <v>100</v>
      </c>
      <c r="C103" s="1" t="s">
        <v>100</v>
      </c>
      <c r="E103" s="4">
        <f>SUM(E8:E102)</f>
        <v>371273046556</v>
      </c>
      <c r="G103" s="4">
        <f>SUM(G8:G102)</f>
        <v>359513139125</v>
      </c>
      <c r="I103" s="4">
        <f>SUM(I8:I102)</f>
        <v>11759907431</v>
      </c>
      <c r="K103" s="1" t="s">
        <v>100</v>
      </c>
      <c r="M103" s="4">
        <f>SUM(M8:M102)</f>
        <v>4285338673810</v>
      </c>
      <c r="O103" s="4">
        <f>SUM(O8:O102)</f>
        <v>4381666046420</v>
      </c>
      <c r="Q103" s="4">
        <f>SUM(Q8:Q102)</f>
        <v>-96327372610</v>
      </c>
    </row>
    <row r="104" spans="1:17" x14ac:dyDescent="0.55000000000000004">
      <c r="I104" s="3"/>
      <c r="Q104" s="3"/>
    </row>
    <row r="105" spans="1:17" x14ac:dyDescent="0.55000000000000004">
      <c r="I105" s="3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Mahmoudi, Mahbobeh</dc:creator>
  <cp:lastModifiedBy>Mahmoudi, Mahbobeh</cp:lastModifiedBy>
  <dcterms:created xsi:type="dcterms:W3CDTF">2025-11-23T05:45:02Z</dcterms:created>
  <dcterms:modified xsi:type="dcterms:W3CDTF">2025-11-25T04:43:46Z</dcterms:modified>
</cp:coreProperties>
</file>