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C02839E5-CCDC-4C25-9216-3314142682AC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سهام" sheetId="1" r:id="rId1"/>
    <sheet name="سپرده" sheetId="6" r:id="rId2"/>
    <sheet name=" درآمدها" sheetId="15" r:id="rId3"/>
    <sheet name="درآمدسرمایه‌گذاری در سهام" sheetId="11" r:id="rId4"/>
    <sheet name="درآمد سپرده بانکی" sheetId="13" r:id="rId5"/>
    <sheet name="درآمد سود سهام" sheetId="8" r:id="rId6"/>
    <sheet name="سایر درآمدها" sheetId="14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3" l="1"/>
  <c r="K9" i="13"/>
  <c r="K8" i="13"/>
  <c r="G10" i="13"/>
  <c r="G9" i="13"/>
  <c r="G8" i="13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8" i="9"/>
  <c r="C9" i="15" l="1"/>
  <c r="E9" i="14"/>
  <c r="C9" i="14"/>
  <c r="I10" i="13"/>
  <c r="E10" i="13"/>
  <c r="S93" i="11"/>
  <c r="Q93" i="11"/>
  <c r="O93" i="11"/>
  <c r="M93" i="11"/>
  <c r="I93" i="11"/>
  <c r="G93" i="11"/>
  <c r="E93" i="11"/>
  <c r="C93" i="11"/>
  <c r="Q71" i="10"/>
  <c r="O71" i="10"/>
  <c r="M71" i="10"/>
  <c r="I71" i="10"/>
  <c r="G71" i="10"/>
  <c r="E71" i="10"/>
  <c r="Q91" i="9"/>
  <c r="O91" i="9"/>
  <c r="M91" i="9"/>
  <c r="I91" i="9"/>
  <c r="G91" i="9"/>
  <c r="E91" i="9"/>
  <c r="S13" i="8"/>
  <c r="Q13" i="8"/>
  <c r="O13" i="8"/>
  <c r="M13" i="8"/>
  <c r="K13" i="8"/>
  <c r="I13" i="8"/>
  <c r="M10" i="7"/>
  <c r="K10" i="7"/>
  <c r="I10" i="7"/>
  <c r="G10" i="7"/>
  <c r="E10" i="7"/>
  <c r="C10" i="7"/>
  <c r="I11" i="6"/>
  <c r="G11" i="6"/>
  <c r="E11" i="6"/>
  <c r="C11" i="6"/>
  <c r="W94" i="1"/>
  <c r="U94" i="1"/>
  <c r="O94" i="1"/>
  <c r="K94" i="1"/>
  <c r="G94" i="1"/>
  <c r="E94" i="1"/>
  <c r="U31" i="11" l="1"/>
  <c r="U23" i="11"/>
  <c r="U39" i="11"/>
  <c r="U47" i="11"/>
  <c r="U13" i="11"/>
  <c r="U21" i="11"/>
  <c r="U29" i="11"/>
  <c r="U37" i="11"/>
  <c r="U45" i="11"/>
  <c r="U53" i="11"/>
  <c r="U61" i="11"/>
  <c r="U69" i="11"/>
  <c r="U77" i="11"/>
  <c r="U85" i="11"/>
  <c r="U8" i="11"/>
  <c r="U55" i="11"/>
  <c r="U15" i="11"/>
  <c r="U63" i="11"/>
  <c r="U71" i="11"/>
  <c r="U79" i="11"/>
  <c r="U87" i="11"/>
  <c r="U86" i="11"/>
  <c r="U22" i="11"/>
  <c r="U84" i="11"/>
  <c r="U20" i="11"/>
  <c r="U67" i="11"/>
  <c r="U89" i="11"/>
  <c r="U82" i="11"/>
  <c r="U18" i="11"/>
  <c r="U49" i="11"/>
  <c r="U32" i="11"/>
  <c r="U44" i="11"/>
  <c r="U9" i="11"/>
  <c r="U78" i="11"/>
  <c r="U14" i="11"/>
  <c r="U76" i="11"/>
  <c r="U12" i="11"/>
  <c r="U59" i="11"/>
  <c r="U74" i="11"/>
  <c r="U10" i="11"/>
  <c r="U41" i="11"/>
  <c r="U88" i="11"/>
  <c r="U24" i="11"/>
  <c r="U73" i="11"/>
  <c r="U70" i="11"/>
  <c r="U68" i="11"/>
  <c r="U51" i="11"/>
  <c r="U66" i="11"/>
  <c r="U33" i="11"/>
  <c r="U80" i="11"/>
  <c r="U16" i="11"/>
  <c r="U91" i="11"/>
  <c r="U62" i="11"/>
  <c r="U60" i="11"/>
  <c r="U43" i="11"/>
  <c r="U58" i="11"/>
  <c r="U25" i="11"/>
  <c r="U72" i="11"/>
  <c r="U54" i="11"/>
  <c r="U52" i="11"/>
  <c r="U81" i="11"/>
  <c r="U35" i="11"/>
  <c r="U50" i="11"/>
  <c r="U17" i="11"/>
  <c r="U64" i="11"/>
  <c r="U46" i="11"/>
  <c r="U27" i="11"/>
  <c r="U42" i="11"/>
  <c r="U38" i="11"/>
  <c r="U36" i="11"/>
  <c r="U83" i="11"/>
  <c r="U19" i="11"/>
  <c r="U34" i="11"/>
  <c r="U65" i="11"/>
  <c r="U48" i="11"/>
  <c r="U56" i="11"/>
  <c r="U30" i="11"/>
  <c r="U92" i="11"/>
  <c r="U28" i="11"/>
  <c r="U75" i="11"/>
  <c r="U11" i="11"/>
  <c r="U90" i="11"/>
  <c r="U26" i="11"/>
  <c r="U57" i="11"/>
  <c r="U40" i="11"/>
  <c r="K80" i="11"/>
  <c r="K72" i="11"/>
  <c r="K16" i="11"/>
  <c r="K24" i="11"/>
  <c r="K32" i="11"/>
  <c r="K56" i="11"/>
  <c r="K88" i="11"/>
  <c r="K48" i="11"/>
  <c r="K40" i="11"/>
  <c r="K64" i="11"/>
  <c r="K8" i="11"/>
  <c r="K43" i="11"/>
  <c r="K66" i="11"/>
  <c r="K41" i="11"/>
  <c r="K63" i="11"/>
  <c r="K62" i="11"/>
  <c r="K76" i="11"/>
  <c r="K12" i="11"/>
  <c r="K26" i="11"/>
  <c r="K86" i="11"/>
  <c r="K53" i="11"/>
  <c r="K35" i="11"/>
  <c r="K58" i="11"/>
  <c r="K33" i="11"/>
  <c r="K47" i="11"/>
  <c r="K91" i="11"/>
  <c r="K54" i="11"/>
  <c r="K68" i="11"/>
  <c r="K65" i="11"/>
  <c r="K27" i="11"/>
  <c r="K50" i="11"/>
  <c r="K21" i="11"/>
  <c r="K25" i="11"/>
  <c r="K85" i="11"/>
  <c r="K39" i="11"/>
  <c r="K79" i="11"/>
  <c r="K46" i="11"/>
  <c r="K69" i="11"/>
  <c r="K60" i="11"/>
  <c r="K67" i="11"/>
  <c r="K29" i="11"/>
  <c r="K83" i="11"/>
  <c r="K19" i="11"/>
  <c r="K42" i="11"/>
  <c r="K81" i="11"/>
  <c r="K17" i="11"/>
  <c r="K61" i="11"/>
  <c r="K31" i="11"/>
  <c r="K55" i="11"/>
  <c r="K38" i="11"/>
  <c r="K45" i="11"/>
  <c r="K52" i="11"/>
  <c r="K90" i="11"/>
  <c r="K89" i="11"/>
  <c r="K22" i="11"/>
  <c r="K75" i="11"/>
  <c r="K11" i="11"/>
  <c r="K34" i="11"/>
  <c r="K73" i="11"/>
  <c r="K9" i="11"/>
  <c r="K23" i="11"/>
  <c r="K15" i="11"/>
  <c r="K30" i="11"/>
  <c r="K37" i="11"/>
  <c r="K44" i="11"/>
  <c r="K77" i="11"/>
  <c r="K59" i="11"/>
  <c r="K82" i="11"/>
  <c r="K18" i="11"/>
  <c r="K57" i="11"/>
  <c r="K13" i="11"/>
  <c r="K87" i="11"/>
  <c r="K78" i="11"/>
  <c r="K14" i="11"/>
  <c r="K92" i="11"/>
  <c r="K28" i="11"/>
  <c r="K51" i="11"/>
  <c r="K74" i="11"/>
  <c r="K10" i="11"/>
  <c r="K49" i="11"/>
  <c r="K71" i="11"/>
  <c r="K70" i="11"/>
  <c r="K84" i="11"/>
  <c r="K20" i="11"/>
  <c r="K36" i="11"/>
  <c r="K93" i="11" l="1"/>
  <c r="U93" i="11"/>
</calcChain>
</file>

<file path=xl/sharedStrings.xml><?xml version="1.0" encoding="utf-8"?>
<sst xmlns="http://schemas.openxmlformats.org/spreadsheetml/2006/main" count="1106" uniqueCount="228">
  <si>
    <t>صندوق سرمایه‌گذاری شاخصی آرام مفید</t>
  </si>
  <si>
    <t>صورت وضعیت پورتفوی</t>
  </si>
  <si>
    <t>برای ماه منتهی به 1403/12/30</t>
  </si>
  <si>
    <t>نام شرکت</t>
  </si>
  <si>
    <t>1403/11/30</t>
  </si>
  <si>
    <t>تغییرات طی دوره</t>
  </si>
  <si>
    <t>1403/12/30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</si>
  <si>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</si>
  <si>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</si>
  <si>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</si>
  <si>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</si>
  <si>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</si>
  <si>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</si>
  <si>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</si>
  <si>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</si>
  <si>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</si>
  <si>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0.96%</t>
  </si>
  <si>
    <t>آلومینیوم‌ایران‌</t>
  </si>
  <si>
    <t>0.61%</t>
  </si>
  <si>
    <t>اخشان خراسان</t>
  </si>
  <si>
    <t>0.02%</t>
  </si>
  <si>
    <t>ایران  خودرو</t>
  </si>
  <si>
    <t>1.72%</t>
  </si>
  <si>
    <t>ایران خودرو دیزل</t>
  </si>
  <si>
    <t>0.70%</t>
  </si>
  <si>
    <t>بانک اقتصادنوین</t>
  </si>
  <si>
    <t>1.28%</t>
  </si>
  <si>
    <t>بانک تجارت</t>
  </si>
  <si>
    <t>0.47%</t>
  </si>
  <si>
    <t>بانک سامان</t>
  </si>
  <si>
    <t>0.48%</t>
  </si>
  <si>
    <t>بانک صادرات ایران</t>
  </si>
  <si>
    <t>0.95%</t>
  </si>
  <si>
    <t>بانک ملت</t>
  </si>
  <si>
    <t>4.42%</t>
  </si>
  <si>
    <t>بانک‌ کارآفرین‌</t>
  </si>
  <si>
    <t>0.17%</t>
  </si>
  <si>
    <t>بین المللی توسعه ص. معادن غدیر</t>
  </si>
  <si>
    <t>0.34%</t>
  </si>
  <si>
    <t>پالایش نفت اصفهان</t>
  </si>
  <si>
    <t>2.22%</t>
  </si>
  <si>
    <t>پالایش نفت بندرعباس</t>
  </si>
  <si>
    <t>1.55%</t>
  </si>
  <si>
    <t>پالایش نفت تبریز</t>
  </si>
  <si>
    <t>0.51%</t>
  </si>
  <si>
    <t>پتروشیمی بوعلی سینا</t>
  </si>
  <si>
    <t>1.84%</t>
  </si>
  <si>
    <t>پتروشیمی پارس</t>
  </si>
  <si>
    <t>1.32%</t>
  </si>
  <si>
    <t>پتروشیمی پردیس</t>
  </si>
  <si>
    <t>2.77%</t>
  </si>
  <si>
    <t>پتروشیمی تندگویان</t>
  </si>
  <si>
    <t>0.57%</t>
  </si>
  <si>
    <t>پتروشیمی جم</t>
  </si>
  <si>
    <t>2.93%</t>
  </si>
  <si>
    <t>پتروشیمی جم پیلن</t>
  </si>
  <si>
    <t>0.24%</t>
  </si>
  <si>
    <t>پتروشیمی شیراز</t>
  </si>
  <si>
    <t>1.44%</t>
  </si>
  <si>
    <t>پتروشیمی نوری</t>
  </si>
  <si>
    <t>3.57%</t>
  </si>
  <si>
    <t>پست بانک ایران</t>
  </si>
  <si>
    <t>2.18%</t>
  </si>
  <si>
    <t>تراکتورسازی ایران</t>
  </si>
  <si>
    <t>1.78%</t>
  </si>
  <si>
    <t>توسعه معادن وفلزات</t>
  </si>
  <si>
    <t>2.02%</t>
  </si>
  <si>
    <t>توسعه معدنی و صنعتی صبانور</t>
  </si>
  <si>
    <t>توسعه نیشکر و  صنایع جانبی</t>
  </si>
  <si>
    <t>تولید انرژی برق شمس پاسارگاد</t>
  </si>
  <si>
    <t>0.04%</t>
  </si>
  <si>
    <t>تولیدی چدن سازان</t>
  </si>
  <si>
    <t>ح . توسعه‌معادن‌وفلزات‌</t>
  </si>
  <si>
    <t>0.21%</t>
  </si>
  <si>
    <t>داروسازی  کوثر</t>
  </si>
  <si>
    <t>0.80%</t>
  </si>
  <si>
    <t>داروسازی‌ سینا</t>
  </si>
  <si>
    <t>0.79%</t>
  </si>
  <si>
    <t>رادیاتور ایران‌</t>
  </si>
  <si>
    <t>1.05%</t>
  </si>
  <si>
    <t>زغال سنگ پروده طبس</t>
  </si>
  <si>
    <t>0.26%</t>
  </si>
  <si>
    <t>س. نفت و گاز و پتروشیمی تأمین</t>
  </si>
  <si>
    <t>1.70%</t>
  </si>
  <si>
    <t>سایپا</t>
  </si>
  <si>
    <t>0.76%</t>
  </si>
  <si>
    <t>سپید ماکیان</t>
  </si>
  <si>
    <t>0.68%</t>
  </si>
  <si>
    <t>سرمایه گذاری  رنا(هلدینگ</t>
  </si>
  <si>
    <t>0.42%</t>
  </si>
  <si>
    <t>سرمایه گذاری تامین اجتماعی</t>
  </si>
  <si>
    <t>2.83%</t>
  </si>
  <si>
    <t>سرمایه گذاری دارویی تامین</t>
  </si>
  <si>
    <t>1.01%</t>
  </si>
  <si>
    <t>سرمایه گذاری صدرتامین</t>
  </si>
  <si>
    <t>1.74%</t>
  </si>
  <si>
    <t>سرمایه‌گذاری‌صندوق‌بازنشستگی‌</t>
  </si>
  <si>
    <t>1.39%</t>
  </si>
  <si>
    <t>سرمایه‌گذاری‌غدیر(هلدینگ‌</t>
  </si>
  <si>
    <t>2.66%</t>
  </si>
  <si>
    <t>سیمان آبیک</t>
  </si>
  <si>
    <t>0.69%</t>
  </si>
  <si>
    <t>سیمان فارس و خوزستان</t>
  </si>
  <si>
    <t>2.04%</t>
  </si>
  <si>
    <t>سیمان‌ تهران‌</t>
  </si>
  <si>
    <t>2.06%</t>
  </si>
  <si>
    <t>شرکت ارتباطات سیار ایران</t>
  </si>
  <si>
    <t>1.08%</t>
  </si>
  <si>
    <t>صنایع ارتباطی آوا</t>
  </si>
  <si>
    <t>صنایع الکترونیک مادیران</t>
  </si>
  <si>
    <t>0.07%</t>
  </si>
  <si>
    <t>صنایع پتروشیمی خلیج فارس</t>
  </si>
  <si>
    <t>4.18%</t>
  </si>
  <si>
    <t>صنایع فروآلیاژ ایران</t>
  </si>
  <si>
    <t>0.55%</t>
  </si>
  <si>
    <t>فجر انرژی خلیج فارس</t>
  </si>
  <si>
    <t>0.63%</t>
  </si>
  <si>
    <t>فروسیلیسیم خمین</t>
  </si>
  <si>
    <t>0.12%</t>
  </si>
  <si>
    <t>فنرسازی زر</t>
  </si>
  <si>
    <t>فولاد  خوزستان</t>
  </si>
  <si>
    <t>0.86%</t>
  </si>
  <si>
    <t>فولاد آلیاژی ایران</t>
  </si>
  <si>
    <t>0.20%</t>
  </si>
  <si>
    <t>فولاد خراسان</t>
  </si>
  <si>
    <t>0.87%</t>
  </si>
  <si>
    <t>فولاد مبارکه اصفهان</t>
  </si>
  <si>
    <t>7.95%</t>
  </si>
  <si>
    <t>فولاد کاوه جنوب کیش</t>
  </si>
  <si>
    <t>0.49%</t>
  </si>
  <si>
    <t>گروه دارویی سبحان</t>
  </si>
  <si>
    <t>0.27%</t>
  </si>
  <si>
    <t>گروه مپنا (سهامی عام)</t>
  </si>
  <si>
    <t>1.13%</t>
  </si>
  <si>
    <t>گروه مدیریت سرمایه گذاری امید</t>
  </si>
  <si>
    <t>1.33%</t>
  </si>
  <si>
    <t>گسترش نفت و گاز پارسیان</t>
  </si>
  <si>
    <t>2.92%</t>
  </si>
  <si>
    <t>مبین انرژی خلیج فارس</t>
  </si>
  <si>
    <t>مخابرات ایران</t>
  </si>
  <si>
    <t>1.23%</t>
  </si>
  <si>
    <t>مدیریت صنعت شوینده ت.ص.بهشهر</t>
  </si>
  <si>
    <t>1.21%</t>
  </si>
  <si>
    <t>مدیریت نیروگاهی ایرانیان مپنا</t>
  </si>
  <si>
    <t>0.13%</t>
  </si>
  <si>
    <t>معدنی و صنعتی گل گهر</t>
  </si>
  <si>
    <t>معدنی وصنعتی چادرملو</t>
  </si>
  <si>
    <t>ملی  صنایع  مس  ایران</t>
  </si>
  <si>
    <t>7.22%</t>
  </si>
  <si>
    <t>نوردوقطعات‌ فولادی‌</t>
  </si>
  <si>
    <t>کارخانجات‌داروپخش‌</t>
  </si>
  <si>
    <t>0.22%</t>
  </si>
  <si>
    <t>کاشی‌ وسرامیک‌ حافظ‌</t>
  </si>
  <si>
    <t>0.25%</t>
  </si>
  <si>
    <t>کانی کربن طبس</t>
  </si>
  <si>
    <t>کشتیرانی جمهوری اسلامی ایران</t>
  </si>
  <si>
    <t>کشتیرانی دریای خزر</t>
  </si>
  <si>
    <t>0.15%</t>
  </si>
  <si>
    <t>کویر تایر</t>
  </si>
  <si>
    <t>1.14%</t>
  </si>
  <si>
    <t>ح . معدنی‌وصنعتی‌چادرملو</t>
  </si>
  <si>
    <t>0.09%</t>
  </si>
  <si>
    <t>ح توسعه معدنی و صنعتی صبانور</t>
  </si>
  <si>
    <t>0.19%</t>
  </si>
  <si>
    <t>ح . معدنی و صنعتی گل گهر</t>
  </si>
  <si>
    <t>0.14%</t>
  </si>
  <si>
    <t>سیمان‌ خزر</t>
  </si>
  <si>
    <t>سیمان  دورود</t>
  </si>
  <si>
    <t>ح.زغال سنگ پروده طبس</t>
  </si>
  <si>
    <t>0.67%</t>
  </si>
  <si>
    <t>ح.کشتیرانی دریای خزر</t>
  </si>
  <si>
    <t>0.23%</t>
  </si>
  <si>
    <t/>
  </si>
  <si>
    <t>98.62%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</si>
  <si>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</si>
  <si>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</si>
  <si>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</si>
  <si>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</si>
  <si>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</si>
  <si>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</si>
  <si>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پاسارگاد هفت تیر</t>
  </si>
  <si>
    <t>207-8100-15172417-1</t>
  </si>
  <si>
    <t>0.00%</t>
  </si>
  <si>
    <t>بانک ملت مستقل مرکزی</t>
  </si>
  <si>
    <t xml:space="preserve">بانک خاورمیانه ظفر </t>
  </si>
  <si>
    <t>100910810707074691</t>
  </si>
  <si>
    <t>0.81%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</si>
  <si>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</si>
  <si>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</si>
  <si>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</si>
  <si>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</si>
  <si>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</si>
  <si>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</si>
  <si>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</si>
  <si>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</si>
  <si>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</si>
  <si>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</si>
  <si>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</si>
  <si>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</si>
  <si>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</si>
  <si>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</si>
  <si>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1403/12/08</t>
  </si>
  <si>
    <t>1403/11/28</t>
  </si>
  <si>
    <t>1403/12/05</t>
  </si>
  <si>
    <t>1403/12/20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</si>
  <si>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</si>
  <si>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</si>
  <si>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</si>
  <si>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</si>
  <si>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</si>
  <si>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دارویی و نهاده های زاگرس دارو</t>
  </si>
  <si>
    <t>نساجی بابکان</t>
  </si>
  <si>
    <t>درآمد سود سهام</t>
  </si>
  <si>
    <t>درآمد تغییر ارزش</t>
  </si>
  <si>
    <t>درآمد فروش</t>
  </si>
  <si>
    <t>درصد از کل درآمدها</t>
  </si>
  <si>
    <t>184.47%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</si>
  <si>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</si>
  <si>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</si>
  <si>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</si>
  <si>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</si>
  <si>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</si>
  <si>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</si>
  <si>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0.44%</t>
  </si>
  <si>
    <t>درآمد سپرده بانکی</t>
  </si>
  <si>
    <t>1.37%</t>
  </si>
  <si>
    <t>185.84%</t>
  </si>
  <si>
    <t>1403/12/01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</si>
</sst>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6" x14ac:knownFonts="1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0" fontId="5" fillId="0" borderId="0" xfId="1" applyNumberFormat="1" applyFont="1" applyAlignment="1">
      <alignment horizontal="center" vertical="center"/>
    </xf>
    <xf numFmtId="10" fontId="5" fillId="0" borderId="3" xfId="1" applyNumberFormat="1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4"/>
  <sheetViews>
    <sheetView rightToLeft="1" tabSelected="1" topLeftCell="D73" workbookViewId="0">
      <selection activeCell="D83" sqref="A83:XFD83"/>
    </sheetView>
  </sheetViews>
  <sheetFormatPr defaultRowHeight="24" x14ac:dyDescent="0.55000000000000004"/>
  <cols>
    <col min="1" max="1" width="32.1406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6" style="2" customWidth="1"/>
    <col min="8" max="8" width="1" style="2" customWidth="1"/>
    <col min="9" max="9" width="19" style="2" customWidth="1"/>
    <col min="10" max="10" width="1" style="2" customWidth="1"/>
    <col min="11" max="11" width="22" style="2" customWidth="1"/>
    <col min="12" max="12" width="1" style="2" customWidth="1"/>
    <col min="13" max="13" width="18" style="2" customWidth="1"/>
    <col min="14" max="14" width="1" style="2" customWidth="1"/>
    <col min="15" max="15" width="22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2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  <c r="V2" s="9" t="s">
        <v>0</v>
      </c>
      <c r="W2" s="9" t="s">
        <v>0</v>
      </c>
      <c r="X2" s="9" t="s">
        <v>0</v>
      </c>
      <c r="Y2" s="9" t="s">
        <v>0</v>
      </c>
    </row>
    <row r="3" spans="1:25" ht="24.75" x14ac:dyDescent="0.55000000000000004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</row>
    <row r="4" spans="1:25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  <c r="V4" s="9" t="s">
        <v>2</v>
      </c>
      <c r="W4" s="9" t="s">
        <v>2</v>
      </c>
      <c r="X4" s="9" t="s">
        <v>2</v>
      </c>
      <c r="Y4" s="9" t="s">
        <v>2</v>
      </c>
    </row>
    <row r="6" spans="1:25" ht="24.75" x14ac:dyDescent="0.55000000000000004">
      <c r="A6" s="8" t="s">
        <v>3</v>
      </c>
      <c r="C6" s="8" t="s">
        <v>227</v>
      </c>
      <c r="D6" s="8" t="s">
        <v>4</v>
      </c>
      <c r="E6" s="8" t="s">
        <v>4</v>
      </c>
      <c r="F6" s="8" t="s">
        <v>4</v>
      </c>
      <c r="G6" s="8" t="s">
        <v>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25" ht="24.75" x14ac:dyDescent="0.55000000000000004">
      <c r="A7" s="8" t="s">
        <v>3</v>
      </c>
      <c r="C7" s="8" t="s">
        <v>7</v>
      </c>
      <c r="E7" s="8" t="s">
        <v>8</v>
      </c>
      <c r="G7" s="8" t="s">
        <v>9</v>
      </c>
      <c r="I7" s="8" t="s">
        <v>10</v>
      </c>
      <c r="J7" s="8" t="s">
        <v>10</v>
      </c>
      <c r="K7" s="8" t="s">
        <v>10</v>
      </c>
      <c r="M7" s="8" t="s">
        <v>11</v>
      </c>
      <c r="N7" s="8" t="s">
        <v>11</v>
      </c>
      <c r="O7" s="8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8" t="s">
        <v>13</v>
      </c>
    </row>
    <row r="8" spans="1:25" ht="24.75" x14ac:dyDescent="0.55000000000000004">
      <c r="A8" s="8" t="s">
        <v>3</v>
      </c>
      <c r="C8" s="8" t="s">
        <v>7</v>
      </c>
      <c r="E8" s="8" t="s">
        <v>8</v>
      </c>
      <c r="G8" s="8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8" t="s">
        <v>7</v>
      </c>
      <c r="S8" s="8" t="s">
        <v>12</v>
      </c>
      <c r="U8" s="8" t="s">
        <v>8</v>
      </c>
      <c r="W8" s="8" t="s">
        <v>9</v>
      </c>
      <c r="Y8" s="8" t="s">
        <v>13</v>
      </c>
    </row>
    <row r="9" spans="1:25" x14ac:dyDescent="0.55000000000000004">
      <c r="A9" s="7" t="s">
        <v>15</v>
      </c>
      <c r="C9" s="4">
        <v>7806063</v>
      </c>
      <c r="E9" s="4">
        <v>52387944175</v>
      </c>
      <c r="G9" s="4">
        <v>84424632145.632004</v>
      </c>
      <c r="I9" s="4">
        <v>0</v>
      </c>
      <c r="K9" s="4">
        <v>0</v>
      </c>
      <c r="M9" s="4">
        <v>0</v>
      </c>
      <c r="O9" s="4">
        <v>0</v>
      </c>
      <c r="Q9" s="4">
        <v>7806063</v>
      </c>
      <c r="S9" s="4">
        <v>10150</v>
      </c>
      <c r="U9" s="4">
        <v>52387944175</v>
      </c>
      <c r="W9" s="4">
        <v>78760111790.272507</v>
      </c>
      <c r="Y9" s="2" t="s">
        <v>16</v>
      </c>
    </row>
    <row r="10" spans="1:25" x14ac:dyDescent="0.55000000000000004">
      <c r="A10" s="7" t="s">
        <v>17</v>
      </c>
      <c r="C10" s="4">
        <v>9087910</v>
      </c>
      <c r="E10" s="4">
        <v>50284210365</v>
      </c>
      <c r="G10" s="4">
        <v>52125239117.834999</v>
      </c>
      <c r="I10" s="4">
        <v>0</v>
      </c>
      <c r="K10" s="4">
        <v>0</v>
      </c>
      <c r="M10" s="4">
        <v>0</v>
      </c>
      <c r="O10" s="4">
        <v>0</v>
      </c>
      <c r="Q10" s="4">
        <v>9087910</v>
      </c>
      <c r="S10" s="4">
        <v>5600</v>
      </c>
      <c r="U10" s="4">
        <v>50284210365</v>
      </c>
      <c r="W10" s="4">
        <v>50589486838.800003</v>
      </c>
      <c r="Y10" s="2" t="s">
        <v>18</v>
      </c>
    </row>
    <row r="11" spans="1:25" x14ac:dyDescent="0.55000000000000004">
      <c r="A11" s="7" t="s">
        <v>19</v>
      </c>
      <c r="C11" s="4">
        <v>245000</v>
      </c>
      <c r="E11" s="4">
        <v>1888458162</v>
      </c>
      <c r="G11" s="4">
        <v>2252765812.5</v>
      </c>
      <c r="I11" s="4">
        <v>0</v>
      </c>
      <c r="K11" s="4">
        <v>0</v>
      </c>
      <c r="M11" s="4">
        <v>0</v>
      </c>
      <c r="O11" s="4">
        <v>0</v>
      </c>
      <c r="Q11" s="4">
        <v>245000</v>
      </c>
      <c r="S11" s="4">
        <v>7170</v>
      </c>
      <c r="U11" s="4">
        <v>1888458162</v>
      </c>
      <c r="W11" s="4">
        <v>1746197932.5</v>
      </c>
      <c r="Y11" s="2" t="s">
        <v>20</v>
      </c>
    </row>
    <row r="12" spans="1:25" x14ac:dyDescent="0.55000000000000004">
      <c r="A12" s="7" t="s">
        <v>21</v>
      </c>
      <c r="C12" s="4">
        <v>36865238</v>
      </c>
      <c r="E12" s="4">
        <v>104861538670</v>
      </c>
      <c r="G12" s="4">
        <v>123899753528.416</v>
      </c>
      <c r="I12" s="4">
        <v>0</v>
      </c>
      <c r="K12" s="4">
        <v>0</v>
      </c>
      <c r="M12" s="4">
        <v>0</v>
      </c>
      <c r="O12" s="4">
        <v>0</v>
      </c>
      <c r="Q12" s="4">
        <v>36865238</v>
      </c>
      <c r="S12" s="4">
        <v>3862</v>
      </c>
      <c r="U12" s="4">
        <v>104861538670</v>
      </c>
      <c r="W12" s="4">
        <v>141526426538.522</v>
      </c>
      <c r="Y12" s="2" t="s">
        <v>22</v>
      </c>
    </row>
    <row r="13" spans="1:25" x14ac:dyDescent="0.55000000000000004">
      <c r="A13" s="7" t="s">
        <v>23</v>
      </c>
      <c r="C13" s="4">
        <v>46134894</v>
      </c>
      <c r="E13" s="4">
        <v>122750652110</v>
      </c>
      <c r="G13" s="4">
        <v>60948460144.950302</v>
      </c>
      <c r="I13" s="4">
        <v>0</v>
      </c>
      <c r="K13" s="4">
        <v>0</v>
      </c>
      <c r="M13" s="4">
        <v>0</v>
      </c>
      <c r="O13" s="4">
        <v>0</v>
      </c>
      <c r="Q13" s="4">
        <v>46134894</v>
      </c>
      <c r="S13" s="4">
        <v>1263</v>
      </c>
      <c r="U13" s="4">
        <v>122750652110</v>
      </c>
      <c r="W13" s="4">
        <v>57921674313.824097</v>
      </c>
      <c r="Y13" s="2" t="s">
        <v>24</v>
      </c>
    </row>
    <row r="14" spans="1:25" x14ac:dyDescent="0.55000000000000004">
      <c r="A14" s="7" t="s">
        <v>25</v>
      </c>
      <c r="C14" s="4">
        <v>26322162</v>
      </c>
      <c r="E14" s="4">
        <v>98252050623</v>
      </c>
      <c r="G14" s="4">
        <v>110418600474.342</v>
      </c>
      <c r="I14" s="4">
        <v>18341699</v>
      </c>
      <c r="K14" s="4">
        <v>0</v>
      </c>
      <c r="M14" s="4">
        <v>0</v>
      </c>
      <c r="O14" s="4">
        <v>0</v>
      </c>
      <c r="Q14" s="4">
        <v>44663861</v>
      </c>
      <c r="S14" s="4">
        <v>2373</v>
      </c>
      <c r="U14" s="4">
        <v>98252050623</v>
      </c>
      <c r="W14" s="4">
        <v>105356717467.19</v>
      </c>
      <c r="Y14" s="2" t="s">
        <v>26</v>
      </c>
    </row>
    <row r="15" spans="1:25" x14ac:dyDescent="0.55000000000000004">
      <c r="A15" s="7" t="s">
        <v>27</v>
      </c>
      <c r="C15" s="4">
        <v>21514249</v>
      </c>
      <c r="E15" s="4">
        <v>35637022030</v>
      </c>
      <c r="G15" s="4">
        <v>36570469063.5495</v>
      </c>
      <c r="I15" s="4">
        <v>73290948</v>
      </c>
      <c r="K15" s="4">
        <v>0</v>
      </c>
      <c r="M15" s="4">
        <v>0</v>
      </c>
      <c r="O15" s="4">
        <v>0</v>
      </c>
      <c r="Q15" s="4">
        <v>94805197</v>
      </c>
      <c r="S15" s="4">
        <v>412</v>
      </c>
      <c r="U15" s="4">
        <v>35637022030</v>
      </c>
      <c r="W15" s="4">
        <v>38827335704.074203</v>
      </c>
      <c r="Y15" s="2" t="s">
        <v>28</v>
      </c>
    </row>
    <row r="16" spans="1:25" x14ac:dyDescent="0.55000000000000004">
      <c r="A16" s="7" t="s">
        <v>29</v>
      </c>
      <c r="C16" s="4">
        <v>22490635</v>
      </c>
      <c r="E16" s="4">
        <v>32011954840</v>
      </c>
      <c r="G16" s="4">
        <v>41762531768.228996</v>
      </c>
      <c r="I16" s="4">
        <v>0</v>
      </c>
      <c r="K16" s="4">
        <v>0</v>
      </c>
      <c r="M16" s="4">
        <v>0</v>
      </c>
      <c r="O16" s="4">
        <v>0</v>
      </c>
      <c r="Q16" s="4">
        <v>22490635</v>
      </c>
      <c r="S16" s="4">
        <v>1766</v>
      </c>
      <c r="U16" s="4">
        <v>32011954840</v>
      </c>
      <c r="W16" s="4">
        <v>39482136564.610497</v>
      </c>
      <c r="Y16" s="2" t="s">
        <v>30</v>
      </c>
    </row>
    <row r="17" spans="1:25" x14ac:dyDescent="0.55000000000000004">
      <c r="A17" s="7" t="s">
        <v>31</v>
      </c>
      <c r="C17" s="4">
        <v>141712715</v>
      </c>
      <c r="E17" s="4">
        <v>71408967986</v>
      </c>
      <c r="G17" s="4">
        <v>86353018423.944702</v>
      </c>
      <c r="I17" s="4">
        <v>0</v>
      </c>
      <c r="K17" s="4">
        <v>0</v>
      </c>
      <c r="M17" s="4">
        <v>0</v>
      </c>
      <c r="O17" s="4">
        <v>0</v>
      </c>
      <c r="Q17" s="4">
        <v>141712715</v>
      </c>
      <c r="S17" s="4">
        <v>556</v>
      </c>
      <c r="U17" s="4">
        <v>71408967986</v>
      </c>
      <c r="W17" s="4">
        <v>78323455536.237</v>
      </c>
      <c r="Y17" s="2" t="s">
        <v>32</v>
      </c>
    </row>
    <row r="18" spans="1:25" x14ac:dyDescent="0.55000000000000004">
      <c r="A18" s="7" t="s">
        <v>33</v>
      </c>
      <c r="C18" s="4">
        <v>99469659</v>
      </c>
      <c r="E18" s="4">
        <v>184541410547</v>
      </c>
      <c r="G18" s="4">
        <v>302763868087.64502</v>
      </c>
      <c r="I18" s="4">
        <v>70049056</v>
      </c>
      <c r="K18" s="4">
        <v>0</v>
      </c>
      <c r="M18" s="4">
        <v>-1</v>
      </c>
      <c r="O18" s="4">
        <v>1</v>
      </c>
      <c r="Q18" s="4">
        <v>169518714</v>
      </c>
      <c r="S18" s="4">
        <v>2163</v>
      </c>
      <c r="U18" s="4">
        <v>184541409458</v>
      </c>
      <c r="W18" s="4">
        <v>364487297960.62701</v>
      </c>
      <c r="Y18" s="2" t="s">
        <v>34</v>
      </c>
    </row>
    <row r="19" spans="1:25" x14ac:dyDescent="0.55000000000000004">
      <c r="A19" s="7" t="s">
        <v>35</v>
      </c>
      <c r="C19" s="4">
        <v>5387650</v>
      </c>
      <c r="E19" s="4">
        <v>14724068710</v>
      </c>
      <c r="G19" s="4">
        <v>14460102402.75</v>
      </c>
      <c r="I19" s="4">
        <v>0</v>
      </c>
      <c r="K19" s="4">
        <v>0</v>
      </c>
      <c r="M19" s="4">
        <v>0</v>
      </c>
      <c r="O19" s="4">
        <v>0</v>
      </c>
      <c r="Q19" s="4">
        <v>5387650</v>
      </c>
      <c r="S19" s="4">
        <v>2605</v>
      </c>
      <c r="U19" s="4">
        <v>14724068710</v>
      </c>
      <c r="W19" s="4">
        <v>13951321021.9125</v>
      </c>
      <c r="Y19" s="2" t="s">
        <v>36</v>
      </c>
    </row>
    <row r="20" spans="1:25" x14ac:dyDescent="0.55000000000000004">
      <c r="A20" s="7" t="s">
        <v>37</v>
      </c>
      <c r="C20" s="4">
        <v>7295013</v>
      </c>
      <c r="E20" s="4">
        <v>40844577998</v>
      </c>
      <c r="G20" s="4">
        <v>29245733743.797501</v>
      </c>
      <c r="I20" s="4">
        <v>0</v>
      </c>
      <c r="K20" s="4">
        <v>0</v>
      </c>
      <c r="M20" s="4">
        <v>0</v>
      </c>
      <c r="O20" s="4">
        <v>0</v>
      </c>
      <c r="Q20" s="4">
        <v>7295013</v>
      </c>
      <c r="S20" s="4">
        <v>3898</v>
      </c>
      <c r="U20" s="4">
        <v>40844577998</v>
      </c>
      <c r="W20" s="4">
        <v>28266766707.9897</v>
      </c>
      <c r="Y20" s="2" t="s">
        <v>38</v>
      </c>
    </row>
    <row r="21" spans="1:25" x14ac:dyDescent="0.55000000000000004">
      <c r="A21" s="7" t="s">
        <v>39</v>
      </c>
      <c r="C21" s="4">
        <v>37469776</v>
      </c>
      <c r="E21" s="4">
        <v>141431524068</v>
      </c>
      <c r="G21" s="4">
        <v>181392066155.73599</v>
      </c>
      <c r="I21" s="4">
        <v>15737306</v>
      </c>
      <c r="K21" s="4">
        <v>0</v>
      </c>
      <c r="M21" s="4">
        <v>0</v>
      </c>
      <c r="O21" s="4">
        <v>0</v>
      </c>
      <c r="Q21" s="4">
        <v>53207082</v>
      </c>
      <c r="S21" s="4">
        <v>3465</v>
      </c>
      <c r="U21" s="4">
        <v>141431524068</v>
      </c>
      <c r="W21" s="4">
        <v>183265582022.17599</v>
      </c>
      <c r="Y21" s="2" t="s">
        <v>40</v>
      </c>
    </row>
    <row r="22" spans="1:25" x14ac:dyDescent="0.55000000000000004">
      <c r="A22" s="7" t="s">
        <v>41</v>
      </c>
      <c r="C22" s="4">
        <v>13885356</v>
      </c>
      <c r="E22" s="4">
        <v>117966066848</v>
      </c>
      <c r="G22" s="4">
        <v>133886559878.46001</v>
      </c>
      <c r="I22" s="4">
        <v>0</v>
      </c>
      <c r="K22" s="4">
        <v>0</v>
      </c>
      <c r="M22" s="4">
        <v>0</v>
      </c>
      <c r="O22" s="4">
        <v>0</v>
      </c>
      <c r="Q22" s="4">
        <v>13885356</v>
      </c>
      <c r="S22" s="4">
        <v>9280</v>
      </c>
      <c r="U22" s="4">
        <v>117966066848</v>
      </c>
      <c r="W22" s="4">
        <v>128089409863.104</v>
      </c>
      <c r="Y22" s="2" t="s">
        <v>42</v>
      </c>
    </row>
    <row r="23" spans="1:25" x14ac:dyDescent="0.55000000000000004">
      <c r="A23" s="7" t="s">
        <v>43</v>
      </c>
      <c r="C23" s="4">
        <v>2360472</v>
      </c>
      <c r="E23" s="4">
        <v>32244803883</v>
      </c>
      <c r="G23" s="4">
        <v>46224615674.519997</v>
      </c>
      <c r="I23" s="4">
        <v>0</v>
      </c>
      <c r="K23" s="4">
        <v>0</v>
      </c>
      <c r="M23" s="4">
        <v>0</v>
      </c>
      <c r="O23" s="4">
        <v>0</v>
      </c>
      <c r="Q23" s="4">
        <v>2360472</v>
      </c>
      <c r="S23" s="4">
        <v>17830</v>
      </c>
      <c r="U23" s="4">
        <v>32244803883</v>
      </c>
      <c r="W23" s="4">
        <v>41836796826.227997</v>
      </c>
      <c r="Y23" s="2" t="s">
        <v>44</v>
      </c>
    </row>
    <row r="24" spans="1:25" x14ac:dyDescent="0.55000000000000004">
      <c r="A24" s="7" t="s">
        <v>45</v>
      </c>
      <c r="C24" s="4">
        <v>1914609</v>
      </c>
      <c r="E24" s="4">
        <v>61535547409</v>
      </c>
      <c r="G24" s="4">
        <v>140210002022.07199</v>
      </c>
      <c r="I24" s="4">
        <v>0</v>
      </c>
      <c r="K24" s="4">
        <v>0</v>
      </c>
      <c r="M24" s="4">
        <v>0</v>
      </c>
      <c r="O24" s="4">
        <v>0</v>
      </c>
      <c r="Q24" s="4">
        <v>1914609</v>
      </c>
      <c r="S24" s="4">
        <v>79650</v>
      </c>
      <c r="U24" s="4">
        <v>61535547409</v>
      </c>
      <c r="W24" s="4">
        <v>151591240139.242</v>
      </c>
      <c r="Y24" s="2" t="s">
        <v>46</v>
      </c>
    </row>
    <row r="25" spans="1:25" x14ac:dyDescent="0.55000000000000004">
      <c r="A25" s="7" t="s">
        <v>47</v>
      </c>
      <c r="C25" s="4">
        <v>31112276</v>
      </c>
      <c r="E25" s="4">
        <v>89070124605</v>
      </c>
      <c r="G25" s="4">
        <v>99771011571.862793</v>
      </c>
      <c r="I25" s="4">
        <v>0</v>
      </c>
      <c r="K25" s="4">
        <v>0</v>
      </c>
      <c r="M25" s="4">
        <v>0</v>
      </c>
      <c r="O25" s="4">
        <v>0</v>
      </c>
      <c r="Q25" s="4">
        <v>31112276</v>
      </c>
      <c r="S25" s="4">
        <v>3510</v>
      </c>
      <c r="U25" s="4">
        <v>89070124605</v>
      </c>
      <c r="W25" s="4">
        <v>108554324431.87801</v>
      </c>
      <c r="Y25" s="2" t="s">
        <v>48</v>
      </c>
    </row>
    <row r="26" spans="1:25" x14ac:dyDescent="0.55000000000000004">
      <c r="A26" s="7" t="s">
        <v>49</v>
      </c>
      <c r="C26" s="4">
        <v>884568</v>
      </c>
      <c r="E26" s="4">
        <v>152367893096</v>
      </c>
      <c r="G26" s="4">
        <v>214770202382.70001</v>
      </c>
      <c r="I26" s="4">
        <v>0</v>
      </c>
      <c r="K26" s="4">
        <v>0</v>
      </c>
      <c r="M26" s="4">
        <v>0</v>
      </c>
      <c r="O26" s="4">
        <v>0</v>
      </c>
      <c r="Q26" s="4">
        <v>884568</v>
      </c>
      <c r="S26" s="4">
        <v>259290</v>
      </c>
      <c r="U26" s="4">
        <v>152367893096</v>
      </c>
      <c r="W26" s="4">
        <v>227994946881.51599</v>
      </c>
      <c r="Y26" s="2" t="s">
        <v>50</v>
      </c>
    </row>
    <row r="27" spans="1:25" x14ac:dyDescent="0.55000000000000004">
      <c r="A27" s="7" t="s">
        <v>51</v>
      </c>
      <c r="C27" s="4">
        <v>5460397</v>
      </c>
      <c r="E27" s="4">
        <v>79992511757</v>
      </c>
      <c r="G27" s="4">
        <v>53193494850.93</v>
      </c>
      <c r="I27" s="4">
        <v>0</v>
      </c>
      <c r="K27" s="4">
        <v>0</v>
      </c>
      <c r="M27" s="4">
        <v>0</v>
      </c>
      <c r="O27" s="4">
        <v>0</v>
      </c>
      <c r="Q27" s="4">
        <v>5460397</v>
      </c>
      <c r="S27" s="4">
        <v>8720</v>
      </c>
      <c r="U27" s="4">
        <v>79992511757</v>
      </c>
      <c r="W27" s="4">
        <v>47331354602.052002</v>
      </c>
      <c r="Y27" s="2" t="s">
        <v>52</v>
      </c>
    </row>
    <row r="28" spans="1:25" x14ac:dyDescent="0.55000000000000004">
      <c r="A28" s="7" t="s">
        <v>53</v>
      </c>
      <c r="C28" s="4">
        <v>3752277</v>
      </c>
      <c r="E28" s="4">
        <v>171064695422</v>
      </c>
      <c r="G28" s="4">
        <v>242857106474.953</v>
      </c>
      <c r="I28" s="4">
        <v>0</v>
      </c>
      <c r="K28" s="4">
        <v>0</v>
      </c>
      <c r="M28" s="4">
        <v>0</v>
      </c>
      <c r="O28" s="4">
        <v>0</v>
      </c>
      <c r="Q28" s="4">
        <v>3752277</v>
      </c>
      <c r="S28" s="4">
        <v>64650</v>
      </c>
      <c r="U28" s="4">
        <v>171064695422</v>
      </c>
      <c r="W28" s="4">
        <v>241141329037.103</v>
      </c>
      <c r="Y28" s="2" t="s">
        <v>54</v>
      </c>
    </row>
    <row r="29" spans="1:25" x14ac:dyDescent="0.55000000000000004">
      <c r="A29" s="7" t="s">
        <v>55</v>
      </c>
      <c r="C29" s="4">
        <v>121147</v>
      </c>
      <c r="E29" s="4">
        <v>19596283650</v>
      </c>
      <c r="G29" s="4">
        <v>20981852531.230499</v>
      </c>
      <c r="I29" s="4">
        <v>0</v>
      </c>
      <c r="K29" s="4">
        <v>0</v>
      </c>
      <c r="M29" s="4">
        <v>0</v>
      </c>
      <c r="O29" s="4">
        <v>0</v>
      </c>
      <c r="Q29" s="4">
        <v>121147</v>
      </c>
      <c r="S29" s="4">
        <v>164120</v>
      </c>
      <c r="U29" s="4">
        <v>19596283650</v>
      </c>
      <c r="W29" s="4">
        <v>19764343898.442001</v>
      </c>
      <c r="Y29" s="2" t="s">
        <v>56</v>
      </c>
    </row>
    <row r="30" spans="1:25" x14ac:dyDescent="0.55000000000000004">
      <c r="A30" s="7" t="s">
        <v>57</v>
      </c>
      <c r="C30" s="4">
        <v>3372405</v>
      </c>
      <c r="E30" s="4">
        <v>86264196046</v>
      </c>
      <c r="G30" s="4">
        <v>124639971093.495</v>
      </c>
      <c r="I30" s="4">
        <v>0</v>
      </c>
      <c r="K30" s="4">
        <v>0</v>
      </c>
      <c r="M30" s="4">
        <v>0</v>
      </c>
      <c r="O30" s="4">
        <v>0</v>
      </c>
      <c r="Q30" s="4">
        <v>3372405</v>
      </c>
      <c r="S30" s="4">
        <v>35310</v>
      </c>
      <c r="U30" s="4">
        <v>86264196046</v>
      </c>
      <c r="W30" s="4">
        <v>118371096807.72701</v>
      </c>
      <c r="Y30" s="2" t="s">
        <v>58</v>
      </c>
    </row>
    <row r="31" spans="1:25" x14ac:dyDescent="0.55000000000000004">
      <c r="A31" s="7" t="s">
        <v>59</v>
      </c>
      <c r="C31" s="4">
        <v>1010250</v>
      </c>
      <c r="E31" s="4">
        <v>120641252268</v>
      </c>
      <c r="G31" s="4">
        <v>266213719823.625</v>
      </c>
      <c r="I31" s="4">
        <v>5724750</v>
      </c>
      <c r="K31" s="4">
        <v>0</v>
      </c>
      <c r="M31" s="4">
        <v>0</v>
      </c>
      <c r="O31" s="4">
        <v>0</v>
      </c>
      <c r="Q31" s="4">
        <v>6735000</v>
      </c>
      <c r="S31" s="4">
        <v>43920</v>
      </c>
      <c r="U31" s="4">
        <v>120641252268</v>
      </c>
      <c r="W31" s="4">
        <v>294041182860</v>
      </c>
      <c r="Y31" s="2" t="s">
        <v>60</v>
      </c>
    </row>
    <row r="32" spans="1:25" x14ac:dyDescent="0.55000000000000004">
      <c r="A32" s="7" t="s">
        <v>61</v>
      </c>
      <c r="C32" s="4">
        <v>26654077</v>
      </c>
      <c r="E32" s="4">
        <v>132847223014</v>
      </c>
      <c r="G32" s="4">
        <v>147314897944.686</v>
      </c>
      <c r="I32" s="4">
        <v>0</v>
      </c>
      <c r="K32" s="4">
        <v>0</v>
      </c>
      <c r="M32" s="4">
        <v>0</v>
      </c>
      <c r="O32" s="4">
        <v>0</v>
      </c>
      <c r="Q32" s="4">
        <v>26654077</v>
      </c>
      <c r="S32" s="4">
        <v>6770</v>
      </c>
      <c r="U32" s="4">
        <v>132847223014</v>
      </c>
      <c r="W32" s="4">
        <v>179374435087.32401</v>
      </c>
      <c r="Y32" s="2" t="s">
        <v>62</v>
      </c>
    </row>
    <row r="33" spans="1:25" x14ac:dyDescent="0.55000000000000004">
      <c r="A33" s="7" t="s">
        <v>63</v>
      </c>
      <c r="C33" s="4">
        <v>11593881</v>
      </c>
      <c r="E33" s="4">
        <v>76104399535</v>
      </c>
      <c r="G33" s="4">
        <v>162962049349.827</v>
      </c>
      <c r="I33" s="4">
        <v>20832755</v>
      </c>
      <c r="K33" s="4">
        <v>0</v>
      </c>
      <c r="M33" s="4">
        <v>0</v>
      </c>
      <c r="O33" s="4">
        <v>0</v>
      </c>
      <c r="Q33" s="4">
        <v>32426636</v>
      </c>
      <c r="S33" s="4">
        <v>4540</v>
      </c>
      <c r="U33" s="4">
        <v>76104399535</v>
      </c>
      <c r="W33" s="4">
        <v>146340986721.73199</v>
      </c>
      <c r="Y33" s="2" t="s">
        <v>64</v>
      </c>
    </row>
    <row r="34" spans="1:25" x14ac:dyDescent="0.55000000000000004">
      <c r="A34" s="7" t="s">
        <v>65</v>
      </c>
      <c r="C34" s="4">
        <v>70975252</v>
      </c>
      <c r="E34" s="4">
        <v>187655891319</v>
      </c>
      <c r="G34" s="4">
        <v>182167714965.04901</v>
      </c>
      <c r="I34" s="4">
        <v>0</v>
      </c>
      <c r="K34" s="4">
        <v>0</v>
      </c>
      <c r="M34" s="4">
        <v>0</v>
      </c>
      <c r="O34" s="4">
        <v>0</v>
      </c>
      <c r="Q34" s="4">
        <v>70975252</v>
      </c>
      <c r="S34" s="4">
        <v>2365</v>
      </c>
      <c r="U34" s="4">
        <v>187655891319</v>
      </c>
      <c r="W34" s="4">
        <v>166857724977.66901</v>
      </c>
      <c r="Y34" s="2" t="s">
        <v>66</v>
      </c>
    </row>
    <row r="35" spans="1:25" x14ac:dyDescent="0.55000000000000004">
      <c r="A35" s="7" t="s">
        <v>67</v>
      </c>
      <c r="C35" s="4">
        <v>8893746</v>
      </c>
      <c r="E35" s="4">
        <v>68882168809</v>
      </c>
      <c r="G35" s="4">
        <v>56227667423.867996</v>
      </c>
      <c r="I35" s="4">
        <v>1357824</v>
      </c>
      <c r="K35" s="4">
        <v>0</v>
      </c>
      <c r="M35" s="4">
        <v>0</v>
      </c>
      <c r="O35" s="4">
        <v>0</v>
      </c>
      <c r="Q35" s="4">
        <v>10251570</v>
      </c>
      <c r="S35" s="4">
        <v>3885</v>
      </c>
      <c r="U35" s="4">
        <v>48579988099</v>
      </c>
      <c r="W35" s="4">
        <v>39590376720.772499</v>
      </c>
      <c r="Y35" s="2" t="s">
        <v>30</v>
      </c>
    </row>
    <row r="36" spans="1:25" x14ac:dyDescent="0.55000000000000004">
      <c r="A36" s="7" t="s">
        <v>68</v>
      </c>
      <c r="C36" s="4">
        <v>285750</v>
      </c>
      <c r="E36" s="4">
        <v>12155688099</v>
      </c>
      <c r="G36" s="4">
        <v>14855803886.25</v>
      </c>
      <c r="I36" s="4">
        <v>0</v>
      </c>
      <c r="K36" s="4">
        <v>0</v>
      </c>
      <c r="M36" s="4">
        <v>0</v>
      </c>
      <c r="O36" s="4">
        <v>0</v>
      </c>
      <c r="Q36" s="4">
        <v>285750</v>
      </c>
      <c r="S36" s="4">
        <v>47950</v>
      </c>
      <c r="U36" s="4">
        <v>12155688099</v>
      </c>
      <c r="W36" s="4">
        <v>13620187310.625</v>
      </c>
      <c r="Y36" s="2" t="s">
        <v>36</v>
      </c>
    </row>
    <row r="37" spans="1:25" x14ac:dyDescent="0.55000000000000004">
      <c r="A37" s="7" t="s">
        <v>69</v>
      </c>
      <c r="C37" s="4">
        <v>900000</v>
      </c>
      <c r="E37" s="4">
        <v>2973597571</v>
      </c>
      <c r="G37" s="4">
        <v>3611681865</v>
      </c>
      <c r="I37" s="4">
        <v>0</v>
      </c>
      <c r="K37" s="4">
        <v>0</v>
      </c>
      <c r="M37" s="4">
        <v>0</v>
      </c>
      <c r="O37" s="4">
        <v>0</v>
      </c>
      <c r="Q37" s="4">
        <v>900000</v>
      </c>
      <c r="S37" s="4">
        <v>3331</v>
      </c>
      <c r="U37" s="4">
        <v>2973597571</v>
      </c>
      <c r="W37" s="4">
        <v>2980062495</v>
      </c>
      <c r="Y37" s="2" t="s">
        <v>70</v>
      </c>
    </row>
    <row r="38" spans="1:25" x14ac:dyDescent="0.55000000000000004">
      <c r="A38" s="7" t="s">
        <v>71</v>
      </c>
      <c r="C38" s="4">
        <v>11474668</v>
      </c>
      <c r="E38" s="4">
        <v>23514599642</v>
      </c>
      <c r="G38" s="4">
        <v>22778568269.623798</v>
      </c>
      <c r="I38" s="4">
        <v>0</v>
      </c>
      <c r="K38" s="4">
        <v>0</v>
      </c>
      <c r="M38" s="4">
        <v>0</v>
      </c>
      <c r="O38" s="4">
        <v>0</v>
      </c>
      <c r="Q38" s="4">
        <v>11474668</v>
      </c>
      <c r="S38" s="4">
        <v>1732</v>
      </c>
      <c r="U38" s="4">
        <v>23514599642</v>
      </c>
      <c r="W38" s="4">
        <v>19755873932.392799</v>
      </c>
      <c r="Y38" s="2" t="s">
        <v>56</v>
      </c>
    </row>
    <row r="39" spans="1:25" x14ac:dyDescent="0.55000000000000004">
      <c r="A39" s="7" t="s">
        <v>72</v>
      </c>
      <c r="C39" s="4">
        <v>14386875</v>
      </c>
      <c r="E39" s="4">
        <v>23637635625</v>
      </c>
      <c r="G39" s="4">
        <v>22624614034.3125</v>
      </c>
      <c r="I39" s="4">
        <v>0</v>
      </c>
      <c r="K39" s="4">
        <v>0</v>
      </c>
      <c r="M39" s="4">
        <v>0</v>
      </c>
      <c r="O39" s="4">
        <v>0</v>
      </c>
      <c r="Q39" s="4">
        <v>14386875</v>
      </c>
      <c r="S39" s="4">
        <v>1215</v>
      </c>
      <c r="U39" s="4">
        <v>23637635625</v>
      </c>
      <c r="W39" s="4">
        <v>17376046808.9063</v>
      </c>
      <c r="Y39" s="2" t="s">
        <v>73</v>
      </c>
    </row>
    <row r="40" spans="1:25" x14ac:dyDescent="0.55000000000000004">
      <c r="A40" s="7" t="s">
        <v>74</v>
      </c>
      <c r="C40" s="4">
        <v>5555326</v>
      </c>
      <c r="E40" s="4">
        <v>86153592121</v>
      </c>
      <c r="G40" s="4">
        <v>76593910008.860992</v>
      </c>
      <c r="I40" s="4">
        <v>0</v>
      </c>
      <c r="K40" s="4">
        <v>0</v>
      </c>
      <c r="M40" s="4">
        <v>0</v>
      </c>
      <c r="O40" s="4">
        <v>0</v>
      </c>
      <c r="Q40" s="4">
        <v>5555326</v>
      </c>
      <c r="S40" s="4">
        <v>11940</v>
      </c>
      <c r="U40" s="4">
        <v>86153592121</v>
      </c>
      <c r="W40" s="4">
        <v>65935925414.982002</v>
      </c>
      <c r="Y40" s="2" t="s">
        <v>75</v>
      </c>
    </row>
    <row r="41" spans="1:25" x14ac:dyDescent="0.55000000000000004">
      <c r="A41" s="7" t="s">
        <v>76</v>
      </c>
      <c r="C41" s="4">
        <v>2485037</v>
      </c>
      <c r="E41" s="4">
        <v>36582979212</v>
      </c>
      <c r="G41" s="4">
        <v>64794684512.9655</v>
      </c>
      <c r="I41" s="4">
        <v>0</v>
      </c>
      <c r="K41" s="4">
        <v>0</v>
      </c>
      <c r="M41" s="4">
        <v>0</v>
      </c>
      <c r="O41" s="4">
        <v>0</v>
      </c>
      <c r="Q41" s="4">
        <v>2485037</v>
      </c>
      <c r="S41" s="4">
        <v>26270</v>
      </c>
      <c r="U41" s="4">
        <v>36582979212</v>
      </c>
      <c r="W41" s="4">
        <v>64893494554.1595</v>
      </c>
      <c r="Y41" s="2" t="s">
        <v>77</v>
      </c>
    </row>
    <row r="42" spans="1:25" x14ac:dyDescent="0.55000000000000004">
      <c r="A42" s="7" t="s">
        <v>78</v>
      </c>
      <c r="C42" s="4">
        <v>25821245</v>
      </c>
      <c r="E42" s="4">
        <v>110870676635</v>
      </c>
      <c r="G42" s="4">
        <v>95406501137.393204</v>
      </c>
      <c r="I42" s="4">
        <v>11146110</v>
      </c>
      <c r="K42" s="4">
        <v>0</v>
      </c>
      <c r="M42" s="4">
        <v>0</v>
      </c>
      <c r="O42" s="4">
        <v>0</v>
      </c>
      <c r="Q42" s="4">
        <v>36967355</v>
      </c>
      <c r="S42" s="4">
        <v>2345</v>
      </c>
      <c r="U42" s="4">
        <v>110870676635</v>
      </c>
      <c r="W42" s="4">
        <v>86172651212.523697</v>
      </c>
      <c r="Y42" s="2" t="s">
        <v>79</v>
      </c>
    </row>
    <row r="43" spans="1:25" x14ac:dyDescent="0.55000000000000004">
      <c r="A43" s="7" t="s">
        <v>80</v>
      </c>
      <c r="C43" s="4">
        <v>4738428</v>
      </c>
      <c r="E43" s="4">
        <v>117236294343</v>
      </c>
      <c r="G43" s="4">
        <v>71030334049.272003</v>
      </c>
      <c r="I43" s="4">
        <v>0</v>
      </c>
      <c r="K43" s="4">
        <v>0</v>
      </c>
      <c r="M43" s="4">
        <v>0</v>
      </c>
      <c r="O43" s="4">
        <v>0</v>
      </c>
      <c r="Q43" s="4">
        <v>4738428</v>
      </c>
      <c r="S43" s="4">
        <v>4545</v>
      </c>
      <c r="U43" s="4">
        <v>30998938663</v>
      </c>
      <c r="W43" s="4">
        <v>21408015136.202999</v>
      </c>
      <c r="Y43" s="2" t="s">
        <v>81</v>
      </c>
    </row>
    <row r="44" spans="1:25" x14ac:dyDescent="0.55000000000000004">
      <c r="A44" s="7" t="s">
        <v>82</v>
      </c>
      <c r="C44" s="4">
        <v>8033015</v>
      </c>
      <c r="E44" s="4">
        <v>100329502784</v>
      </c>
      <c r="G44" s="4">
        <v>143494377536.677</v>
      </c>
      <c r="I44" s="4">
        <v>0</v>
      </c>
      <c r="K44" s="4">
        <v>0</v>
      </c>
      <c r="M44" s="4">
        <v>0</v>
      </c>
      <c r="O44" s="4">
        <v>0</v>
      </c>
      <c r="Q44" s="4">
        <v>8033015</v>
      </c>
      <c r="S44" s="4">
        <v>17570</v>
      </c>
      <c r="U44" s="4">
        <v>100329502784</v>
      </c>
      <c r="W44" s="4">
        <v>140300290112.37799</v>
      </c>
      <c r="Y44" s="2" t="s">
        <v>83</v>
      </c>
    </row>
    <row r="45" spans="1:25" x14ac:dyDescent="0.55000000000000004">
      <c r="A45" s="7" t="s">
        <v>84</v>
      </c>
      <c r="C45" s="4">
        <v>21481735</v>
      </c>
      <c r="E45" s="4">
        <v>49207389162</v>
      </c>
      <c r="G45" s="4">
        <v>58104012719.436798</v>
      </c>
      <c r="I45" s="4">
        <v>156641663</v>
      </c>
      <c r="K45" s="4">
        <v>0</v>
      </c>
      <c r="M45" s="4">
        <v>0</v>
      </c>
      <c r="O45" s="4">
        <v>0</v>
      </c>
      <c r="Q45" s="4">
        <v>178123398</v>
      </c>
      <c r="S45" s="4">
        <v>355</v>
      </c>
      <c r="U45" s="4">
        <v>49207389162</v>
      </c>
      <c r="W45" s="4">
        <v>62857565142.574501</v>
      </c>
      <c r="Y45" s="2" t="s">
        <v>85</v>
      </c>
    </row>
    <row r="46" spans="1:25" x14ac:dyDescent="0.55000000000000004">
      <c r="A46" s="7" t="s">
        <v>86</v>
      </c>
      <c r="C46" s="4">
        <v>8288020</v>
      </c>
      <c r="E46" s="4">
        <v>75750065530</v>
      </c>
      <c r="G46" s="4">
        <v>60966426479.400002</v>
      </c>
      <c r="I46" s="4">
        <v>0</v>
      </c>
      <c r="K46" s="4">
        <v>0</v>
      </c>
      <c r="M46" s="4">
        <v>0</v>
      </c>
      <c r="O46" s="4">
        <v>0</v>
      </c>
      <c r="Q46" s="4">
        <v>8288020</v>
      </c>
      <c r="S46" s="4">
        <v>6800</v>
      </c>
      <c r="U46" s="4">
        <v>75750065530</v>
      </c>
      <c r="W46" s="4">
        <v>56023202710.800003</v>
      </c>
      <c r="Y46" s="2" t="s">
        <v>87</v>
      </c>
    </row>
    <row r="47" spans="1:25" x14ac:dyDescent="0.55000000000000004">
      <c r="A47" s="7" t="s">
        <v>88</v>
      </c>
      <c r="C47" s="4">
        <v>6140874</v>
      </c>
      <c r="E47" s="4">
        <v>39054988157</v>
      </c>
      <c r="G47" s="4">
        <v>35405147638.260002</v>
      </c>
      <c r="I47" s="4">
        <v>2800787</v>
      </c>
      <c r="K47" s="4">
        <v>0</v>
      </c>
      <c r="M47" s="4">
        <v>0</v>
      </c>
      <c r="O47" s="4">
        <v>0</v>
      </c>
      <c r="Q47" s="4">
        <v>8941661</v>
      </c>
      <c r="S47" s="4">
        <v>3873</v>
      </c>
      <c r="U47" s="4">
        <v>39054988157</v>
      </c>
      <c r="W47" s="4">
        <v>34424998287.334602</v>
      </c>
      <c r="Y47" s="2" t="s">
        <v>89</v>
      </c>
    </row>
    <row r="48" spans="1:25" x14ac:dyDescent="0.55000000000000004">
      <c r="A48" s="7" t="s">
        <v>90</v>
      </c>
      <c r="C48" s="4">
        <v>177739961</v>
      </c>
      <c r="E48" s="4">
        <v>197237949261</v>
      </c>
      <c r="G48" s="4">
        <v>229333765885.20099</v>
      </c>
      <c r="I48" s="4">
        <v>0</v>
      </c>
      <c r="K48" s="4">
        <v>0</v>
      </c>
      <c r="M48" s="4">
        <v>0</v>
      </c>
      <c r="O48" s="4">
        <v>0</v>
      </c>
      <c r="Q48" s="4">
        <v>177739961</v>
      </c>
      <c r="S48" s="4">
        <v>1320</v>
      </c>
      <c r="U48" s="4">
        <v>197237949261</v>
      </c>
      <c r="W48" s="4">
        <v>233220778866.306</v>
      </c>
      <c r="Y48" s="2" t="s">
        <v>91</v>
      </c>
    </row>
    <row r="49" spans="1:25" x14ac:dyDescent="0.55000000000000004">
      <c r="A49" s="7" t="s">
        <v>92</v>
      </c>
      <c r="C49" s="4">
        <v>3657913</v>
      </c>
      <c r="E49" s="4">
        <v>109431194114</v>
      </c>
      <c r="G49" s="4">
        <v>95048919637.371002</v>
      </c>
      <c r="I49" s="4">
        <v>0</v>
      </c>
      <c r="K49" s="4">
        <v>0</v>
      </c>
      <c r="M49" s="4">
        <v>0</v>
      </c>
      <c r="O49" s="4">
        <v>0</v>
      </c>
      <c r="Q49" s="4">
        <v>3657913</v>
      </c>
      <c r="S49" s="4">
        <v>22940</v>
      </c>
      <c r="U49" s="4">
        <v>109431194114</v>
      </c>
      <c r="W49" s="4">
        <v>83413244700.891006</v>
      </c>
      <c r="Y49" s="2" t="s">
        <v>93</v>
      </c>
    </row>
    <row r="50" spans="1:25" x14ac:dyDescent="0.55000000000000004">
      <c r="A50" s="7" t="s">
        <v>94</v>
      </c>
      <c r="C50" s="4">
        <v>11291455</v>
      </c>
      <c r="E50" s="4">
        <v>81877488133</v>
      </c>
      <c r="G50" s="4">
        <v>141874783452.35999</v>
      </c>
      <c r="I50" s="4">
        <v>0</v>
      </c>
      <c r="K50" s="4">
        <v>0</v>
      </c>
      <c r="M50" s="4">
        <v>0</v>
      </c>
      <c r="O50" s="4">
        <v>0</v>
      </c>
      <c r="Q50" s="4">
        <v>11291455</v>
      </c>
      <c r="S50" s="4">
        <v>12800</v>
      </c>
      <c r="U50" s="4">
        <v>81877488133</v>
      </c>
      <c r="W50" s="4">
        <v>143670666787.20001</v>
      </c>
      <c r="Y50" s="2" t="s">
        <v>95</v>
      </c>
    </row>
    <row r="51" spans="1:25" x14ac:dyDescent="0.55000000000000004">
      <c r="A51" s="7" t="s">
        <v>96</v>
      </c>
      <c r="C51" s="4">
        <v>4912172</v>
      </c>
      <c r="E51" s="4">
        <v>75854837075</v>
      </c>
      <c r="G51" s="4">
        <v>113430802514.418</v>
      </c>
      <c r="I51" s="4">
        <v>0</v>
      </c>
      <c r="K51" s="4">
        <v>0</v>
      </c>
      <c r="M51" s="4">
        <v>0</v>
      </c>
      <c r="O51" s="4">
        <v>0</v>
      </c>
      <c r="Q51" s="4">
        <v>4912172</v>
      </c>
      <c r="S51" s="4">
        <v>23500</v>
      </c>
      <c r="U51" s="4">
        <v>75854837075</v>
      </c>
      <c r="W51" s="4">
        <v>114749197550.10001</v>
      </c>
      <c r="Y51" s="2" t="s">
        <v>97</v>
      </c>
    </row>
    <row r="52" spans="1:25" x14ac:dyDescent="0.55000000000000004">
      <c r="A52" s="7" t="s">
        <v>98</v>
      </c>
      <c r="C52" s="4">
        <v>23680161</v>
      </c>
      <c r="E52" s="4">
        <v>152097130164</v>
      </c>
      <c r="G52" s="4">
        <v>265758291034.745</v>
      </c>
      <c r="I52" s="4">
        <v>0</v>
      </c>
      <c r="K52" s="4">
        <v>0</v>
      </c>
      <c r="M52" s="4">
        <v>0</v>
      </c>
      <c r="O52" s="4">
        <v>0</v>
      </c>
      <c r="Q52" s="4">
        <v>23680161</v>
      </c>
      <c r="S52" s="4">
        <v>9310</v>
      </c>
      <c r="U52" s="4">
        <v>152097130164</v>
      </c>
      <c r="W52" s="4">
        <v>219150548231.48599</v>
      </c>
      <c r="Y52" s="2" t="s">
        <v>99</v>
      </c>
    </row>
    <row r="53" spans="1:25" x14ac:dyDescent="0.55000000000000004">
      <c r="A53" s="7" t="s">
        <v>100</v>
      </c>
      <c r="C53" s="4">
        <v>1190755</v>
      </c>
      <c r="E53" s="4">
        <v>28561398468</v>
      </c>
      <c r="G53" s="4">
        <v>61160229300.442497</v>
      </c>
      <c r="I53" s="4">
        <v>0</v>
      </c>
      <c r="K53" s="4">
        <v>0</v>
      </c>
      <c r="M53" s="4">
        <v>0</v>
      </c>
      <c r="O53" s="4">
        <v>0</v>
      </c>
      <c r="Q53" s="4">
        <v>1190755</v>
      </c>
      <c r="S53" s="4">
        <v>48010</v>
      </c>
      <c r="U53" s="4">
        <v>28561398468</v>
      </c>
      <c r="W53" s="4">
        <v>56827997072.077499</v>
      </c>
      <c r="Y53" s="2" t="s">
        <v>101</v>
      </c>
    </row>
    <row r="54" spans="1:25" x14ac:dyDescent="0.55000000000000004">
      <c r="A54" s="7" t="s">
        <v>102</v>
      </c>
      <c r="C54" s="4">
        <v>2989731</v>
      </c>
      <c r="E54" s="4">
        <v>75803732363</v>
      </c>
      <c r="G54" s="4">
        <v>160633470534.728</v>
      </c>
      <c r="I54" s="4">
        <v>7640424</v>
      </c>
      <c r="K54" s="4">
        <v>0</v>
      </c>
      <c r="M54" s="4">
        <v>0</v>
      </c>
      <c r="O54" s="4">
        <v>0</v>
      </c>
      <c r="Q54" s="4">
        <v>10630155</v>
      </c>
      <c r="S54" s="4">
        <v>15899</v>
      </c>
      <c r="U54" s="4">
        <v>75803732363</v>
      </c>
      <c r="W54" s="4">
        <v>168003231780.647</v>
      </c>
      <c r="Y54" s="2" t="s">
        <v>103</v>
      </c>
    </row>
    <row r="55" spans="1:25" x14ac:dyDescent="0.55000000000000004">
      <c r="A55" s="7" t="s">
        <v>104</v>
      </c>
      <c r="C55" s="4">
        <v>20179757</v>
      </c>
      <c r="E55" s="4">
        <v>144815943435</v>
      </c>
      <c r="G55" s="4">
        <v>172914505783.22699</v>
      </c>
      <c r="I55" s="4">
        <v>0</v>
      </c>
      <c r="K55" s="4">
        <v>0</v>
      </c>
      <c r="M55" s="4">
        <v>0</v>
      </c>
      <c r="O55" s="4">
        <v>0</v>
      </c>
      <c r="Q55" s="4">
        <v>20179757</v>
      </c>
      <c r="S55" s="4">
        <v>8480</v>
      </c>
      <c r="U55" s="4">
        <v>144815943435</v>
      </c>
      <c r="W55" s="4">
        <v>170106149540.80801</v>
      </c>
      <c r="Y55" s="2" t="s">
        <v>105</v>
      </c>
    </row>
    <row r="56" spans="1:25" x14ac:dyDescent="0.55000000000000004">
      <c r="A56" s="7" t="s">
        <v>106</v>
      </c>
      <c r="C56" s="4">
        <v>21100857</v>
      </c>
      <c r="E56" s="4">
        <v>95613849952</v>
      </c>
      <c r="G56" s="4">
        <v>95185942716.057297</v>
      </c>
      <c r="I56" s="4">
        <v>0</v>
      </c>
      <c r="K56" s="4">
        <v>0</v>
      </c>
      <c r="M56" s="4">
        <v>0</v>
      </c>
      <c r="O56" s="4">
        <v>0</v>
      </c>
      <c r="Q56" s="4">
        <v>21100857</v>
      </c>
      <c r="S56" s="4">
        <v>4231</v>
      </c>
      <c r="U56" s="4">
        <v>95613849952</v>
      </c>
      <c r="W56" s="4">
        <v>88746523497.496399</v>
      </c>
      <c r="Y56" s="2" t="s">
        <v>107</v>
      </c>
    </row>
    <row r="57" spans="1:25" x14ac:dyDescent="0.55000000000000004">
      <c r="A57" s="7" t="s">
        <v>108</v>
      </c>
      <c r="C57" s="4">
        <v>250000</v>
      </c>
      <c r="E57" s="4">
        <v>1701793822</v>
      </c>
      <c r="G57" s="4">
        <v>1930942125</v>
      </c>
      <c r="I57" s="4">
        <v>0</v>
      </c>
      <c r="K57" s="4">
        <v>0</v>
      </c>
      <c r="M57" s="4">
        <v>0</v>
      </c>
      <c r="O57" s="4">
        <v>0</v>
      </c>
      <c r="Q57" s="4">
        <v>250000</v>
      </c>
      <c r="S57" s="4">
        <v>6960</v>
      </c>
      <c r="U57" s="4">
        <v>1701793822</v>
      </c>
      <c r="W57" s="4">
        <v>1729647000</v>
      </c>
      <c r="Y57" s="2" t="s">
        <v>20</v>
      </c>
    </row>
    <row r="58" spans="1:25" x14ac:dyDescent="0.55000000000000004">
      <c r="A58" s="7" t="s">
        <v>109</v>
      </c>
      <c r="C58" s="4">
        <v>3000000</v>
      </c>
      <c r="E58" s="4">
        <v>8110357524</v>
      </c>
      <c r="G58" s="4">
        <v>8979253650</v>
      </c>
      <c r="I58" s="4">
        <v>0</v>
      </c>
      <c r="K58" s="4">
        <v>0</v>
      </c>
      <c r="M58" s="4">
        <v>-1500000</v>
      </c>
      <c r="O58" s="4">
        <v>5355941444</v>
      </c>
      <c r="Q58" s="4">
        <v>1500000</v>
      </c>
      <c r="S58" s="4">
        <v>3643</v>
      </c>
      <c r="U58" s="4">
        <v>4055178760</v>
      </c>
      <c r="W58" s="4">
        <v>5431986225</v>
      </c>
      <c r="Y58" s="2" t="s">
        <v>110</v>
      </c>
    </row>
    <row r="59" spans="1:25" x14ac:dyDescent="0.55000000000000004">
      <c r="A59" s="7" t="s">
        <v>111</v>
      </c>
      <c r="C59" s="4">
        <v>35971756</v>
      </c>
      <c r="E59" s="4">
        <v>240212137283</v>
      </c>
      <c r="G59" s="4">
        <v>362940899125.77002</v>
      </c>
      <c r="I59" s="4">
        <v>11990585</v>
      </c>
      <c r="K59" s="4">
        <v>0</v>
      </c>
      <c r="M59" s="4">
        <v>0</v>
      </c>
      <c r="O59" s="4">
        <v>0</v>
      </c>
      <c r="Q59" s="4">
        <v>47962341</v>
      </c>
      <c r="S59" s="4">
        <v>7222</v>
      </c>
      <c r="U59" s="4">
        <v>240212137283</v>
      </c>
      <c r="W59" s="4">
        <v>344323041743.12299</v>
      </c>
      <c r="Y59" s="2" t="s">
        <v>112</v>
      </c>
    </row>
    <row r="60" spans="1:25" x14ac:dyDescent="0.55000000000000004">
      <c r="A60" s="7" t="s">
        <v>113</v>
      </c>
      <c r="C60" s="4">
        <v>39482077</v>
      </c>
      <c r="E60" s="4">
        <v>128070303367</v>
      </c>
      <c r="G60" s="4">
        <v>47920780701.698898</v>
      </c>
      <c r="I60" s="4">
        <v>0</v>
      </c>
      <c r="K60" s="4">
        <v>0</v>
      </c>
      <c r="M60" s="4">
        <v>0</v>
      </c>
      <c r="O60" s="4">
        <v>0</v>
      </c>
      <c r="Q60" s="4">
        <v>39482077</v>
      </c>
      <c r="S60" s="4">
        <v>1165</v>
      </c>
      <c r="U60" s="4">
        <v>128070303367</v>
      </c>
      <c r="W60" s="4">
        <v>45722939817.755203</v>
      </c>
      <c r="Y60" s="2" t="s">
        <v>114</v>
      </c>
    </row>
    <row r="61" spans="1:25" x14ac:dyDescent="0.55000000000000004">
      <c r="A61" s="7" t="s">
        <v>115</v>
      </c>
      <c r="C61" s="4">
        <v>4181410</v>
      </c>
      <c r="E61" s="4">
        <v>41438821332</v>
      </c>
      <c r="G61" s="4">
        <v>51624110182.410004</v>
      </c>
      <c r="I61" s="4">
        <v>0</v>
      </c>
      <c r="K61" s="4">
        <v>0</v>
      </c>
      <c r="M61" s="4">
        <v>0</v>
      </c>
      <c r="O61" s="4">
        <v>0</v>
      </c>
      <c r="Q61" s="4">
        <v>4181410</v>
      </c>
      <c r="S61" s="4">
        <v>12420</v>
      </c>
      <c r="U61" s="4">
        <v>41438821332</v>
      </c>
      <c r="W61" s="4">
        <v>51624110182.410004</v>
      </c>
      <c r="Y61" s="2" t="s">
        <v>116</v>
      </c>
    </row>
    <row r="62" spans="1:25" x14ac:dyDescent="0.55000000000000004">
      <c r="A62" s="7" t="s">
        <v>117</v>
      </c>
      <c r="C62" s="4">
        <v>976825</v>
      </c>
      <c r="E62" s="4">
        <v>17485837797</v>
      </c>
      <c r="G62" s="4">
        <v>11555053405.875</v>
      </c>
      <c r="I62" s="4">
        <v>0</v>
      </c>
      <c r="K62" s="4">
        <v>0</v>
      </c>
      <c r="M62" s="4">
        <v>-126523</v>
      </c>
      <c r="O62" s="4">
        <v>1760782678</v>
      </c>
      <c r="Q62" s="4">
        <v>850302</v>
      </c>
      <c r="S62" s="4">
        <v>11940</v>
      </c>
      <c r="U62" s="4">
        <v>15220989276</v>
      </c>
      <c r="W62" s="4">
        <v>10092197875.014</v>
      </c>
      <c r="Y62" s="2" t="s">
        <v>118</v>
      </c>
    </row>
    <row r="63" spans="1:25" x14ac:dyDescent="0.55000000000000004">
      <c r="A63" s="7" t="s">
        <v>119</v>
      </c>
      <c r="C63" s="4">
        <v>480403</v>
      </c>
      <c r="E63" s="4">
        <v>1786743410</v>
      </c>
      <c r="G63" s="4">
        <v>1528620271.4821501</v>
      </c>
      <c r="I63" s="4">
        <v>205470</v>
      </c>
      <c r="K63" s="4">
        <v>0</v>
      </c>
      <c r="M63" s="4">
        <v>0</v>
      </c>
      <c r="O63" s="4">
        <v>0</v>
      </c>
      <c r="Q63" s="4">
        <v>685873</v>
      </c>
      <c r="S63" s="4">
        <v>2031</v>
      </c>
      <c r="U63" s="4">
        <v>1786743410</v>
      </c>
      <c r="W63" s="4">
        <v>1384719665.0251501</v>
      </c>
      <c r="Y63" s="2" t="s">
        <v>20</v>
      </c>
    </row>
    <row r="64" spans="1:25" x14ac:dyDescent="0.55000000000000004">
      <c r="A64" s="7" t="s">
        <v>120</v>
      </c>
      <c r="C64" s="4">
        <v>30565413</v>
      </c>
      <c r="E64" s="4">
        <v>109992235380</v>
      </c>
      <c r="G64" s="4">
        <v>74834680676.296997</v>
      </c>
      <c r="I64" s="4">
        <v>8847883</v>
      </c>
      <c r="K64" s="4">
        <v>0</v>
      </c>
      <c r="M64" s="4">
        <v>0</v>
      </c>
      <c r="O64" s="4">
        <v>0</v>
      </c>
      <c r="Q64" s="4">
        <v>39413296</v>
      </c>
      <c r="S64" s="4">
        <v>1805</v>
      </c>
      <c r="U64" s="4">
        <v>109992235380</v>
      </c>
      <c r="W64" s="4">
        <v>70717710334.283997</v>
      </c>
      <c r="Y64" s="2" t="s">
        <v>121</v>
      </c>
    </row>
    <row r="65" spans="1:25" x14ac:dyDescent="0.55000000000000004">
      <c r="A65" s="7" t="s">
        <v>122</v>
      </c>
      <c r="C65" s="4">
        <v>3693334</v>
      </c>
      <c r="E65" s="4">
        <v>25384463093</v>
      </c>
      <c r="G65" s="4">
        <v>17181958541.436001</v>
      </c>
      <c r="I65" s="4">
        <v>0</v>
      </c>
      <c r="K65" s="4">
        <v>0</v>
      </c>
      <c r="M65" s="4">
        <v>0</v>
      </c>
      <c r="O65" s="4">
        <v>0</v>
      </c>
      <c r="Q65" s="4">
        <v>3693334</v>
      </c>
      <c r="S65" s="4">
        <v>4449</v>
      </c>
      <c r="U65" s="4">
        <v>25384463093</v>
      </c>
      <c r="W65" s="4">
        <v>16333874690.352301</v>
      </c>
      <c r="Y65" s="2" t="s">
        <v>123</v>
      </c>
    </row>
    <row r="66" spans="1:25" x14ac:dyDescent="0.55000000000000004">
      <c r="A66" s="7" t="s">
        <v>124</v>
      </c>
      <c r="C66" s="4">
        <v>15842213</v>
      </c>
      <c r="E66" s="4">
        <v>69922418882</v>
      </c>
      <c r="G66" s="4">
        <v>71621684934.892197</v>
      </c>
      <c r="I66" s="4">
        <v>7455159</v>
      </c>
      <c r="K66" s="4">
        <v>0</v>
      </c>
      <c r="M66" s="4">
        <v>0</v>
      </c>
      <c r="O66" s="4">
        <v>0</v>
      </c>
      <c r="Q66" s="4">
        <v>23297372</v>
      </c>
      <c r="S66" s="4">
        <v>3081</v>
      </c>
      <c r="U66" s="4">
        <v>69922418882</v>
      </c>
      <c r="W66" s="4">
        <v>71352116873.364594</v>
      </c>
      <c r="Y66" s="2" t="s">
        <v>125</v>
      </c>
    </row>
    <row r="67" spans="1:25" x14ac:dyDescent="0.55000000000000004">
      <c r="A67" s="7" t="s">
        <v>126</v>
      </c>
      <c r="C67" s="4">
        <v>120151650</v>
      </c>
      <c r="E67" s="4">
        <v>475782138931</v>
      </c>
      <c r="G67" s="4">
        <v>644958437485.5</v>
      </c>
      <c r="I67" s="4">
        <v>46725642</v>
      </c>
      <c r="K67" s="4">
        <v>0</v>
      </c>
      <c r="M67" s="4">
        <v>0</v>
      </c>
      <c r="O67" s="4">
        <v>0</v>
      </c>
      <c r="Q67" s="4">
        <v>166877292</v>
      </c>
      <c r="S67" s="4">
        <v>3950</v>
      </c>
      <c r="U67" s="4">
        <v>475782138931</v>
      </c>
      <c r="W67" s="4">
        <v>655243269844.77002</v>
      </c>
      <c r="Y67" s="2" t="s">
        <v>127</v>
      </c>
    </row>
    <row r="68" spans="1:25" x14ac:dyDescent="0.55000000000000004">
      <c r="A68" s="7" t="s">
        <v>128</v>
      </c>
      <c r="C68" s="4">
        <v>5700039</v>
      </c>
      <c r="E68" s="4">
        <v>54251521792</v>
      </c>
      <c r="G68" s="4">
        <v>42042638358.189003</v>
      </c>
      <c r="I68" s="4">
        <v>5165660</v>
      </c>
      <c r="K68" s="4">
        <v>0</v>
      </c>
      <c r="M68" s="4">
        <v>0</v>
      </c>
      <c r="O68" s="4">
        <v>0</v>
      </c>
      <c r="Q68" s="4">
        <v>10865699</v>
      </c>
      <c r="S68" s="4">
        <v>3761</v>
      </c>
      <c r="U68" s="4">
        <v>54251521792</v>
      </c>
      <c r="W68" s="4">
        <v>40622741870.063004</v>
      </c>
      <c r="Y68" s="2" t="s">
        <v>129</v>
      </c>
    </row>
    <row r="69" spans="1:25" x14ac:dyDescent="0.55000000000000004">
      <c r="A69" s="7" t="s">
        <v>130</v>
      </c>
      <c r="C69" s="4">
        <v>4743310</v>
      </c>
      <c r="E69" s="4">
        <v>33080690064</v>
      </c>
      <c r="G69" s="4">
        <v>26781695895.240002</v>
      </c>
      <c r="I69" s="4">
        <v>0</v>
      </c>
      <c r="K69" s="4">
        <v>0</v>
      </c>
      <c r="M69" s="4">
        <v>0</v>
      </c>
      <c r="O69" s="4">
        <v>0</v>
      </c>
      <c r="Q69" s="4">
        <v>4743310</v>
      </c>
      <c r="S69" s="4">
        <v>4728</v>
      </c>
      <c r="U69" s="4">
        <v>33080690064</v>
      </c>
      <c r="W69" s="4">
        <v>22292932780.403999</v>
      </c>
      <c r="Y69" s="2" t="s">
        <v>131</v>
      </c>
    </row>
    <row r="70" spans="1:25" x14ac:dyDescent="0.55000000000000004">
      <c r="A70" s="7" t="s">
        <v>132</v>
      </c>
      <c r="C70" s="4">
        <v>8091097</v>
      </c>
      <c r="E70" s="4">
        <v>87503043864</v>
      </c>
      <c r="G70" s="4">
        <v>95228586878.544006</v>
      </c>
      <c r="I70" s="4">
        <v>0</v>
      </c>
      <c r="K70" s="4">
        <v>0</v>
      </c>
      <c r="M70" s="4">
        <v>0</v>
      </c>
      <c r="O70" s="4">
        <v>0</v>
      </c>
      <c r="Q70" s="4">
        <v>8091097</v>
      </c>
      <c r="S70" s="4">
        <v>11610</v>
      </c>
      <c r="U70" s="4">
        <v>87503043864</v>
      </c>
      <c r="W70" s="4">
        <v>93378707234.788498</v>
      </c>
      <c r="Y70" s="2" t="s">
        <v>133</v>
      </c>
    </row>
    <row r="71" spans="1:25" x14ac:dyDescent="0.55000000000000004">
      <c r="A71" s="7" t="s">
        <v>134</v>
      </c>
      <c r="C71" s="4">
        <v>6823611</v>
      </c>
      <c r="E71" s="4">
        <v>99272365035</v>
      </c>
      <c r="G71" s="4">
        <v>113004955172.403</v>
      </c>
      <c r="I71" s="4">
        <v>0</v>
      </c>
      <c r="K71" s="4">
        <v>0</v>
      </c>
      <c r="M71" s="4">
        <v>0</v>
      </c>
      <c r="O71" s="4">
        <v>0</v>
      </c>
      <c r="Q71" s="4">
        <v>6823611</v>
      </c>
      <c r="S71" s="4">
        <v>16130</v>
      </c>
      <c r="U71" s="4">
        <v>99272365035</v>
      </c>
      <c r="W71" s="4">
        <v>109409959599.69099</v>
      </c>
      <c r="Y71" s="2" t="s">
        <v>135</v>
      </c>
    </row>
    <row r="72" spans="1:25" x14ac:dyDescent="0.55000000000000004">
      <c r="A72" s="7" t="s">
        <v>136</v>
      </c>
      <c r="C72" s="4">
        <v>4109594</v>
      </c>
      <c r="E72" s="4">
        <v>136204269998</v>
      </c>
      <c r="G72" s="4">
        <v>223947479818.67401</v>
      </c>
      <c r="I72" s="4">
        <v>0</v>
      </c>
      <c r="K72" s="4">
        <v>0</v>
      </c>
      <c r="M72" s="4">
        <v>0</v>
      </c>
      <c r="O72" s="4">
        <v>0</v>
      </c>
      <c r="Q72" s="4">
        <v>4109594</v>
      </c>
      <c r="S72" s="4">
        <v>58890</v>
      </c>
      <c r="U72" s="4">
        <v>136204269998</v>
      </c>
      <c r="W72" s="4">
        <v>240574007415.573</v>
      </c>
      <c r="Y72" s="2" t="s">
        <v>137</v>
      </c>
    </row>
    <row r="73" spans="1:25" x14ac:dyDescent="0.55000000000000004">
      <c r="A73" s="7" t="s">
        <v>138</v>
      </c>
      <c r="C73" s="4">
        <v>6169382</v>
      </c>
      <c r="E73" s="4">
        <v>61925522580</v>
      </c>
      <c r="G73" s="4">
        <v>56727236138.175003</v>
      </c>
      <c r="I73" s="4">
        <v>0</v>
      </c>
      <c r="K73" s="4">
        <v>0</v>
      </c>
      <c r="M73" s="4">
        <v>0</v>
      </c>
      <c r="O73" s="4">
        <v>0</v>
      </c>
      <c r="Q73" s="4">
        <v>6169382</v>
      </c>
      <c r="S73" s="4">
        <v>9250</v>
      </c>
      <c r="U73" s="4">
        <v>61925522580</v>
      </c>
      <c r="W73" s="4">
        <v>56727236138.175003</v>
      </c>
      <c r="Y73" s="2" t="s">
        <v>101</v>
      </c>
    </row>
    <row r="74" spans="1:25" x14ac:dyDescent="0.55000000000000004">
      <c r="A74" s="7" t="s">
        <v>139</v>
      </c>
      <c r="C74" s="4">
        <v>11992777</v>
      </c>
      <c r="E74" s="4">
        <v>90455373702</v>
      </c>
      <c r="G74" s="4">
        <v>102285783401.373</v>
      </c>
      <c r="I74" s="4">
        <v>179993860</v>
      </c>
      <c r="K74" s="4">
        <v>0</v>
      </c>
      <c r="M74" s="4">
        <v>0</v>
      </c>
      <c r="O74" s="4">
        <v>0</v>
      </c>
      <c r="Q74" s="4">
        <v>191986637</v>
      </c>
      <c r="S74" s="4">
        <v>531</v>
      </c>
      <c r="U74" s="4">
        <v>90455373702</v>
      </c>
      <c r="W74" s="4">
        <v>101338332066.73</v>
      </c>
      <c r="Y74" s="2" t="s">
        <v>140</v>
      </c>
    </row>
    <row r="75" spans="1:25" x14ac:dyDescent="0.55000000000000004">
      <c r="A75" s="7" t="s">
        <v>141</v>
      </c>
      <c r="C75" s="4">
        <v>6237429</v>
      </c>
      <c r="E75" s="4">
        <v>126834430262</v>
      </c>
      <c r="G75" s="4">
        <v>122952272178.43401</v>
      </c>
      <c r="I75" s="4">
        <v>0</v>
      </c>
      <c r="K75" s="4">
        <v>0</v>
      </c>
      <c r="M75" s="4">
        <v>0</v>
      </c>
      <c r="O75" s="4">
        <v>0</v>
      </c>
      <c r="Q75" s="4">
        <v>6237429</v>
      </c>
      <c r="S75" s="4">
        <v>16020</v>
      </c>
      <c r="U75" s="4">
        <v>126834430262</v>
      </c>
      <c r="W75" s="4">
        <v>99329067085.149002</v>
      </c>
      <c r="Y75" s="2" t="s">
        <v>142</v>
      </c>
    </row>
    <row r="76" spans="1:25" x14ac:dyDescent="0.55000000000000004">
      <c r="A76" s="7" t="s">
        <v>143</v>
      </c>
      <c r="C76" s="4">
        <v>800000</v>
      </c>
      <c r="E76" s="4">
        <v>10970752402</v>
      </c>
      <c r="G76" s="4">
        <v>11968362000</v>
      </c>
      <c r="I76" s="4">
        <v>0</v>
      </c>
      <c r="K76" s="4">
        <v>0</v>
      </c>
      <c r="M76" s="4">
        <v>0</v>
      </c>
      <c r="O76" s="4">
        <v>0</v>
      </c>
      <c r="Q76" s="4">
        <v>800000</v>
      </c>
      <c r="S76" s="4">
        <v>13430</v>
      </c>
      <c r="U76" s="4">
        <v>10970752402</v>
      </c>
      <c r="W76" s="4">
        <v>10680073200</v>
      </c>
      <c r="Y76" s="2" t="s">
        <v>144</v>
      </c>
    </row>
    <row r="77" spans="1:25" x14ac:dyDescent="0.55000000000000004">
      <c r="A77" s="7" t="s">
        <v>145</v>
      </c>
      <c r="C77" s="4">
        <v>40803242</v>
      </c>
      <c r="E77" s="4">
        <v>208745137340</v>
      </c>
      <c r="G77" s="4">
        <v>115597318723.785</v>
      </c>
      <c r="I77" s="4">
        <v>2751847</v>
      </c>
      <c r="K77" s="4">
        <v>0</v>
      </c>
      <c r="M77" s="4">
        <v>-1</v>
      </c>
      <c r="O77" s="4">
        <v>1</v>
      </c>
      <c r="Q77" s="4">
        <v>43555088</v>
      </c>
      <c r="S77" s="4">
        <v>2304</v>
      </c>
      <c r="U77" s="4">
        <v>180177552387</v>
      </c>
      <c r="W77" s="4">
        <v>99753834761.625595</v>
      </c>
      <c r="Y77" s="2" t="s">
        <v>142</v>
      </c>
    </row>
    <row r="78" spans="1:25" x14ac:dyDescent="0.55000000000000004">
      <c r="A78" s="7" t="s">
        <v>146</v>
      </c>
      <c r="C78" s="4">
        <v>26760995</v>
      </c>
      <c r="E78" s="4">
        <v>140733543440</v>
      </c>
      <c r="G78" s="4">
        <v>89328733853.800507</v>
      </c>
      <c r="I78" s="4">
        <v>2881399</v>
      </c>
      <c r="K78" s="4">
        <v>0</v>
      </c>
      <c r="M78" s="4">
        <v>0</v>
      </c>
      <c r="O78" s="4">
        <v>0</v>
      </c>
      <c r="Q78" s="4">
        <v>29642394</v>
      </c>
      <c r="S78" s="4">
        <v>2672</v>
      </c>
      <c r="U78" s="4">
        <v>126600282980</v>
      </c>
      <c r="W78" s="4">
        <v>78733210131.230392</v>
      </c>
      <c r="Y78" s="2" t="s">
        <v>16</v>
      </c>
    </row>
    <row r="79" spans="1:25" x14ac:dyDescent="0.55000000000000004">
      <c r="A79" s="7" t="s">
        <v>147</v>
      </c>
      <c r="C79" s="4">
        <v>64607752</v>
      </c>
      <c r="E79" s="4">
        <v>330713780097</v>
      </c>
      <c r="G79" s="4">
        <v>536264854561.26001</v>
      </c>
      <c r="I79" s="4">
        <v>0</v>
      </c>
      <c r="K79" s="4">
        <v>0</v>
      </c>
      <c r="M79" s="4">
        <v>0</v>
      </c>
      <c r="O79" s="4">
        <v>0</v>
      </c>
      <c r="Q79" s="4">
        <v>64607752</v>
      </c>
      <c r="S79" s="4">
        <v>9270</v>
      </c>
      <c r="U79" s="4">
        <v>330713780097</v>
      </c>
      <c r="W79" s="4">
        <v>595350323566.81201</v>
      </c>
      <c r="Y79" s="2" t="s">
        <v>148</v>
      </c>
    </row>
    <row r="80" spans="1:25" x14ac:dyDescent="0.55000000000000004">
      <c r="A80" s="7" t="s">
        <v>149</v>
      </c>
      <c r="C80" s="4">
        <v>2587157</v>
      </c>
      <c r="E80" s="4">
        <v>32436060220</v>
      </c>
      <c r="G80" s="4">
        <v>22862976766.906502</v>
      </c>
      <c r="I80" s="4">
        <v>0</v>
      </c>
      <c r="K80" s="4">
        <v>0</v>
      </c>
      <c r="M80" s="4">
        <v>0</v>
      </c>
      <c r="O80" s="4">
        <v>0</v>
      </c>
      <c r="Q80" s="4">
        <v>2587157</v>
      </c>
      <c r="S80" s="4">
        <v>6790</v>
      </c>
      <c r="U80" s="4">
        <v>32436060220</v>
      </c>
      <c r="W80" s="4">
        <v>17462273593.621498</v>
      </c>
      <c r="Y80" s="2" t="s">
        <v>73</v>
      </c>
    </row>
    <row r="81" spans="1:25" x14ac:dyDescent="0.55000000000000004">
      <c r="A81" s="7" t="s">
        <v>150</v>
      </c>
      <c r="C81" s="4">
        <v>1064998</v>
      </c>
      <c r="E81" s="4">
        <v>20620197506</v>
      </c>
      <c r="G81" s="4">
        <v>19902831723.720001</v>
      </c>
      <c r="I81" s="4">
        <v>0</v>
      </c>
      <c r="K81" s="4">
        <v>0</v>
      </c>
      <c r="M81" s="4">
        <v>0</v>
      </c>
      <c r="O81" s="4">
        <v>0</v>
      </c>
      <c r="Q81" s="4">
        <v>1064998</v>
      </c>
      <c r="S81" s="4">
        <v>17430</v>
      </c>
      <c r="U81" s="4">
        <v>20620197506</v>
      </c>
      <c r="W81" s="4">
        <v>18452465794.917</v>
      </c>
      <c r="Y81" s="2" t="s">
        <v>151</v>
      </c>
    </row>
    <row r="82" spans="1:25" x14ac:dyDescent="0.55000000000000004">
      <c r="A82" s="7" t="s">
        <v>152</v>
      </c>
      <c r="C82" s="4">
        <v>6079426</v>
      </c>
      <c r="E82" s="4">
        <v>22309335094</v>
      </c>
      <c r="G82" s="4">
        <v>24173013661.200001</v>
      </c>
      <c r="I82" s="4">
        <v>0</v>
      </c>
      <c r="K82" s="4">
        <v>0</v>
      </c>
      <c r="M82" s="4">
        <v>0</v>
      </c>
      <c r="O82" s="4">
        <v>0</v>
      </c>
      <c r="Q82" s="4">
        <v>6079426</v>
      </c>
      <c r="S82" s="4">
        <v>3374</v>
      </c>
      <c r="U82" s="4">
        <v>22309335094</v>
      </c>
      <c r="W82" s="4">
        <v>20389937023.222198</v>
      </c>
      <c r="Y82" s="2" t="s">
        <v>153</v>
      </c>
    </row>
    <row r="83" spans="1:25" x14ac:dyDescent="0.55000000000000004">
      <c r="A83" s="7" t="s">
        <v>154</v>
      </c>
      <c r="C83" s="4">
        <v>250000</v>
      </c>
      <c r="E83" s="4">
        <v>3453382831</v>
      </c>
      <c r="G83" s="4">
        <v>3946378500</v>
      </c>
      <c r="I83" s="4">
        <v>0</v>
      </c>
      <c r="K83" s="4">
        <v>0</v>
      </c>
      <c r="M83" s="4">
        <v>0</v>
      </c>
      <c r="O83" s="4">
        <v>0</v>
      </c>
      <c r="Q83" s="4">
        <v>250000</v>
      </c>
      <c r="S83" s="4">
        <v>13830</v>
      </c>
      <c r="U83" s="4">
        <v>3453382831</v>
      </c>
      <c r="W83" s="4">
        <v>3436927875</v>
      </c>
      <c r="Y83" s="2" t="s">
        <v>70</v>
      </c>
    </row>
    <row r="84" spans="1:25" x14ac:dyDescent="0.55000000000000004">
      <c r="A84" s="7" t="s">
        <v>155</v>
      </c>
      <c r="C84" s="4">
        <v>4731014</v>
      </c>
      <c r="E84" s="4">
        <v>28872840483</v>
      </c>
      <c r="G84" s="4">
        <v>51684480489.032997</v>
      </c>
      <c r="I84" s="4">
        <v>0</v>
      </c>
      <c r="K84" s="4">
        <v>0</v>
      </c>
      <c r="M84" s="4">
        <v>0</v>
      </c>
      <c r="O84" s="4">
        <v>0</v>
      </c>
      <c r="Q84" s="4">
        <v>4731014</v>
      </c>
      <c r="S84" s="4">
        <v>10680</v>
      </c>
      <c r="U84" s="4">
        <v>28872840483</v>
      </c>
      <c r="W84" s="4">
        <v>50226592504.356003</v>
      </c>
      <c r="Y84" s="2" t="s">
        <v>18</v>
      </c>
    </row>
    <row r="85" spans="1:25" x14ac:dyDescent="0.55000000000000004">
      <c r="A85" s="7" t="s">
        <v>156</v>
      </c>
      <c r="C85" s="4">
        <v>4668784</v>
      </c>
      <c r="E85" s="4">
        <v>55374488307</v>
      </c>
      <c r="G85" s="4">
        <v>32811903477.863998</v>
      </c>
      <c r="I85" s="4">
        <v>0</v>
      </c>
      <c r="K85" s="4">
        <v>0</v>
      </c>
      <c r="M85" s="4">
        <v>0</v>
      </c>
      <c r="O85" s="4">
        <v>0</v>
      </c>
      <c r="Q85" s="4">
        <v>4668784</v>
      </c>
      <c r="S85" s="4">
        <v>2599</v>
      </c>
      <c r="U85" s="4">
        <v>19156396427</v>
      </c>
      <c r="W85" s="4">
        <v>12061971306.7848</v>
      </c>
      <c r="Y85" s="2" t="s">
        <v>157</v>
      </c>
    </row>
    <row r="86" spans="1:25" x14ac:dyDescent="0.55000000000000004">
      <c r="A86" s="7" t="s">
        <v>158</v>
      </c>
      <c r="C86" s="4">
        <v>18207109</v>
      </c>
      <c r="E86" s="4">
        <v>61340893664</v>
      </c>
      <c r="G86" s="4">
        <v>104067966033.33701</v>
      </c>
      <c r="I86" s="4">
        <v>0</v>
      </c>
      <c r="K86" s="4">
        <v>0</v>
      </c>
      <c r="M86" s="4">
        <v>0</v>
      </c>
      <c r="O86" s="4">
        <v>0</v>
      </c>
      <c r="Q86" s="4">
        <v>18207109</v>
      </c>
      <c r="S86" s="4">
        <v>5180</v>
      </c>
      <c r="U86" s="4">
        <v>61340893664</v>
      </c>
      <c r="W86" s="4">
        <v>93751663313.511002</v>
      </c>
      <c r="Y86" s="2" t="s">
        <v>159</v>
      </c>
    </row>
    <row r="87" spans="1:25" x14ac:dyDescent="0.55000000000000004">
      <c r="A87" s="7" t="s">
        <v>160</v>
      </c>
      <c r="C87" s="4">
        <v>0</v>
      </c>
      <c r="E87" s="4">
        <v>0</v>
      </c>
      <c r="G87" s="4">
        <v>0</v>
      </c>
      <c r="I87" s="4">
        <v>4322098</v>
      </c>
      <c r="K87" s="4">
        <v>0</v>
      </c>
      <c r="M87" s="4">
        <v>0</v>
      </c>
      <c r="O87" s="4">
        <v>0</v>
      </c>
      <c r="Q87" s="4">
        <v>4322098</v>
      </c>
      <c r="S87" s="4">
        <v>1672</v>
      </c>
      <c r="U87" s="4">
        <v>14133260460</v>
      </c>
      <c r="W87" s="4">
        <v>7183549896.2567997</v>
      </c>
      <c r="Y87" s="2" t="s">
        <v>161</v>
      </c>
    </row>
    <row r="88" spans="1:25" x14ac:dyDescent="0.55000000000000004">
      <c r="A88" s="7" t="s">
        <v>162</v>
      </c>
      <c r="C88" s="4">
        <v>0</v>
      </c>
      <c r="E88" s="4">
        <v>0</v>
      </c>
      <c r="G88" s="4">
        <v>0</v>
      </c>
      <c r="I88" s="4">
        <v>5431295</v>
      </c>
      <c r="K88" s="4">
        <v>0</v>
      </c>
      <c r="M88" s="4">
        <v>0</v>
      </c>
      <c r="O88" s="4">
        <v>0</v>
      </c>
      <c r="Q88" s="4">
        <v>5431295</v>
      </c>
      <c r="S88" s="4">
        <v>2885</v>
      </c>
      <c r="U88" s="4">
        <v>20302180710</v>
      </c>
      <c r="W88" s="4">
        <v>15576053822.8538</v>
      </c>
      <c r="Y88" s="2" t="s">
        <v>163</v>
      </c>
    </row>
    <row r="89" spans="1:25" x14ac:dyDescent="0.55000000000000004">
      <c r="A89" s="7" t="s">
        <v>164</v>
      </c>
      <c r="C89" s="4">
        <v>0</v>
      </c>
      <c r="E89" s="4">
        <v>0</v>
      </c>
      <c r="G89" s="4">
        <v>0</v>
      </c>
      <c r="I89" s="4">
        <v>9109560</v>
      </c>
      <c r="K89" s="4">
        <v>0</v>
      </c>
      <c r="M89" s="4">
        <v>0</v>
      </c>
      <c r="O89" s="4">
        <v>0</v>
      </c>
      <c r="Q89" s="4">
        <v>9109560</v>
      </c>
      <c r="S89" s="4">
        <v>1304</v>
      </c>
      <c r="U89" s="4">
        <v>28567580160</v>
      </c>
      <c r="W89" s="4">
        <v>11808186985.872</v>
      </c>
      <c r="Y89" s="2" t="s">
        <v>165</v>
      </c>
    </row>
    <row r="90" spans="1:25" x14ac:dyDescent="0.55000000000000004">
      <c r="A90" s="7" t="s">
        <v>166</v>
      </c>
      <c r="C90" s="4">
        <v>0</v>
      </c>
      <c r="E90" s="4">
        <v>0</v>
      </c>
      <c r="G90" s="4">
        <v>0</v>
      </c>
      <c r="I90" s="4">
        <v>3720000</v>
      </c>
      <c r="K90" s="4">
        <v>12161275183</v>
      </c>
      <c r="M90" s="4">
        <v>0</v>
      </c>
      <c r="O90" s="4">
        <v>0</v>
      </c>
      <c r="Q90" s="4">
        <v>3720000</v>
      </c>
      <c r="S90" s="4">
        <v>3191</v>
      </c>
      <c r="U90" s="4">
        <v>12161275183</v>
      </c>
      <c r="W90" s="4">
        <v>11799890406</v>
      </c>
      <c r="Y90" s="2" t="s">
        <v>165</v>
      </c>
    </row>
    <row r="91" spans="1:25" x14ac:dyDescent="0.55000000000000004">
      <c r="A91" s="7" t="s">
        <v>167</v>
      </c>
      <c r="C91" s="4">
        <v>0</v>
      </c>
      <c r="E91" s="4">
        <v>0</v>
      </c>
      <c r="G91" s="4">
        <v>0</v>
      </c>
      <c r="I91" s="4">
        <v>1102501</v>
      </c>
      <c r="K91" s="4">
        <v>14008468540</v>
      </c>
      <c r="M91" s="4">
        <v>0</v>
      </c>
      <c r="O91" s="4">
        <v>0</v>
      </c>
      <c r="Q91" s="4">
        <v>1102501</v>
      </c>
      <c r="S91" s="4">
        <v>11630</v>
      </c>
      <c r="U91" s="4">
        <v>14008468540</v>
      </c>
      <c r="W91" s="4">
        <v>12745795214.5515</v>
      </c>
      <c r="Y91" s="2" t="s">
        <v>157</v>
      </c>
    </row>
    <row r="92" spans="1:25" x14ac:dyDescent="0.55000000000000004">
      <c r="A92" s="7" t="s">
        <v>168</v>
      </c>
      <c r="C92" s="4">
        <v>0</v>
      </c>
      <c r="E92" s="4">
        <v>0</v>
      </c>
      <c r="G92" s="4">
        <v>0</v>
      </c>
      <c r="I92" s="4">
        <v>15569120</v>
      </c>
      <c r="K92" s="4">
        <v>0</v>
      </c>
      <c r="M92" s="4">
        <v>0</v>
      </c>
      <c r="O92" s="4">
        <v>0</v>
      </c>
      <c r="Q92" s="4">
        <v>15569120</v>
      </c>
      <c r="S92" s="4">
        <v>3545</v>
      </c>
      <c r="U92" s="4">
        <v>86237355680</v>
      </c>
      <c r="W92" s="4">
        <v>54864134844.120003</v>
      </c>
      <c r="Y92" s="2" t="s">
        <v>169</v>
      </c>
    </row>
    <row r="93" spans="1:25" x14ac:dyDescent="0.55000000000000004">
      <c r="A93" s="7" t="s">
        <v>170</v>
      </c>
      <c r="C93" s="4">
        <v>0</v>
      </c>
      <c r="E93" s="4">
        <v>0</v>
      </c>
      <c r="G93" s="4">
        <v>0</v>
      </c>
      <c r="I93" s="4">
        <v>11671960</v>
      </c>
      <c r="K93" s="4">
        <v>0</v>
      </c>
      <c r="M93" s="4">
        <v>0</v>
      </c>
      <c r="O93" s="4">
        <v>0</v>
      </c>
      <c r="Q93" s="4">
        <v>11671960</v>
      </c>
      <c r="S93" s="4">
        <v>1599</v>
      </c>
      <c r="U93" s="4">
        <v>36218091880</v>
      </c>
      <c r="W93" s="4">
        <v>18552416428.962002</v>
      </c>
      <c r="Y93" s="2" t="s">
        <v>171</v>
      </c>
    </row>
    <row r="94" spans="1:25" ht="24.75" x14ac:dyDescent="0.6">
      <c r="A94" s="3" t="s">
        <v>172</v>
      </c>
      <c r="C94" s="2" t="s">
        <v>172</v>
      </c>
      <c r="E94" s="5">
        <f>SUM(E9:E93)</f>
        <v>6711002849293</v>
      </c>
      <c r="G94" s="5">
        <f>SUM(G9:G93)</f>
        <v>8113700768584.9053</v>
      </c>
      <c r="I94" s="2" t="s">
        <v>172</v>
      </c>
      <c r="K94" s="5">
        <f>SUM(K9:K93)</f>
        <v>26169743723</v>
      </c>
      <c r="M94" s="2" t="s">
        <v>172</v>
      </c>
      <c r="O94" s="5">
        <f>SUM(O9:O93)</f>
        <v>7116724124</v>
      </c>
      <c r="Q94" s="2" t="s">
        <v>172</v>
      </c>
      <c r="S94" s="2" t="s">
        <v>172</v>
      </c>
      <c r="U94" s="5">
        <f>SUM(U9:U93)</f>
        <v>6730852559849</v>
      </c>
      <c r="W94" s="5">
        <f>SUM(W9:W93)</f>
        <v>8127478609509.7871</v>
      </c>
      <c r="Y94" s="6" t="s">
        <v>173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92"/>
  <sheetViews>
    <sheetView rightToLeft="1" topLeftCell="A91" workbookViewId="0">
      <selection activeCell="A18" sqref="A17:XFD18"/>
    </sheetView>
  </sheetViews>
  <sheetFormatPr defaultRowHeight="24" x14ac:dyDescent="0.55000000000000004"/>
  <cols>
    <col min="1" max="1" width="32.140625" style="2" bestFit="1" customWidth="1"/>
    <col min="2" max="2" width="1" style="2" customWidth="1"/>
    <col min="3" max="3" width="16.5703125" style="2" bestFit="1" customWidth="1"/>
    <col min="4" max="4" width="1" style="2" customWidth="1"/>
    <col min="5" max="5" width="23.5703125" style="2" bestFit="1" customWidth="1"/>
    <col min="6" max="6" width="1" style="2" customWidth="1"/>
    <col min="7" max="7" width="23.5703125" style="2" bestFit="1" customWidth="1"/>
    <col min="8" max="8" width="1" style="2" customWidth="1"/>
    <col min="9" max="9" width="34.5703125" style="2" bestFit="1" customWidth="1"/>
    <col min="10" max="10" width="1" style="2" customWidth="1"/>
    <col min="11" max="11" width="16.5703125" style="2" bestFit="1" customWidth="1"/>
    <col min="12" max="12" width="1" style="2" customWidth="1"/>
    <col min="13" max="13" width="23.5703125" style="2" bestFit="1" customWidth="1"/>
    <col min="14" max="14" width="1" style="2" customWidth="1"/>
    <col min="15" max="15" width="23.7109375" style="2" bestFit="1" customWidth="1"/>
    <col min="16" max="16" width="1" style="2" customWidth="1"/>
    <col min="17" max="17" width="34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25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</row>
    <row r="3" spans="1:25" ht="24.75" x14ac:dyDescent="0.55000000000000004">
      <c r="A3" s="9" t="s">
        <v>187</v>
      </c>
      <c r="B3" s="9" t="s">
        <v>187</v>
      </c>
      <c r="C3" s="9" t="s">
        <v>187</v>
      </c>
      <c r="D3" s="9" t="s">
        <v>187</v>
      </c>
      <c r="E3" s="9" t="s">
        <v>187</v>
      </c>
      <c r="F3" s="9" t="s">
        <v>187</v>
      </c>
      <c r="G3" s="9" t="s">
        <v>187</v>
      </c>
      <c r="H3" s="9" t="s">
        <v>187</v>
      </c>
      <c r="I3" s="9" t="s">
        <v>187</v>
      </c>
      <c r="J3" s="9" t="s">
        <v>187</v>
      </c>
      <c r="K3" s="9" t="s">
        <v>187</v>
      </c>
      <c r="L3" s="9" t="s">
        <v>187</v>
      </c>
      <c r="M3" s="9" t="s">
        <v>187</v>
      </c>
      <c r="N3" s="9" t="s">
        <v>187</v>
      </c>
      <c r="O3" s="9" t="s">
        <v>187</v>
      </c>
      <c r="P3" s="9" t="s">
        <v>187</v>
      </c>
      <c r="Q3" s="9" t="s">
        <v>187</v>
      </c>
    </row>
    <row r="4" spans="1:25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</row>
    <row r="6" spans="1:25" ht="24.75" x14ac:dyDescent="0.55000000000000004">
      <c r="A6" s="8" t="s">
        <v>3</v>
      </c>
      <c r="C6" s="8" t="s">
        <v>189</v>
      </c>
      <c r="D6" s="8" t="s">
        <v>189</v>
      </c>
      <c r="E6" s="8" t="s">
        <v>189</v>
      </c>
      <c r="F6" s="8" t="s">
        <v>189</v>
      </c>
      <c r="G6" s="8" t="s">
        <v>189</v>
      </c>
      <c r="H6" s="8" t="s">
        <v>189</v>
      </c>
      <c r="I6" s="8" t="s">
        <v>189</v>
      </c>
      <c r="K6" s="8" t="s">
        <v>190</v>
      </c>
      <c r="L6" s="8" t="s">
        <v>190</v>
      </c>
      <c r="M6" s="8" t="s">
        <v>190</v>
      </c>
      <c r="N6" s="8" t="s">
        <v>190</v>
      </c>
      <c r="O6" s="8" t="s">
        <v>190</v>
      </c>
      <c r="P6" s="8" t="s">
        <v>190</v>
      </c>
      <c r="Q6" s="8" t="s">
        <v>190</v>
      </c>
    </row>
    <row r="7" spans="1:25" ht="24.75" x14ac:dyDescent="0.55000000000000004">
      <c r="A7" s="8" t="s">
        <v>3</v>
      </c>
      <c r="C7" s="8" t="s">
        <v>7</v>
      </c>
      <c r="E7" s="8" t="s">
        <v>206</v>
      </c>
      <c r="G7" s="8" t="s">
        <v>207</v>
      </c>
      <c r="I7" s="8" t="s">
        <v>208</v>
      </c>
      <c r="K7" s="8" t="s">
        <v>7</v>
      </c>
      <c r="M7" s="8" t="s">
        <v>206</v>
      </c>
      <c r="O7" s="8" t="s">
        <v>207</v>
      </c>
      <c r="Q7" s="8" t="s">
        <v>208</v>
      </c>
    </row>
    <row r="8" spans="1:25" s="10" customFormat="1" ht="24.75" x14ac:dyDescent="0.55000000000000004">
      <c r="A8" s="10" t="s">
        <v>124</v>
      </c>
      <c r="C8" s="11">
        <v>23297372</v>
      </c>
      <c r="D8" s="11"/>
      <c r="E8" s="11">
        <v>71352116873</v>
      </c>
      <c r="F8" s="11"/>
      <c r="G8" s="11">
        <v>71621684934</v>
      </c>
      <c r="H8" s="11"/>
      <c r="I8" s="11">
        <f>E8-G8</f>
        <v>-269568061</v>
      </c>
      <c r="J8" s="11"/>
      <c r="K8" s="11">
        <v>23297372</v>
      </c>
      <c r="L8" s="11"/>
      <c r="M8" s="11">
        <v>71352116873</v>
      </c>
      <c r="N8" s="11"/>
      <c r="O8" s="11">
        <v>72991756772</v>
      </c>
      <c r="P8" s="11"/>
      <c r="Q8" s="11">
        <f>M8-O8</f>
        <v>-1639639899</v>
      </c>
      <c r="R8" s="11"/>
      <c r="S8" s="11"/>
      <c r="T8" s="11"/>
      <c r="U8" s="11"/>
      <c r="V8" s="11"/>
      <c r="W8" s="11"/>
      <c r="Y8" s="12"/>
    </row>
    <row r="9" spans="1:25" s="10" customFormat="1" ht="24.75" x14ac:dyDescent="0.55000000000000004">
      <c r="A9" s="10" t="s">
        <v>88</v>
      </c>
      <c r="C9" s="11">
        <v>8941661</v>
      </c>
      <c r="D9" s="11"/>
      <c r="E9" s="11">
        <v>34424998287</v>
      </c>
      <c r="F9" s="11"/>
      <c r="G9" s="11">
        <v>35405147638</v>
      </c>
      <c r="H9" s="11"/>
      <c r="I9" s="11">
        <f t="shared" ref="I9:I70" si="0">E9-G9</f>
        <v>-980149351</v>
      </c>
      <c r="J9" s="11"/>
      <c r="K9" s="11">
        <v>8941661</v>
      </c>
      <c r="L9" s="11"/>
      <c r="M9" s="11">
        <v>34424998287</v>
      </c>
      <c r="N9" s="11"/>
      <c r="O9" s="11">
        <v>43829131041</v>
      </c>
      <c r="P9" s="11"/>
      <c r="Q9" s="11">
        <f t="shared" ref="Q9:Q70" si="1">M9-O9</f>
        <v>-9404132754</v>
      </c>
      <c r="R9" s="11"/>
      <c r="S9" s="11"/>
      <c r="T9" s="11"/>
      <c r="U9" s="11"/>
      <c r="V9" s="11"/>
      <c r="W9" s="11"/>
      <c r="Y9" s="12"/>
    </row>
    <row r="10" spans="1:25" s="10" customFormat="1" ht="24.75" x14ac:dyDescent="0.55000000000000004">
      <c r="A10" s="10" t="s">
        <v>139</v>
      </c>
      <c r="C10" s="11">
        <v>191986637</v>
      </c>
      <c r="D10" s="11"/>
      <c r="E10" s="11">
        <v>101338332066</v>
      </c>
      <c r="F10" s="11"/>
      <c r="G10" s="11">
        <v>102285783401</v>
      </c>
      <c r="H10" s="11"/>
      <c r="I10" s="11">
        <f t="shared" si="0"/>
        <v>-947451335</v>
      </c>
      <c r="J10" s="11"/>
      <c r="K10" s="11">
        <v>191986637</v>
      </c>
      <c r="L10" s="11"/>
      <c r="M10" s="11">
        <v>101338332066</v>
      </c>
      <c r="N10" s="11"/>
      <c r="O10" s="11">
        <v>112418990381</v>
      </c>
      <c r="P10" s="11"/>
      <c r="Q10" s="11">
        <f t="shared" si="1"/>
        <v>-11080658315</v>
      </c>
      <c r="R10" s="11"/>
      <c r="S10" s="11"/>
      <c r="T10" s="11"/>
      <c r="U10" s="11"/>
      <c r="V10" s="11"/>
      <c r="W10" s="11"/>
      <c r="Y10" s="12"/>
    </row>
    <row r="11" spans="1:25" s="10" customFormat="1" ht="24.75" x14ac:dyDescent="0.55000000000000004">
      <c r="A11" s="10" t="s">
        <v>35</v>
      </c>
      <c r="C11" s="11">
        <v>5387650</v>
      </c>
      <c r="D11" s="11"/>
      <c r="E11" s="11">
        <v>13951321021</v>
      </c>
      <c r="F11" s="11"/>
      <c r="G11" s="11">
        <v>14460102402</v>
      </c>
      <c r="H11" s="11"/>
      <c r="I11" s="11">
        <f t="shared" si="0"/>
        <v>-508781381</v>
      </c>
      <c r="J11" s="11"/>
      <c r="K11" s="11">
        <v>5387650</v>
      </c>
      <c r="L11" s="11"/>
      <c r="M11" s="11">
        <v>13951321021</v>
      </c>
      <c r="N11" s="11"/>
      <c r="O11" s="11">
        <v>13426472856</v>
      </c>
      <c r="P11" s="11"/>
      <c r="Q11" s="11">
        <f t="shared" si="1"/>
        <v>524848165</v>
      </c>
      <c r="R11" s="11"/>
      <c r="S11" s="11"/>
      <c r="T11" s="11"/>
      <c r="U11" s="11"/>
      <c r="V11" s="11"/>
      <c r="W11" s="11"/>
      <c r="Y11" s="12"/>
    </row>
    <row r="12" spans="1:25" s="10" customFormat="1" ht="24.75" x14ac:dyDescent="0.55000000000000004">
      <c r="A12" s="10" t="s">
        <v>96</v>
      </c>
      <c r="C12" s="11">
        <v>4912172</v>
      </c>
      <c r="D12" s="11"/>
      <c r="E12" s="11">
        <v>114749197550</v>
      </c>
      <c r="F12" s="11"/>
      <c r="G12" s="11">
        <v>113430802514</v>
      </c>
      <c r="H12" s="11"/>
      <c r="I12" s="11">
        <f t="shared" si="0"/>
        <v>1318395036</v>
      </c>
      <c r="J12" s="11"/>
      <c r="K12" s="11">
        <v>4912172</v>
      </c>
      <c r="L12" s="11"/>
      <c r="M12" s="11">
        <v>114749197550</v>
      </c>
      <c r="N12" s="11"/>
      <c r="O12" s="11">
        <v>113870267524</v>
      </c>
      <c r="P12" s="11"/>
      <c r="Q12" s="11">
        <f t="shared" si="1"/>
        <v>878930026</v>
      </c>
      <c r="R12" s="11"/>
      <c r="S12" s="11"/>
      <c r="T12" s="11"/>
      <c r="U12" s="11"/>
      <c r="V12" s="11"/>
      <c r="W12" s="11"/>
      <c r="Y12" s="12"/>
    </row>
    <row r="13" spans="1:25" s="10" customFormat="1" ht="24.75" x14ac:dyDescent="0.55000000000000004">
      <c r="A13" s="10" t="s">
        <v>170</v>
      </c>
      <c r="C13" s="11">
        <v>11671960</v>
      </c>
      <c r="D13" s="11"/>
      <c r="E13" s="11">
        <v>18552416428</v>
      </c>
      <c r="F13" s="11"/>
      <c r="G13" s="11">
        <v>36218091880</v>
      </c>
      <c r="H13" s="11"/>
      <c r="I13" s="11">
        <f t="shared" si="0"/>
        <v>-17665675452</v>
      </c>
      <c r="J13" s="11"/>
      <c r="K13" s="11">
        <v>11671960</v>
      </c>
      <c r="L13" s="11"/>
      <c r="M13" s="11">
        <v>18552416428</v>
      </c>
      <c r="N13" s="11"/>
      <c r="O13" s="11">
        <v>36218091880</v>
      </c>
      <c r="P13" s="11"/>
      <c r="Q13" s="11">
        <f t="shared" si="1"/>
        <v>-17665675452</v>
      </c>
      <c r="R13" s="11"/>
      <c r="S13" s="11"/>
      <c r="T13" s="11"/>
      <c r="U13" s="11"/>
      <c r="V13" s="11"/>
      <c r="W13" s="11"/>
      <c r="Y13" s="12"/>
    </row>
    <row r="14" spans="1:25" s="10" customFormat="1" ht="24.75" x14ac:dyDescent="0.55000000000000004">
      <c r="A14" s="10" t="s">
        <v>117</v>
      </c>
      <c r="C14" s="11">
        <v>850302</v>
      </c>
      <c r="D14" s="11"/>
      <c r="E14" s="11">
        <v>10092197875</v>
      </c>
      <c r="F14" s="11"/>
      <c r="G14" s="11">
        <v>10275970566</v>
      </c>
      <c r="H14" s="11"/>
      <c r="I14" s="11">
        <f t="shared" si="0"/>
        <v>-183772691</v>
      </c>
      <c r="J14" s="11"/>
      <c r="K14" s="11">
        <v>850302</v>
      </c>
      <c r="L14" s="11"/>
      <c r="M14" s="11">
        <v>10092197875</v>
      </c>
      <c r="N14" s="11"/>
      <c r="O14" s="11">
        <v>8596118264</v>
      </c>
      <c r="P14" s="11"/>
      <c r="Q14" s="11">
        <f t="shared" si="1"/>
        <v>1496079611</v>
      </c>
      <c r="R14" s="11"/>
      <c r="S14" s="11"/>
      <c r="T14" s="11"/>
      <c r="U14" s="11"/>
      <c r="V14" s="11"/>
      <c r="W14" s="11"/>
      <c r="Y14" s="12"/>
    </row>
    <row r="15" spans="1:25" s="10" customFormat="1" ht="24.75" x14ac:dyDescent="0.55000000000000004">
      <c r="A15" s="10" t="s">
        <v>130</v>
      </c>
      <c r="C15" s="11">
        <v>4743310</v>
      </c>
      <c r="D15" s="11"/>
      <c r="E15" s="11">
        <v>22292932780</v>
      </c>
      <c r="F15" s="11"/>
      <c r="G15" s="11">
        <v>26781695895</v>
      </c>
      <c r="H15" s="11"/>
      <c r="I15" s="11">
        <f t="shared" si="0"/>
        <v>-4488763115</v>
      </c>
      <c r="J15" s="11"/>
      <c r="K15" s="11">
        <v>4743310</v>
      </c>
      <c r="L15" s="11"/>
      <c r="M15" s="11">
        <v>22292932780</v>
      </c>
      <c r="N15" s="11"/>
      <c r="O15" s="11">
        <v>31826839312</v>
      </c>
      <c r="P15" s="11"/>
      <c r="Q15" s="11">
        <f t="shared" si="1"/>
        <v>-9533906532</v>
      </c>
      <c r="R15" s="11"/>
      <c r="S15" s="11"/>
      <c r="T15" s="11"/>
      <c r="U15" s="11"/>
      <c r="V15" s="11"/>
      <c r="W15" s="11"/>
      <c r="Y15" s="12"/>
    </row>
    <row r="16" spans="1:25" s="10" customFormat="1" ht="24.75" x14ac:dyDescent="0.55000000000000004">
      <c r="A16" s="10" t="s">
        <v>59</v>
      </c>
      <c r="C16" s="11">
        <v>6735000</v>
      </c>
      <c r="D16" s="11"/>
      <c r="E16" s="11">
        <v>294041182860</v>
      </c>
      <c r="F16" s="11"/>
      <c r="G16" s="11">
        <v>266213719823</v>
      </c>
      <c r="H16" s="11"/>
      <c r="I16" s="11">
        <f t="shared" si="0"/>
        <v>27827463037</v>
      </c>
      <c r="J16" s="11"/>
      <c r="K16" s="11">
        <v>6735000</v>
      </c>
      <c r="L16" s="11"/>
      <c r="M16" s="11">
        <v>294041182860</v>
      </c>
      <c r="N16" s="11"/>
      <c r="O16" s="11">
        <v>240949074747</v>
      </c>
      <c r="P16" s="11"/>
      <c r="Q16" s="11">
        <f t="shared" si="1"/>
        <v>53092108113</v>
      </c>
      <c r="R16" s="11"/>
      <c r="S16" s="11"/>
      <c r="T16" s="11"/>
      <c r="U16" s="11"/>
      <c r="V16" s="11"/>
      <c r="W16" s="11"/>
      <c r="Y16" s="12"/>
    </row>
    <row r="17" spans="1:25" s="10" customFormat="1" ht="24.75" x14ac:dyDescent="0.55000000000000004">
      <c r="A17" s="10" t="s">
        <v>132</v>
      </c>
      <c r="C17" s="11">
        <v>8091097</v>
      </c>
      <c r="D17" s="11"/>
      <c r="E17" s="11">
        <v>93378707234</v>
      </c>
      <c r="F17" s="11"/>
      <c r="G17" s="11">
        <v>95228586878</v>
      </c>
      <c r="H17" s="11"/>
      <c r="I17" s="11">
        <f t="shared" si="0"/>
        <v>-1849879644</v>
      </c>
      <c r="J17" s="11"/>
      <c r="K17" s="11">
        <v>8091097</v>
      </c>
      <c r="L17" s="11"/>
      <c r="M17" s="11">
        <v>93378707234</v>
      </c>
      <c r="N17" s="11"/>
      <c r="O17" s="11">
        <v>109545046734</v>
      </c>
      <c r="P17" s="11"/>
      <c r="Q17" s="11">
        <f t="shared" si="1"/>
        <v>-16166339500</v>
      </c>
      <c r="R17" s="11"/>
      <c r="S17" s="11"/>
      <c r="T17" s="11"/>
      <c r="U17" s="11"/>
      <c r="V17" s="11"/>
      <c r="W17" s="11"/>
      <c r="Y17" s="12"/>
    </row>
    <row r="18" spans="1:25" s="10" customFormat="1" ht="24.75" x14ac:dyDescent="0.55000000000000004">
      <c r="A18" s="10" t="s">
        <v>43</v>
      </c>
      <c r="C18" s="11">
        <v>2360472</v>
      </c>
      <c r="D18" s="11"/>
      <c r="E18" s="11">
        <v>41836796826</v>
      </c>
      <c r="F18" s="11"/>
      <c r="G18" s="11">
        <v>46224615674</v>
      </c>
      <c r="H18" s="11"/>
      <c r="I18" s="11">
        <f t="shared" si="0"/>
        <v>-4387818848</v>
      </c>
      <c r="J18" s="11"/>
      <c r="K18" s="11">
        <v>2360472</v>
      </c>
      <c r="L18" s="11"/>
      <c r="M18" s="11">
        <v>41836796826</v>
      </c>
      <c r="N18" s="11"/>
      <c r="O18" s="11">
        <v>43948581298</v>
      </c>
      <c r="P18" s="11"/>
      <c r="Q18" s="11">
        <f t="shared" si="1"/>
        <v>-2111784472</v>
      </c>
      <c r="R18" s="11"/>
      <c r="S18" s="11"/>
      <c r="T18" s="11"/>
      <c r="U18" s="11"/>
      <c r="V18" s="11"/>
      <c r="W18" s="11"/>
      <c r="Y18" s="12"/>
    </row>
    <row r="19" spans="1:25" s="10" customFormat="1" ht="24.75" x14ac:dyDescent="0.55000000000000004">
      <c r="A19" s="10" t="s">
        <v>119</v>
      </c>
      <c r="C19" s="11">
        <v>685873</v>
      </c>
      <c r="D19" s="11"/>
      <c r="E19" s="11">
        <v>1384719665</v>
      </c>
      <c r="F19" s="11"/>
      <c r="G19" s="11">
        <v>1528620271</v>
      </c>
      <c r="H19" s="11"/>
      <c r="I19" s="11">
        <f t="shared" si="0"/>
        <v>-143900606</v>
      </c>
      <c r="J19" s="11"/>
      <c r="K19" s="11">
        <v>685873</v>
      </c>
      <c r="L19" s="11"/>
      <c r="M19" s="11">
        <v>1384719665</v>
      </c>
      <c r="N19" s="11"/>
      <c r="O19" s="11">
        <v>1930235281</v>
      </c>
      <c r="P19" s="11"/>
      <c r="Q19" s="11">
        <f t="shared" si="1"/>
        <v>-545515616</v>
      </c>
      <c r="R19" s="11"/>
      <c r="S19" s="11"/>
      <c r="T19" s="11"/>
      <c r="U19" s="11"/>
      <c r="V19" s="11"/>
      <c r="W19" s="11"/>
      <c r="Y19" s="12"/>
    </row>
    <row r="20" spans="1:25" s="10" customFormat="1" ht="24.75" x14ac:dyDescent="0.55000000000000004">
      <c r="A20" s="10" t="s">
        <v>55</v>
      </c>
      <c r="C20" s="11">
        <v>121147</v>
      </c>
      <c r="D20" s="11"/>
      <c r="E20" s="11">
        <v>19764343898</v>
      </c>
      <c r="F20" s="11"/>
      <c r="G20" s="11">
        <v>20981852531</v>
      </c>
      <c r="H20" s="11"/>
      <c r="I20" s="11">
        <f t="shared" si="0"/>
        <v>-1217508633</v>
      </c>
      <c r="J20" s="11"/>
      <c r="K20" s="11">
        <v>121147</v>
      </c>
      <c r="L20" s="11"/>
      <c r="M20" s="11">
        <v>19764343898</v>
      </c>
      <c r="N20" s="11"/>
      <c r="O20" s="11">
        <v>20285789237</v>
      </c>
      <c r="P20" s="11"/>
      <c r="Q20" s="11">
        <f t="shared" si="1"/>
        <v>-521445339</v>
      </c>
      <c r="R20" s="11"/>
      <c r="S20" s="11"/>
      <c r="T20" s="11"/>
      <c r="U20" s="11"/>
      <c r="V20" s="11"/>
      <c r="W20" s="11"/>
      <c r="Y20" s="12"/>
    </row>
    <row r="21" spans="1:25" s="10" customFormat="1" ht="24.75" x14ac:dyDescent="0.55000000000000004">
      <c r="A21" s="10" t="s">
        <v>168</v>
      </c>
      <c r="C21" s="11">
        <v>15569120</v>
      </c>
      <c r="D21" s="11"/>
      <c r="E21" s="11">
        <v>54864134844</v>
      </c>
      <c r="F21" s="11"/>
      <c r="G21" s="11">
        <v>86237355680</v>
      </c>
      <c r="H21" s="11"/>
      <c r="I21" s="11">
        <f t="shared" si="0"/>
        <v>-31373220836</v>
      </c>
      <c r="J21" s="11"/>
      <c r="K21" s="11">
        <v>15569120</v>
      </c>
      <c r="L21" s="11"/>
      <c r="M21" s="11">
        <v>54864134844</v>
      </c>
      <c r="N21" s="11"/>
      <c r="O21" s="11">
        <v>86237355680</v>
      </c>
      <c r="P21" s="11"/>
      <c r="Q21" s="11">
        <f t="shared" si="1"/>
        <v>-31373220836</v>
      </c>
      <c r="R21" s="11"/>
      <c r="S21" s="11"/>
      <c r="T21" s="11"/>
      <c r="U21" s="11"/>
      <c r="V21" s="11"/>
      <c r="W21" s="11"/>
      <c r="Y21" s="12"/>
    </row>
    <row r="22" spans="1:25" s="10" customFormat="1" ht="24.75" x14ac:dyDescent="0.55000000000000004">
      <c r="A22" s="10" t="s">
        <v>63</v>
      </c>
      <c r="C22" s="11">
        <v>32426636</v>
      </c>
      <c r="D22" s="11"/>
      <c r="E22" s="11">
        <v>146340986721</v>
      </c>
      <c r="F22" s="11"/>
      <c r="G22" s="11">
        <v>162962049349</v>
      </c>
      <c r="H22" s="11"/>
      <c r="I22" s="11">
        <f t="shared" si="0"/>
        <v>-16621062628</v>
      </c>
      <c r="J22" s="11"/>
      <c r="K22" s="11">
        <v>32426636</v>
      </c>
      <c r="L22" s="11"/>
      <c r="M22" s="11">
        <v>146340986721</v>
      </c>
      <c r="N22" s="11"/>
      <c r="O22" s="11">
        <v>170914228564</v>
      </c>
      <c r="P22" s="11"/>
      <c r="Q22" s="11">
        <f t="shared" si="1"/>
        <v>-24573241843</v>
      </c>
      <c r="R22" s="11"/>
      <c r="S22" s="11"/>
      <c r="T22" s="11"/>
      <c r="U22" s="11"/>
      <c r="V22" s="11"/>
      <c r="W22" s="11"/>
      <c r="Y22" s="12"/>
    </row>
    <row r="23" spans="1:25" s="10" customFormat="1" ht="24.75" x14ac:dyDescent="0.55000000000000004">
      <c r="A23" s="10" t="s">
        <v>29</v>
      </c>
      <c r="C23" s="11">
        <v>22490635</v>
      </c>
      <c r="D23" s="11"/>
      <c r="E23" s="11">
        <v>39482136564</v>
      </c>
      <c r="F23" s="11"/>
      <c r="G23" s="11">
        <v>41762531768</v>
      </c>
      <c r="H23" s="11"/>
      <c r="I23" s="11">
        <f t="shared" si="0"/>
        <v>-2280395204</v>
      </c>
      <c r="J23" s="11"/>
      <c r="K23" s="11">
        <v>22490635</v>
      </c>
      <c r="L23" s="11"/>
      <c r="M23" s="11">
        <v>39482136564</v>
      </c>
      <c r="N23" s="11"/>
      <c r="O23" s="11">
        <v>43059227081</v>
      </c>
      <c r="P23" s="11"/>
      <c r="Q23" s="11">
        <f t="shared" si="1"/>
        <v>-3577090517</v>
      </c>
      <c r="R23" s="11"/>
      <c r="S23" s="11"/>
      <c r="T23" s="11"/>
      <c r="U23" s="11"/>
      <c r="V23" s="11"/>
      <c r="W23" s="11"/>
      <c r="Y23" s="12"/>
    </row>
    <row r="24" spans="1:25" s="10" customFormat="1" ht="24.75" x14ac:dyDescent="0.55000000000000004">
      <c r="A24" s="10" t="s">
        <v>102</v>
      </c>
      <c r="C24" s="11">
        <v>10630155</v>
      </c>
      <c r="D24" s="11"/>
      <c r="E24" s="11">
        <v>168003231780</v>
      </c>
      <c r="F24" s="11"/>
      <c r="G24" s="11">
        <v>160633470534</v>
      </c>
      <c r="H24" s="11"/>
      <c r="I24" s="11">
        <f t="shared" si="0"/>
        <v>7369761246</v>
      </c>
      <c r="J24" s="11"/>
      <c r="K24" s="11">
        <v>10630155</v>
      </c>
      <c r="L24" s="11"/>
      <c r="M24" s="11">
        <v>168003231780</v>
      </c>
      <c r="N24" s="11"/>
      <c r="O24" s="11">
        <v>165804649792</v>
      </c>
      <c r="P24" s="11"/>
      <c r="Q24" s="11">
        <f t="shared" si="1"/>
        <v>2198581988</v>
      </c>
      <c r="R24" s="11"/>
      <c r="S24" s="11"/>
      <c r="T24" s="11"/>
      <c r="U24" s="11"/>
      <c r="V24" s="11"/>
      <c r="W24" s="11"/>
      <c r="Y24" s="12"/>
    </row>
    <row r="25" spans="1:25" s="10" customFormat="1" ht="24.75" x14ac:dyDescent="0.55000000000000004">
      <c r="A25" s="10" t="s">
        <v>76</v>
      </c>
      <c r="C25" s="11">
        <v>2485037</v>
      </c>
      <c r="D25" s="11"/>
      <c r="E25" s="11">
        <v>64893494554</v>
      </c>
      <c r="F25" s="11"/>
      <c r="G25" s="11">
        <v>64794684512</v>
      </c>
      <c r="H25" s="11"/>
      <c r="I25" s="11">
        <f t="shared" si="0"/>
        <v>98810042</v>
      </c>
      <c r="J25" s="11"/>
      <c r="K25" s="11">
        <v>2485037</v>
      </c>
      <c r="L25" s="11"/>
      <c r="M25" s="11">
        <v>64893494554</v>
      </c>
      <c r="N25" s="11"/>
      <c r="O25" s="11">
        <v>64399444347</v>
      </c>
      <c r="P25" s="11"/>
      <c r="Q25" s="11">
        <f t="shared" si="1"/>
        <v>494050207</v>
      </c>
      <c r="R25" s="11"/>
      <c r="S25" s="11"/>
      <c r="T25" s="11"/>
      <c r="U25" s="11"/>
      <c r="V25" s="11"/>
      <c r="W25" s="11"/>
      <c r="Y25" s="12"/>
    </row>
    <row r="26" spans="1:25" s="10" customFormat="1" ht="24.75" x14ac:dyDescent="0.55000000000000004">
      <c r="A26" s="10" t="s">
        <v>136</v>
      </c>
      <c r="C26" s="11">
        <v>4109594</v>
      </c>
      <c r="D26" s="11"/>
      <c r="E26" s="11">
        <v>240574007415</v>
      </c>
      <c r="F26" s="11"/>
      <c r="G26" s="11">
        <v>223947479818</v>
      </c>
      <c r="H26" s="11"/>
      <c r="I26" s="11">
        <f t="shared" si="0"/>
        <v>16626527597</v>
      </c>
      <c r="J26" s="11"/>
      <c r="K26" s="11">
        <v>4109594</v>
      </c>
      <c r="L26" s="11"/>
      <c r="M26" s="11">
        <v>240574007415</v>
      </c>
      <c r="N26" s="11"/>
      <c r="O26" s="11">
        <v>251358782134</v>
      </c>
      <c r="P26" s="11"/>
      <c r="Q26" s="11">
        <f t="shared" si="1"/>
        <v>-10784774719</v>
      </c>
      <c r="R26" s="11"/>
      <c r="S26" s="11"/>
      <c r="T26" s="11"/>
      <c r="U26" s="11"/>
      <c r="V26" s="11"/>
      <c r="W26" s="11"/>
      <c r="Y26" s="12"/>
    </row>
    <row r="27" spans="1:25" s="10" customFormat="1" ht="24.75" x14ac:dyDescent="0.55000000000000004">
      <c r="A27" s="10" t="s">
        <v>106</v>
      </c>
      <c r="C27" s="11">
        <v>21100857</v>
      </c>
      <c r="D27" s="11"/>
      <c r="E27" s="11">
        <v>88746523497</v>
      </c>
      <c r="F27" s="11"/>
      <c r="G27" s="11">
        <v>95185942716</v>
      </c>
      <c r="H27" s="11"/>
      <c r="I27" s="11">
        <f t="shared" si="0"/>
        <v>-6439419219</v>
      </c>
      <c r="J27" s="11"/>
      <c r="K27" s="11">
        <v>21100857</v>
      </c>
      <c r="L27" s="11"/>
      <c r="M27" s="11">
        <v>88746523497</v>
      </c>
      <c r="N27" s="11"/>
      <c r="O27" s="11">
        <v>105925299850</v>
      </c>
      <c r="P27" s="11"/>
      <c r="Q27" s="11">
        <f t="shared" si="1"/>
        <v>-17178776353</v>
      </c>
      <c r="R27" s="11"/>
      <c r="S27" s="11"/>
      <c r="T27" s="11"/>
      <c r="U27" s="11"/>
      <c r="V27" s="11"/>
      <c r="W27" s="11"/>
      <c r="Y27" s="12"/>
    </row>
    <row r="28" spans="1:25" s="10" customFormat="1" ht="24.75" x14ac:dyDescent="0.55000000000000004">
      <c r="A28" s="10" t="s">
        <v>39</v>
      </c>
      <c r="C28" s="11">
        <v>53207082</v>
      </c>
      <c r="D28" s="11"/>
      <c r="E28" s="11">
        <v>183265582022</v>
      </c>
      <c r="F28" s="11"/>
      <c r="G28" s="11">
        <v>181392066155</v>
      </c>
      <c r="H28" s="11"/>
      <c r="I28" s="11">
        <f t="shared" si="0"/>
        <v>1873515867</v>
      </c>
      <c r="J28" s="11"/>
      <c r="K28" s="11">
        <v>53207082</v>
      </c>
      <c r="L28" s="11"/>
      <c r="M28" s="11">
        <v>183265582022</v>
      </c>
      <c r="N28" s="11"/>
      <c r="O28" s="11">
        <v>177965357719</v>
      </c>
      <c r="P28" s="11"/>
      <c r="Q28" s="11">
        <f t="shared" si="1"/>
        <v>5300224303</v>
      </c>
      <c r="R28" s="11"/>
      <c r="S28" s="11"/>
      <c r="T28" s="11"/>
      <c r="U28" s="11"/>
      <c r="V28" s="11"/>
      <c r="W28" s="11"/>
      <c r="Y28" s="12"/>
    </row>
    <row r="29" spans="1:25" s="10" customFormat="1" ht="24.75" x14ac:dyDescent="0.55000000000000004">
      <c r="A29" s="10" t="s">
        <v>68</v>
      </c>
      <c r="C29" s="11">
        <v>285750</v>
      </c>
      <c r="D29" s="11"/>
      <c r="E29" s="11">
        <v>13620187310</v>
      </c>
      <c r="F29" s="11"/>
      <c r="G29" s="11">
        <v>14855803886</v>
      </c>
      <c r="H29" s="11"/>
      <c r="I29" s="11">
        <f t="shared" si="0"/>
        <v>-1235616576</v>
      </c>
      <c r="J29" s="11"/>
      <c r="K29" s="11">
        <v>285750</v>
      </c>
      <c r="L29" s="11"/>
      <c r="M29" s="11">
        <v>13620187310</v>
      </c>
      <c r="N29" s="11"/>
      <c r="O29" s="11">
        <v>13478162427</v>
      </c>
      <c r="P29" s="11"/>
      <c r="Q29" s="11">
        <f t="shared" si="1"/>
        <v>142024883</v>
      </c>
      <c r="R29" s="11"/>
      <c r="S29" s="11"/>
      <c r="T29" s="11"/>
      <c r="U29" s="11"/>
      <c r="V29" s="11"/>
      <c r="W29" s="11"/>
      <c r="Y29" s="12"/>
    </row>
    <row r="30" spans="1:25" s="10" customFormat="1" ht="24.75" x14ac:dyDescent="0.55000000000000004">
      <c r="A30" s="10" t="s">
        <v>61</v>
      </c>
      <c r="C30" s="11">
        <v>26654077</v>
      </c>
      <c r="D30" s="11"/>
      <c r="E30" s="11">
        <v>179374435087</v>
      </c>
      <c r="F30" s="11"/>
      <c r="G30" s="11">
        <v>147314897944</v>
      </c>
      <c r="H30" s="11"/>
      <c r="I30" s="11">
        <f t="shared" si="0"/>
        <v>32059537143</v>
      </c>
      <c r="J30" s="11"/>
      <c r="K30" s="11">
        <v>26654077</v>
      </c>
      <c r="L30" s="11"/>
      <c r="M30" s="11">
        <v>179374435087</v>
      </c>
      <c r="N30" s="11"/>
      <c r="O30" s="11">
        <v>162417324532</v>
      </c>
      <c r="P30" s="11"/>
      <c r="Q30" s="11">
        <f t="shared" si="1"/>
        <v>16957110555</v>
      </c>
      <c r="R30" s="11"/>
      <c r="S30" s="11"/>
      <c r="T30" s="11"/>
      <c r="U30" s="11"/>
      <c r="V30" s="11"/>
      <c r="W30" s="11"/>
      <c r="Y30" s="12"/>
    </row>
    <row r="31" spans="1:25" s="10" customFormat="1" ht="24.75" x14ac:dyDescent="0.55000000000000004">
      <c r="A31" s="10" t="s">
        <v>147</v>
      </c>
      <c r="C31" s="11">
        <v>64607752</v>
      </c>
      <c r="D31" s="11"/>
      <c r="E31" s="11">
        <v>595350323566</v>
      </c>
      <c r="F31" s="11"/>
      <c r="G31" s="11">
        <v>536264854561</v>
      </c>
      <c r="H31" s="11"/>
      <c r="I31" s="11">
        <f t="shared" si="0"/>
        <v>59085469005</v>
      </c>
      <c r="J31" s="11"/>
      <c r="K31" s="11">
        <v>64607752</v>
      </c>
      <c r="L31" s="11"/>
      <c r="M31" s="11">
        <v>595350323566</v>
      </c>
      <c r="N31" s="11"/>
      <c r="O31" s="11">
        <v>528979949728</v>
      </c>
      <c r="P31" s="11"/>
      <c r="Q31" s="11">
        <f t="shared" si="1"/>
        <v>66370373838</v>
      </c>
      <c r="R31" s="11"/>
      <c r="S31" s="11"/>
      <c r="T31" s="11"/>
      <c r="U31" s="11"/>
      <c r="V31" s="11"/>
      <c r="W31" s="11"/>
      <c r="Y31" s="12"/>
    </row>
    <row r="32" spans="1:25" s="10" customFormat="1" ht="24.75" x14ac:dyDescent="0.55000000000000004">
      <c r="A32" s="10" t="s">
        <v>164</v>
      </c>
      <c r="C32" s="11">
        <v>9109560</v>
      </c>
      <c r="D32" s="11"/>
      <c r="E32" s="11">
        <v>11808186985</v>
      </c>
      <c r="F32" s="11"/>
      <c r="G32" s="11">
        <v>28567580160</v>
      </c>
      <c r="H32" s="11"/>
      <c r="I32" s="11">
        <f t="shared" si="0"/>
        <v>-16759393175</v>
      </c>
      <c r="J32" s="11"/>
      <c r="K32" s="11">
        <v>9109560</v>
      </c>
      <c r="L32" s="11"/>
      <c r="M32" s="11">
        <v>11808186985</v>
      </c>
      <c r="N32" s="11"/>
      <c r="O32" s="11">
        <v>28567580160</v>
      </c>
      <c r="P32" s="11"/>
      <c r="Q32" s="11">
        <f t="shared" si="1"/>
        <v>-16759393175</v>
      </c>
      <c r="R32" s="11"/>
      <c r="S32" s="11"/>
      <c r="T32" s="11"/>
      <c r="U32" s="11"/>
      <c r="V32" s="11"/>
      <c r="W32" s="11"/>
      <c r="Y32" s="12"/>
    </row>
    <row r="33" spans="1:25" s="10" customFormat="1" ht="24.75" x14ac:dyDescent="0.55000000000000004">
      <c r="A33" s="10" t="s">
        <v>45</v>
      </c>
      <c r="C33" s="11">
        <v>1914609</v>
      </c>
      <c r="D33" s="11"/>
      <c r="E33" s="11">
        <v>151591240139</v>
      </c>
      <c r="F33" s="11"/>
      <c r="G33" s="11">
        <v>140210002022</v>
      </c>
      <c r="H33" s="11"/>
      <c r="I33" s="11">
        <f t="shared" si="0"/>
        <v>11381238117</v>
      </c>
      <c r="J33" s="11"/>
      <c r="K33" s="11">
        <v>1914609</v>
      </c>
      <c r="L33" s="11"/>
      <c r="M33" s="11">
        <v>151591240139</v>
      </c>
      <c r="N33" s="11"/>
      <c r="O33" s="11">
        <v>130176241595</v>
      </c>
      <c r="P33" s="11"/>
      <c r="Q33" s="11">
        <f t="shared" si="1"/>
        <v>21414998544</v>
      </c>
      <c r="R33" s="11"/>
      <c r="S33" s="11"/>
      <c r="T33" s="11"/>
      <c r="U33" s="11"/>
      <c r="V33" s="11"/>
      <c r="W33" s="11"/>
      <c r="Y33" s="12"/>
    </row>
    <row r="34" spans="1:25" s="10" customFormat="1" ht="24.75" x14ac:dyDescent="0.55000000000000004">
      <c r="A34" s="10" t="s">
        <v>98</v>
      </c>
      <c r="C34" s="11">
        <v>23680161</v>
      </c>
      <c r="D34" s="11"/>
      <c r="E34" s="11">
        <v>219150548231</v>
      </c>
      <c r="F34" s="11"/>
      <c r="G34" s="11">
        <v>265758291034</v>
      </c>
      <c r="H34" s="11"/>
      <c r="I34" s="11">
        <f t="shared" si="0"/>
        <v>-46607742803</v>
      </c>
      <c r="J34" s="11"/>
      <c r="K34" s="11">
        <v>23680161</v>
      </c>
      <c r="L34" s="11"/>
      <c r="M34" s="11">
        <v>219150548231</v>
      </c>
      <c r="N34" s="11"/>
      <c r="O34" s="11">
        <v>251163947308</v>
      </c>
      <c r="P34" s="11"/>
      <c r="Q34" s="11">
        <f t="shared" si="1"/>
        <v>-32013399077</v>
      </c>
      <c r="R34" s="11"/>
      <c r="S34" s="11"/>
      <c r="T34" s="11"/>
      <c r="U34" s="11"/>
      <c r="V34" s="11"/>
      <c r="W34" s="11"/>
      <c r="Y34" s="12"/>
    </row>
    <row r="35" spans="1:25" s="10" customFormat="1" ht="24.75" x14ac:dyDescent="0.55000000000000004">
      <c r="A35" s="10" t="s">
        <v>141</v>
      </c>
      <c r="C35" s="11">
        <v>6237429</v>
      </c>
      <c r="D35" s="11"/>
      <c r="E35" s="11">
        <v>99329067085</v>
      </c>
      <c r="F35" s="11"/>
      <c r="G35" s="11">
        <v>122952272178</v>
      </c>
      <c r="H35" s="11"/>
      <c r="I35" s="11">
        <f t="shared" si="0"/>
        <v>-23623205093</v>
      </c>
      <c r="J35" s="11"/>
      <c r="K35" s="11">
        <v>6237429</v>
      </c>
      <c r="L35" s="11"/>
      <c r="M35" s="11">
        <v>99329067085</v>
      </c>
      <c r="N35" s="11"/>
      <c r="O35" s="11">
        <v>142669278004</v>
      </c>
      <c r="P35" s="11"/>
      <c r="Q35" s="11">
        <f t="shared" si="1"/>
        <v>-43340210919</v>
      </c>
      <c r="R35" s="11"/>
      <c r="S35" s="11"/>
      <c r="T35" s="11"/>
      <c r="U35" s="11"/>
      <c r="V35" s="11"/>
      <c r="W35" s="11"/>
      <c r="Y35" s="12"/>
    </row>
    <row r="36" spans="1:25" s="10" customFormat="1" ht="24.75" x14ac:dyDescent="0.55000000000000004">
      <c r="A36" s="10" t="s">
        <v>154</v>
      </c>
      <c r="C36" s="11">
        <v>250000</v>
      </c>
      <c r="D36" s="11"/>
      <c r="E36" s="11">
        <v>3436927875</v>
      </c>
      <c r="F36" s="11"/>
      <c r="G36" s="11">
        <v>3946378500</v>
      </c>
      <c r="H36" s="11"/>
      <c r="I36" s="11">
        <f t="shared" si="0"/>
        <v>-509450625</v>
      </c>
      <c r="J36" s="11"/>
      <c r="K36" s="11">
        <v>250000</v>
      </c>
      <c r="L36" s="11"/>
      <c r="M36" s="11">
        <v>3436927875</v>
      </c>
      <c r="N36" s="11"/>
      <c r="O36" s="11">
        <v>4294296000</v>
      </c>
      <c r="P36" s="11"/>
      <c r="Q36" s="11">
        <f t="shared" si="1"/>
        <v>-857368125</v>
      </c>
      <c r="R36" s="11"/>
      <c r="S36" s="11"/>
      <c r="T36" s="11"/>
      <c r="U36" s="11"/>
      <c r="V36" s="11"/>
      <c r="W36" s="11"/>
      <c r="Y36" s="12"/>
    </row>
    <row r="37" spans="1:25" s="10" customFormat="1" ht="24.75" x14ac:dyDescent="0.55000000000000004">
      <c r="A37" s="10" t="s">
        <v>122</v>
      </c>
      <c r="C37" s="11">
        <v>3693334</v>
      </c>
      <c r="D37" s="11"/>
      <c r="E37" s="11">
        <v>16333874690</v>
      </c>
      <c r="F37" s="11"/>
      <c r="G37" s="11">
        <v>17181958541</v>
      </c>
      <c r="H37" s="11"/>
      <c r="I37" s="11">
        <f t="shared" si="0"/>
        <v>-848083851</v>
      </c>
      <c r="J37" s="11"/>
      <c r="K37" s="11">
        <v>3693334</v>
      </c>
      <c r="L37" s="11"/>
      <c r="M37" s="11">
        <v>16333874690</v>
      </c>
      <c r="N37" s="11"/>
      <c r="O37" s="11">
        <v>19678482432</v>
      </c>
      <c r="P37" s="11"/>
      <c r="Q37" s="11">
        <f t="shared" si="1"/>
        <v>-3344607742</v>
      </c>
      <c r="R37" s="11"/>
      <c r="S37" s="11"/>
      <c r="T37" s="11"/>
      <c r="U37" s="11"/>
      <c r="V37" s="11"/>
      <c r="W37" s="11"/>
      <c r="Y37" s="12"/>
    </row>
    <row r="38" spans="1:25" s="10" customFormat="1" ht="24.75" x14ac:dyDescent="0.55000000000000004">
      <c r="A38" s="10" t="s">
        <v>53</v>
      </c>
      <c r="C38" s="11">
        <v>3752277</v>
      </c>
      <c r="D38" s="11"/>
      <c r="E38" s="11">
        <v>241141329037</v>
      </c>
      <c r="F38" s="11"/>
      <c r="G38" s="11">
        <v>242857106474</v>
      </c>
      <c r="H38" s="11"/>
      <c r="I38" s="11">
        <f t="shared" si="0"/>
        <v>-1715777437</v>
      </c>
      <c r="J38" s="11"/>
      <c r="K38" s="11">
        <v>3752277</v>
      </c>
      <c r="L38" s="11"/>
      <c r="M38" s="11">
        <v>241141329037</v>
      </c>
      <c r="N38" s="11"/>
      <c r="O38" s="11">
        <v>210481132211</v>
      </c>
      <c r="P38" s="11"/>
      <c r="Q38" s="11">
        <f t="shared" si="1"/>
        <v>30660196826</v>
      </c>
      <c r="R38" s="11"/>
      <c r="S38" s="11"/>
      <c r="T38" s="11"/>
      <c r="U38" s="11"/>
      <c r="V38" s="11"/>
      <c r="W38" s="11"/>
      <c r="Y38" s="12"/>
    </row>
    <row r="39" spans="1:25" s="10" customFormat="1" ht="24.75" x14ac:dyDescent="0.55000000000000004">
      <c r="A39" s="10" t="s">
        <v>37</v>
      </c>
      <c r="C39" s="11">
        <v>7295013</v>
      </c>
      <c r="D39" s="11"/>
      <c r="E39" s="11">
        <v>28266766707</v>
      </c>
      <c r="F39" s="11"/>
      <c r="G39" s="11">
        <v>29245733743</v>
      </c>
      <c r="H39" s="11"/>
      <c r="I39" s="11">
        <f t="shared" si="0"/>
        <v>-978967036</v>
      </c>
      <c r="J39" s="11"/>
      <c r="K39" s="11">
        <v>7295013</v>
      </c>
      <c r="L39" s="11"/>
      <c r="M39" s="11">
        <v>28266766707</v>
      </c>
      <c r="N39" s="11"/>
      <c r="O39" s="11">
        <v>31762041605</v>
      </c>
      <c r="P39" s="11"/>
      <c r="Q39" s="11">
        <f t="shared" si="1"/>
        <v>-3495274898</v>
      </c>
      <c r="R39" s="11"/>
      <c r="S39" s="11"/>
      <c r="T39" s="11"/>
      <c r="U39" s="11"/>
      <c r="V39" s="11"/>
      <c r="W39" s="11"/>
      <c r="Y39" s="12"/>
    </row>
    <row r="40" spans="1:25" s="10" customFormat="1" ht="24.75" x14ac:dyDescent="0.55000000000000004">
      <c r="A40" s="10" t="s">
        <v>167</v>
      </c>
      <c r="C40" s="11">
        <v>1102501</v>
      </c>
      <c r="D40" s="11"/>
      <c r="E40" s="11">
        <v>12745795214</v>
      </c>
      <c r="F40" s="11"/>
      <c r="G40" s="11">
        <v>14008468540</v>
      </c>
      <c r="H40" s="11"/>
      <c r="I40" s="11">
        <f t="shared" si="0"/>
        <v>-1262673326</v>
      </c>
      <c r="J40" s="11"/>
      <c r="K40" s="11">
        <v>1102501</v>
      </c>
      <c r="L40" s="11"/>
      <c r="M40" s="11">
        <v>12745795214</v>
      </c>
      <c r="N40" s="11"/>
      <c r="O40" s="11">
        <v>14008468540</v>
      </c>
      <c r="P40" s="11"/>
      <c r="Q40" s="11">
        <f t="shared" si="1"/>
        <v>-1262673326</v>
      </c>
      <c r="R40" s="11"/>
      <c r="S40" s="11"/>
      <c r="T40" s="11"/>
      <c r="U40" s="11"/>
      <c r="V40" s="11"/>
      <c r="W40" s="11"/>
      <c r="Y40" s="12"/>
    </row>
    <row r="41" spans="1:25" s="10" customFormat="1" ht="24.75" x14ac:dyDescent="0.55000000000000004">
      <c r="A41" s="10" t="s">
        <v>150</v>
      </c>
      <c r="C41" s="11">
        <v>1064998</v>
      </c>
      <c r="D41" s="11"/>
      <c r="E41" s="11">
        <v>18452465794</v>
      </c>
      <c r="F41" s="11"/>
      <c r="G41" s="11">
        <v>19902831723</v>
      </c>
      <c r="H41" s="11"/>
      <c r="I41" s="11">
        <f t="shared" si="0"/>
        <v>-1450365929</v>
      </c>
      <c r="J41" s="11"/>
      <c r="K41" s="11">
        <v>1064998</v>
      </c>
      <c r="L41" s="11"/>
      <c r="M41" s="11">
        <v>18452465794</v>
      </c>
      <c r="N41" s="11"/>
      <c r="O41" s="11">
        <v>22803563579</v>
      </c>
      <c r="P41" s="11"/>
      <c r="Q41" s="11">
        <f t="shared" si="1"/>
        <v>-4351097785</v>
      </c>
      <c r="R41" s="11"/>
      <c r="S41" s="11"/>
      <c r="T41" s="11"/>
      <c r="U41" s="11"/>
      <c r="V41" s="11"/>
      <c r="W41" s="11"/>
      <c r="Y41" s="12"/>
    </row>
    <row r="42" spans="1:25" s="10" customFormat="1" ht="24.75" x14ac:dyDescent="0.55000000000000004">
      <c r="A42" s="10" t="s">
        <v>23</v>
      </c>
      <c r="C42" s="11">
        <v>46134894</v>
      </c>
      <c r="D42" s="11"/>
      <c r="E42" s="11">
        <v>57921674313</v>
      </c>
      <c r="F42" s="11"/>
      <c r="G42" s="11">
        <v>60948460144</v>
      </c>
      <c r="H42" s="11"/>
      <c r="I42" s="11">
        <f t="shared" si="0"/>
        <v>-3026785831</v>
      </c>
      <c r="J42" s="11"/>
      <c r="K42" s="11">
        <v>46134894</v>
      </c>
      <c r="L42" s="11"/>
      <c r="M42" s="11">
        <v>57921674313</v>
      </c>
      <c r="N42" s="11"/>
      <c r="O42" s="11">
        <v>71817372904</v>
      </c>
      <c r="P42" s="11"/>
      <c r="Q42" s="11">
        <f t="shared" si="1"/>
        <v>-13895698591</v>
      </c>
      <c r="R42" s="11"/>
      <c r="S42" s="11"/>
      <c r="T42" s="11"/>
      <c r="U42" s="11"/>
      <c r="V42" s="11"/>
      <c r="W42" s="11"/>
      <c r="Y42" s="12"/>
    </row>
    <row r="43" spans="1:25" s="10" customFormat="1" ht="24.75" x14ac:dyDescent="0.55000000000000004">
      <c r="A43" s="10" t="s">
        <v>78</v>
      </c>
      <c r="C43" s="11">
        <v>36967355</v>
      </c>
      <c r="D43" s="11"/>
      <c r="E43" s="11">
        <v>86172651212</v>
      </c>
      <c r="F43" s="11"/>
      <c r="G43" s="11">
        <v>95406501137</v>
      </c>
      <c r="H43" s="11"/>
      <c r="I43" s="11">
        <f t="shared" si="0"/>
        <v>-9233849925</v>
      </c>
      <c r="J43" s="11"/>
      <c r="K43" s="11">
        <v>36967355</v>
      </c>
      <c r="L43" s="11"/>
      <c r="M43" s="11">
        <v>86172651212</v>
      </c>
      <c r="N43" s="11"/>
      <c r="O43" s="11">
        <v>100925036985</v>
      </c>
      <c r="P43" s="11"/>
      <c r="Q43" s="11">
        <f t="shared" si="1"/>
        <v>-14752385773</v>
      </c>
      <c r="R43" s="11"/>
      <c r="S43" s="11"/>
      <c r="T43" s="11"/>
      <c r="U43" s="11"/>
      <c r="V43" s="11"/>
      <c r="W43" s="11"/>
      <c r="Y43" s="12"/>
    </row>
    <row r="44" spans="1:25" s="10" customFormat="1" ht="24.75" x14ac:dyDescent="0.55000000000000004">
      <c r="A44" s="10" t="s">
        <v>71</v>
      </c>
      <c r="C44" s="11">
        <v>11474668</v>
      </c>
      <c r="D44" s="11"/>
      <c r="E44" s="11">
        <v>19755873932</v>
      </c>
      <c r="F44" s="11"/>
      <c r="G44" s="11">
        <v>22778568269</v>
      </c>
      <c r="H44" s="11"/>
      <c r="I44" s="11">
        <f t="shared" si="0"/>
        <v>-3022694337</v>
      </c>
      <c r="J44" s="11"/>
      <c r="K44" s="11">
        <v>11474668</v>
      </c>
      <c r="L44" s="11"/>
      <c r="M44" s="11">
        <v>19755873932</v>
      </c>
      <c r="N44" s="11"/>
      <c r="O44" s="11">
        <v>26132048023</v>
      </c>
      <c r="P44" s="11"/>
      <c r="Q44" s="11">
        <f t="shared" si="1"/>
        <v>-6376174091</v>
      </c>
      <c r="R44" s="11"/>
      <c r="S44" s="11"/>
      <c r="T44" s="11"/>
      <c r="U44" s="11"/>
      <c r="V44" s="11"/>
      <c r="W44" s="11"/>
      <c r="Y44" s="12"/>
    </row>
    <row r="45" spans="1:25" s="10" customFormat="1" ht="24.75" x14ac:dyDescent="0.55000000000000004">
      <c r="A45" s="10" t="s">
        <v>158</v>
      </c>
      <c r="C45" s="11">
        <v>18207109</v>
      </c>
      <c r="D45" s="11"/>
      <c r="E45" s="11">
        <v>93751663313</v>
      </c>
      <c r="F45" s="11"/>
      <c r="G45" s="11">
        <v>104067966033</v>
      </c>
      <c r="H45" s="11"/>
      <c r="I45" s="11">
        <f t="shared" si="0"/>
        <v>-10316302720</v>
      </c>
      <c r="J45" s="11"/>
      <c r="K45" s="11">
        <v>18207109</v>
      </c>
      <c r="L45" s="11"/>
      <c r="M45" s="11">
        <v>93751663313</v>
      </c>
      <c r="N45" s="11"/>
      <c r="O45" s="11">
        <v>94010348225</v>
      </c>
      <c r="P45" s="11"/>
      <c r="Q45" s="11">
        <f t="shared" si="1"/>
        <v>-258684912</v>
      </c>
      <c r="R45" s="11"/>
      <c r="S45" s="11"/>
      <c r="T45" s="11"/>
      <c r="U45" s="11"/>
      <c r="V45" s="11"/>
      <c r="W45" s="11"/>
      <c r="Y45" s="12"/>
    </row>
    <row r="46" spans="1:25" s="10" customFormat="1" ht="24.75" x14ac:dyDescent="0.55000000000000004">
      <c r="A46" s="10" t="s">
        <v>120</v>
      </c>
      <c r="C46" s="11">
        <v>39413296</v>
      </c>
      <c r="D46" s="11"/>
      <c r="E46" s="11">
        <v>70717710334</v>
      </c>
      <c r="F46" s="11"/>
      <c r="G46" s="11">
        <v>74834680676</v>
      </c>
      <c r="H46" s="11"/>
      <c r="I46" s="11">
        <f t="shared" si="0"/>
        <v>-4116970342</v>
      </c>
      <c r="J46" s="11"/>
      <c r="K46" s="11">
        <v>39413296</v>
      </c>
      <c r="L46" s="11"/>
      <c r="M46" s="11">
        <v>70717710334</v>
      </c>
      <c r="N46" s="11"/>
      <c r="O46" s="11">
        <v>86167744375</v>
      </c>
      <c r="P46" s="11"/>
      <c r="Q46" s="11">
        <f t="shared" si="1"/>
        <v>-15450034041</v>
      </c>
      <c r="R46" s="11"/>
      <c r="S46" s="11"/>
      <c r="T46" s="11"/>
      <c r="U46" s="11"/>
      <c r="V46" s="11"/>
      <c r="W46" s="11"/>
      <c r="Y46" s="12"/>
    </row>
    <row r="47" spans="1:25" s="10" customFormat="1" ht="24.75" x14ac:dyDescent="0.55000000000000004">
      <c r="A47" s="10" t="s">
        <v>72</v>
      </c>
      <c r="C47" s="11">
        <v>14386875</v>
      </c>
      <c r="D47" s="11"/>
      <c r="E47" s="11">
        <v>17376046808</v>
      </c>
      <c r="F47" s="11"/>
      <c r="G47" s="11">
        <v>22624614034</v>
      </c>
      <c r="H47" s="11"/>
      <c r="I47" s="11">
        <f t="shared" si="0"/>
        <v>-5248567226</v>
      </c>
      <c r="J47" s="11"/>
      <c r="K47" s="11">
        <v>14386875</v>
      </c>
      <c r="L47" s="11"/>
      <c r="M47" s="11">
        <v>17376046808</v>
      </c>
      <c r="N47" s="11"/>
      <c r="O47" s="11">
        <v>23637635625</v>
      </c>
      <c r="P47" s="11"/>
      <c r="Q47" s="11">
        <f t="shared" si="1"/>
        <v>-6261588817</v>
      </c>
      <c r="R47" s="11"/>
      <c r="S47" s="11"/>
      <c r="T47" s="11"/>
      <c r="U47" s="11"/>
      <c r="V47" s="11"/>
      <c r="W47" s="11"/>
      <c r="Y47" s="12"/>
    </row>
    <row r="48" spans="1:25" s="10" customFormat="1" ht="24.75" x14ac:dyDescent="0.55000000000000004">
      <c r="A48" s="10" t="s">
        <v>25</v>
      </c>
      <c r="C48" s="11">
        <v>44663861</v>
      </c>
      <c r="D48" s="11"/>
      <c r="E48" s="11">
        <v>105356717467</v>
      </c>
      <c r="F48" s="11"/>
      <c r="G48" s="11">
        <v>110418600474</v>
      </c>
      <c r="H48" s="11"/>
      <c r="I48" s="11">
        <f t="shared" si="0"/>
        <v>-5061883007</v>
      </c>
      <c r="J48" s="11"/>
      <c r="K48" s="11">
        <v>44663861</v>
      </c>
      <c r="L48" s="11"/>
      <c r="M48" s="11">
        <v>105356717467</v>
      </c>
      <c r="N48" s="11"/>
      <c r="O48" s="11">
        <v>117744953133</v>
      </c>
      <c r="P48" s="11"/>
      <c r="Q48" s="11">
        <f t="shared" si="1"/>
        <v>-12388235666</v>
      </c>
      <c r="R48" s="11"/>
      <c r="S48" s="11"/>
      <c r="T48" s="11"/>
      <c r="U48" s="11"/>
      <c r="V48" s="11"/>
      <c r="W48" s="11"/>
      <c r="Y48" s="12"/>
    </row>
    <row r="49" spans="1:25" s="10" customFormat="1" ht="24.75" x14ac:dyDescent="0.55000000000000004">
      <c r="A49" s="10" t="s">
        <v>100</v>
      </c>
      <c r="C49" s="11">
        <v>1190755</v>
      </c>
      <c r="D49" s="11"/>
      <c r="E49" s="11">
        <v>56827997072</v>
      </c>
      <c r="F49" s="11"/>
      <c r="G49" s="11">
        <v>61160229300</v>
      </c>
      <c r="H49" s="11"/>
      <c r="I49" s="11">
        <f t="shared" si="0"/>
        <v>-4332232228</v>
      </c>
      <c r="J49" s="11"/>
      <c r="K49" s="11">
        <v>1190755</v>
      </c>
      <c r="L49" s="11"/>
      <c r="M49" s="11">
        <v>56827997072</v>
      </c>
      <c r="N49" s="11"/>
      <c r="O49" s="11">
        <v>54673717658</v>
      </c>
      <c r="P49" s="11"/>
      <c r="Q49" s="11">
        <f t="shared" si="1"/>
        <v>2154279414</v>
      </c>
      <c r="R49" s="11"/>
      <c r="S49" s="11"/>
      <c r="T49" s="11"/>
      <c r="U49" s="11"/>
      <c r="V49" s="11"/>
      <c r="W49" s="11"/>
      <c r="Y49" s="12"/>
    </row>
    <row r="50" spans="1:25" s="10" customFormat="1" ht="24.75" x14ac:dyDescent="0.55000000000000004">
      <c r="A50" s="10" t="s">
        <v>51</v>
      </c>
      <c r="C50" s="11">
        <v>5460397</v>
      </c>
      <c r="D50" s="11"/>
      <c r="E50" s="11">
        <v>47331354602</v>
      </c>
      <c r="F50" s="11"/>
      <c r="G50" s="11">
        <v>53193494850</v>
      </c>
      <c r="H50" s="11"/>
      <c r="I50" s="11">
        <f t="shared" si="0"/>
        <v>-5862140248</v>
      </c>
      <c r="J50" s="11"/>
      <c r="K50" s="11">
        <v>5460397</v>
      </c>
      <c r="L50" s="11"/>
      <c r="M50" s="11">
        <v>47331354602</v>
      </c>
      <c r="N50" s="11"/>
      <c r="O50" s="11">
        <v>61118239992</v>
      </c>
      <c r="P50" s="11"/>
      <c r="Q50" s="11">
        <f t="shared" si="1"/>
        <v>-13786885390</v>
      </c>
      <c r="R50" s="11"/>
      <c r="S50" s="11"/>
      <c r="T50" s="11"/>
      <c r="U50" s="11"/>
      <c r="V50" s="11"/>
      <c r="W50" s="11"/>
      <c r="Y50" s="12"/>
    </row>
    <row r="51" spans="1:25" s="10" customFormat="1" ht="24.75" x14ac:dyDescent="0.55000000000000004">
      <c r="A51" s="10" t="s">
        <v>33</v>
      </c>
      <c r="C51" s="11">
        <v>169518714</v>
      </c>
      <c r="D51" s="11"/>
      <c r="E51" s="11">
        <v>364487297960</v>
      </c>
      <c r="F51" s="11"/>
      <c r="G51" s="11">
        <v>302763866252</v>
      </c>
      <c r="H51" s="11"/>
      <c r="I51" s="11">
        <f t="shared" si="0"/>
        <v>61723431708</v>
      </c>
      <c r="J51" s="11"/>
      <c r="K51" s="11">
        <v>169518714</v>
      </c>
      <c r="L51" s="11"/>
      <c r="M51" s="11">
        <v>364487297960</v>
      </c>
      <c r="N51" s="11"/>
      <c r="O51" s="11">
        <v>311267358312</v>
      </c>
      <c r="P51" s="11"/>
      <c r="Q51" s="11">
        <f t="shared" si="1"/>
        <v>53219939648</v>
      </c>
      <c r="R51" s="11"/>
      <c r="S51" s="11"/>
      <c r="T51" s="11"/>
      <c r="U51" s="11"/>
      <c r="V51" s="11"/>
      <c r="W51" s="11"/>
      <c r="Y51" s="12"/>
    </row>
    <row r="52" spans="1:25" s="10" customFormat="1" ht="24.75" x14ac:dyDescent="0.55000000000000004">
      <c r="A52" s="10" t="s">
        <v>155</v>
      </c>
      <c r="C52" s="11">
        <v>4731014</v>
      </c>
      <c r="D52" s="11"/>
      <c r="E52" s="11">
        <v>50226592504</v>
      </c>
      <c r="F52" s="11"/>
      <c r="G52" s="11">
        <v>51684480489</v>
      </c>
      <c r="H52" s="11"/>
      <c r="I52" s="11">
        <f t="shared" si="0"/>
        <v>-1457887985</v>
      </c>
      <c r="J52" s="11"/>
      <c r="K52" s="11">
        <v>4731014</v>
      </c>
      <c r="L52" s="11"/>
      <c r="M52" s="11">
        <v>50226592504</v>
      </c>
      <c r="N52" s="11"/>
      <c r="O52" s="11">
        <v>55587858002</v>
      </c>
      <c r="P52" s="11"/>
      <c r="Q52" s="11">
        <f t="shared" si="1"/>
        <v>-5361265498</v>
      </c>
      <c r="R52" s="11"/>
      <c r="S52" s="11"/>
      <c r="T52" s="11"/>
      <c r="U52" s="11"/>
      <c r="V52" s="11"/>
      <c r="W52" s="11"/>
      <c r="Y52" s="12"/>
    </row>
    <row r="53" spans="1:25" s="10" customFormat="1" ht="24.75" x14ac:dyDescent="0.55000000000000004">
      <c r="A53" s="10" t="s">
        <v>31</v>
      </c>
      <c r="C53" s="11">
        <v>141712715</v>
      </c>
      <c r="D53" s="11"/>
      <c r="E53" s="11">
        <v>78323455536</v>
      </c>
      <c r="F53" s="11"/>
      <c r="G53" s="11">
        <v>86353018423</v>
      </c>
      <c r="H53" s="11"/>
      <c r="I53" s="11">
        <f t="shared" si="0"/>
        <v>-8029562887</v>
      </c>
      <c r="J53" s="11"/>
      <c r="K53" s="11">
        <v>141712715</v>
      </c>
      <c r="L53" s="11"/>
      <c r="M53" s="11">
        <v>78323455536</v>
      </c>
      <c r="N53" s="11"/>
      <c r="O53" s="11">
        <v>86353018424</v>
      </c>
      <c r="P53" s="11"/>
      <c r="Q53" s="11">
        <f t="shared" si="1"/>
        <v>-8029562888</v>
      </c>
      <c r="R53" s="11"/>
      <c r="S53" s="11"/>
      <c r="T53" s="11"/>
      <c r="U53" s="11"/>
      <c r="V53" s="11"/>
      <c r="W53" s="11"/>
      <c r="Y53" s="12"/>
    </row>
    <row r="54" spans="1:25" s="10" customFormat="1" ht="24.75" x14ac:dyDescent="0.55000000000000004">
      <c r="A54" s="10" t="s">
        <v>92</v>
      </c>
      <c r="C54" s="11">
        <v>3657913</v>
      </c>
      <c r="D54" s="11"/>
      <c r="E54" s="11">
        <v>83413244700</v>
      </c>
      <c r="F54" s="11"/>
      <c r="G54" s="11">
        <v>95048919637</v>
      </c>
      <c r="H54" s="11"/>
      <c r="I54" s="11">
        <f t="shared" si="0"/>
        <v>-11635674937</v>
      </c>
      <c r="J54" s="11"/>
      <c r="K54" s="11">
        <v>3657913</v>
      </c>
      <c r="L54" s="11"/>
      <c r="M54" s="11">
        <v>83413244700</v>
      </c>
      <c r="N54" s="11"/>
      <c r="O54" s="11">
        <v>101593986792</v>
      </c>
      <c r="P54" s="11"/>
      <c r="Q54" s="11">
        <f t="shared" si="1"/>
        <v>-18180742092</v>
      </c>
      <c r="R54" s="11"/>
      <c r="S54" s="11"/>
      <c r="T54" s="11"/>
      <c r="U54" s="11"/>
      <c r="V54" s="11"/>
      <c r="W54" s="11"/>
      <c r="Y54" s="12"/>
    </row>
    <row r="55" spans="1:25" s="10" customFormat="1" ht="24.75" x14ac:dyDescent="0.55000000000000004">
      <c r="A55" s="10" t="s">
        <v>80</v>
      </c>
      <c r="C55" s="11">
        <v>4738428</v>
      </c>
      <c r="D55" s="11"/>
      <c r="E55" s="11">
        <v>21408015136</v>
      </c>
      <c r="F55" s="11"/>
      <c r="G55" s="11">
        <v>-15207021631</v>
      </c>
      <c r="H55" s="11"/>
      <c r="I55" s="11">
        <f t="shared" si="0"/>
        <v>36615036767</v>
      </c>
      <c r="J55" s="11"/>
      <c r="K55" s="11">
        <v>4738428</v>
      </c>
      <c r="L55" s="11"/>
      <c r="M55" s="11">
        <v>21408015136</v>
      </c>
      <c r="N55" s="11"/>
      <c r="O55" s="11">
        <v>-10920708370</v>
      </c>
      <c r="P55" s="11"/>
      <c r="Q55" s="11">
        <f t="shared" si="1"/>
        <v>32328723506</v>
      </c>
      <c r="R55" s="11"/>
      <c r="S55" s="11"/>
      <c r="T55" s="11"/>
      <c r="U55" s="11"/>
      <c r="V55" s="11"/>
      <c r="W55" s="11"/>
      <c r="Y55" s="12"/>
    </row>
    <row r="56" spans="1:25" s="10" customFormat="1" ht="24.75" x14ac:dyDescent="0.55000000000000004">
      <c r="A56" s="10" t="s">
        <v>21</v>
      </c>
      <c r="C56" s="11">
        <v>36865238</v>
      </c>
      <c r="D56" s="11"/>
      <c r="E56" s="11">
        <v>141526426538</v>
      </c>
      <c r="F56" s="11"/>
      <c r="G56" s="11">
        <v>123899753528</v>
      </c>
      <c r="H56" s="11"/>
      <c r="I56" s="11">
        <f t="shared" si="0"/>
        <v>17626673010</v>
      </c>
      <c r="J56" s="11"/>
      <c r="K56" s="11">
        <v>36865238</v>
      </c>
      <c r="L56" s="11"/>
      <c r="M56" s="11">
        <v>141526426538</v>
      </c>
      <c r="N56" s="11"/>
      <c r="O56" s="11">
        <v>129359991120</v>
      </c>
      <c r="P56" s="11"/>
      <c r="Q56" s="11">
        <f t="shared" si="1"/>
        <v>12166435418</v>
      </c>
      <c r="R56" s="11"/>
      <c r="S56" s="11"/>
      <c r="T56" s="11"/>
      <c r="U56" s="11"/>
      <c r="V56" s="11"/>
      <c r="W56" s="11"/>
      <c r="Y56" s="12"/>
    </row>
    <row r="57" spans="1:25" s="10" customFormat="1" ht="24.75" x14ac:dyDescent="0.55000000000000004">
      <c r="A57" s="10" t="s">
        <v>111</v>
      </c>
      <c r="C57" s="11">
        <v>47962341</v>
      </c>
      <c r="D57" s="11"/>
      <c r="E57" s="11">
        <v>344323041743</v>
      </c>
      <c r="F57" s="11"/>
      <c r="G57" s="11">
        <v>362940899125</v>
      </c>
      <c r="H57" s="11"/>
      <c r="I57" s="11">
        <f t="shared" si="0"/>
        <v>-18617857382</v>
      </c>
      <c r="J57" s="11"/>
      <c r="K57" s="11">
        <v>47962341</v>
      </c>
      <c r="L57" s="11"/>
      <c r="M57" s="11">
        <v>344323041743</v>
      </c>
      <c r="N57" s="11"/>
      <c r="O57" s="11">
        <v>379389452292</v>
      </c>
      <c r="P57" s="11"/>
      <c r="Q57" s="11">
        <f t="shared" si="1"/>
        <v>-35066410549</v>
      </c>
      <c r="R57" s="11"/>
      <c r="S57" s="11"/>
      <c r="T57" s="11"/>
      <c r="U57" s="11"/>
      <c r="V57" s="11"/>
      <c r="W57" s="11"/>
      <c r="Y57" s="12"/>
    </row>
    <row r="58" spans="1:25" s="10" customFormat="1" ht="24.75" x14ac:dyDescent="0.55000000000000004">
      <c r="A58" s="10" t="s">
        <v>104</v>
      </c>
      <c r="C58" s="11">
        <v>20179757</v>
      </c>
      <c r="D58" s="11"/>
      <c r="E58" s="11">
        <v>170106149540</v>
      </c>
      <c r="F58" s="11"/>
      <c r="G58" s="11">
        <v>172914505783</v>
      </c>
      <c r="H58" s="11"/>
      <c r="I58" s="11">
        <f t="shared" si="0"/>
        <v>-2808356243</v>
      </c>
      <c r="J58" s="11"/>
      <c r="K58" s="11">
        <v>20179757</v>
      </c>
      <c r="L58" s="11"/>
      <c r="M58" s="11">
        <v>170106149540</v>
      </c>
      <c r="N58" s="11"/>
      <c r="O58" s="11">
        <v>173315699530</v>
      </c>
      <c r="P58" s="11"/>
      <c r="Q58" s="11">
        <f t="shared" si="1"/>
        <v>-3209549990</v>
      </c>
      <c r="R58" s="11"/>
      <c r="S58" s="11"/>
      <c r="T58" s="11"/>
      <c r="U58" s="11"/>
      <c r="V58" s="11"/>
      <c r="W58" s="11"/>
      <c r="Y58" s="12"/>
    </row>
    <row r="59" spans="1:25" s="10" customFormat="1" ht="24.75" x14ac:dyDescent="0.55000000000000004">
      <c r="A59" s="10" t="s">
        <v>126</v>
      </c>
      <c r="C59" s="11">
        <v>166877292</v>
      </c>
      <c r="D59" s="11"/>
      <c r="E59" s="11">
        <v>655243269844</v>
      </c>
      <c r="F59" s="11"/>
      <c r="G59" s="11">
        <v>644958437485</v>
      </c>
      <c r="H59" s="11"/>
      <c r="I59" s="11">
        <f t="shared" si="0"/>
        <v>10284832359</v>
      </c>
      <c r="J59" s="11"/>
      <c r="K59" s="11">
        <v>166877292</v>
      </c>
      <c r="L59" s="11"/>
      <c r="M59" s="11">
        <v>655243269844</v>
      </c>
      <c r="N59" s="11"/>
      <c r="O59" s="11">
        <v>679595094584</v>
      </c>
      <c r="P59" s="11"/>
      <c r="Q59" s="11">
        <f t="shared" si="1"/>
        <v>-24351824740</v>
      </c>
      <c r="R59" s="11"/>
      <c r="S59" s="11"/>
      <c r="T59" s="11"/>
      <c r="U59" s="11"/>
      <c r="V59" s="11"/>
      <c r="W59" s="11"/>
      <c r="Y59" s="12"/>
    </row>
    <row r="60" spans="1:25" s="10" customFormat="1" ht="24.75" x14ac:dyDescent="0.55000000000000004">
      <c r="A60" s="10" t="s">
        <v>82</v>
      </c>
      <c r="C60" s="11">
        <v>8033015</v>
      </c>
      <c r="D60" s="11"/>
      <c r="E60" s="11">
        <v>140300290112</v>
      </c>
      <c r="F60" s="11"/>
      <c r="G60" s="11">
        <v>143494377536</v>
      </c>
      <c r="H60" s="11"/>
      <c r="I60" s="11">
        <f t="shared" si="0"/>
        <v>-3194087424</v>
      </c>
      <c r="J60" s="11"/>
      <c r="K60" s="11">
        <v>8033015</v>
      </c>
      <c r="L60" s="11"/>
      <c r="M60" s="11">
        <v>140300290112</v>
      </c>
      <c r="N60" s="11"/>
      <c r="O60" s="11">
        <v>154434126976</v>
      </c>
      <c r="P60" s="11"/>
      <c r="Q60" s="11">
        <f t="shared" si="1"/>
        <v>-14133836864</v>
      </c>
      <c r="R60" s="11"/>
      <c r="S60" s="11"/>
      <c r="T60" s="11"/>
      <c r="U60" s="11"/>
      <c r="V60" s="11"/>
      <c r="W60" s="11"/>
      <c r="Y60" s="12"/>
    </row>
    <row r="61" spans="1:25" s="10" customFormat="1" ht="24.75" x14ac:dyDescent="0.55000000000000004">
      <c r="A61" s="10" t="s">
        <v>86</v>
      </c>
      <c r="C61" s="11">
        <v>8288020</v>
      </c>
      <c r="D61" s="11"/>
      <c r="E61" s="11">
        <v>56023202710</v>
      </c>
      <c r="F61" s="11"/>
      <c r="G61" s="11">
        <v>60966426479</v>
      </c>
      <c r="H61" s="11"/>
      <c r="I61" s="11">
        <f t="shared" si="0"/>
        <v>-4943223769</v>
      </c>
      <c r="J61" s="11"/>
      <c r="K61" s="11">
        <v>8288020</v>
      </c>
      <c r="L61" s="11"/>
      <c r="M61" s="11">
        <v>56023202710</v>
      </c>
      <c r="N61" s="11"/>
      <c r="O61" s="11">
        <v>69369906886</v>
      </c>
      <c r="P61" s="11"/>
      <c r="Q61" s="11">
        <f t="shared" si="1"/>
        <v>-13346704176</v>
      </c>
      <c r="R61" s="11"/>
      <c r="S61" s="11"/>
      <c r="T61" s="11"/>
      <c r="U61" s="11"/>
      <c r="V61" s="11"/>
      <c r="W61" s="11"/>
      <c r="Y61" s="12"/>
    </row>
    <row r="62" spans="1:25" s="10" customFormat="1" ht="24.75" x14ac:dyDescent="0.55000000000000004">
      <c r="A62" s="10" t="s">
        <v>134</v>
      </c>
      <c r="C62" s="11">
        <v>6823611</v>
      </c>
      <c r="D62" s="11"/>
      <c r="E62" s="11">
        <v>109409959599</v>
      </c>
      <c r="F62" s="11"/>
      <c r="G62" s="11">
        <v>113004955172</v>
      </c>
      <c r="H62" s="11"/>
      <c r="I62" s="11">
        <f t="shared" si="0"/>
        <v>-3594995573</v>
      </c>
      <c r="J62" s="11"/>
      <c r="K62" s="11">
        <v>6823611</v>
      </c>
      <c r="L62" s="11"/>
      <c r="M62" s="11">
        <v>109409959599</v>
      </c>
      <c r="N62" s="11"/>
      <c r="O62" s="11">
        <v>110970052021</v>
      </c>
      <c r="P62" s="11"/>
      <c r="Q62" s="11">
        <f t="shared" si="1"/>
        <v>-1560092422</v>
      </c>
      <c r="R62" s="11"/>
      <c r="S62" s="11"/>
      <c r="T62" s="11"/>
      <c r="U62" s="11"/>
      <c r="V62" s="11"/>
      <c r="W62" s="11"/>
      <c r="Y62" s="12"/>
    </row>
    <row r="63" spans="1:25" s="10" customFormat="1" ht="24.75" x14ac:dyDescent="0.55000000000000004">
      <c r="A63" s="10" t="s">
        <v>160</v>
      </c>
      <c r="C63" s="11">
        <v>4322098</v>
      </c>
      <c r="D63" s="11"/>
      <c r="E63" s="11">
        <v>7183549896</v>
      </c>
      <c r="F63" s="11"/>
      <c r="G63" s="11">
        <v>14133260460</v>
      </c>
      <c r="H63" s="11"/>
      <c r="I63" s="11">
        <f t="shared" si="0"/>
        <v>-6949710564</v>
      </c>
      <c r="J63" s="11"/>
      <c r="K63" s="11">
        <v>4322098</v>
      </c>
      <c r="L63" s="11"/>
      <c r="M63" s="11">
        <v>7183549896</v>
      </c>
      <c r="N63" s="11"/>
      <c r="O63" s="11">
        <v>14133260460</v>
      </c>
      <c r="P63" s="11"/>
      <c r="Q63" s="11">
        <f t="shared" si="1"/>
        <v>-6949710564</v>
      </c>
      <c r="R63" s="11"/>
      <c r="S63" s="11"/>
      <c r="T63" s="11"/>
      <c r="U63" s="11"/>
      <c r="V63" s="11"/>
      <c r="W63" s="11"/>
      <c r="Y63" s="12"/>
    </row>
    <row r="64" spans="1:25" s="10" customFormat="1" ht="24.75" x14ac:dyDescent="0.55000000000000004">
      <c r="A64" s="10" t="s">
        <v>90</v>
      </c>
      <c r="C64" s="11">
        <v>177739961</v>
      </c>
      <c r="D64" s="11"/>
      <c r="E64" s="11">
        <v>233220778866</v>
      </c>
      <c r="F64" s="11"/>
      <c r="G64" s="11">
        <v>229333765885</v>
      </c>
      <c r="H64" s="11"/>
      <c r="I64" s="11">
        <f t="shared" si="0"/>
        <v>3887012981</v>
      </c>
      <c r="J64" s="11"/>
      <c r="K64" s="11">
        <v>177739961</v>
      </c>
      <c r="L64" s="11"/>
      <c r="M64" s="11">
        <v>233220778866</v>
      </c>
      <c r="N64" s="11"/>
      <c r="O64" s="11">
        <v>239581345724</v>
      </c>
      <c r="P64" s="11"/>
      <c r="Q64" s="11">
        <f t="shared" si="1"/>
        <v>-6360566858</v>
      </c>
      <c r="R64" s="11"/>
      <c r="S64" s="11"/>
      <c r="T64" s="11"/>
      <c r="U64" s="11"/>
      <c r="V64" s="11"/>
      <c r="W64" s="11"/>
      <c r="Y64" s="12"/>
    </row>
    <row r="65" spans="1:25" s="10" customFormat="1" ht="24.75" x14ac:dyDescent="0.55000000000000004">
      <c r="A65" s="10" t="s">
        <v>146</v>
      </c>
      <c r="C65" s="11">
        <v>29642394</v>
      </c>
      <c r="D65" s="11"/>
      <c r="E65" s="11">
        <v>78733210131</v>
      </c>
      <c r="F65" s="11"/>
      <c r="G65" s="11">
        <v>75195473393</v>
      </c>
      <c r="H65" s="11"/>
      <c r="I65" s="11">
        <f t="shared" si="0"/>
        <v>3537736738</v>
      </c>
      <c r="J65" s="11"/>
      <c r="K65" s="11">
        <v>29642394</v>
      </c>
      <c r="L65" s="11"/>
      <c r="M65" s="11">
        <v>78733210131</v>
      </c>
      <c r="N65" s="11"/>
      <c r="O65" s="11">
        <v>85064728980</v>
      </c>
      <c r="P65" s="11"/>
      <c r="Q65" s="11">
        <f t="shared" si="1"/>
        <v>-6331518849</v>
      </c>
      <c r="R65" s="11"/>
      <c r="S65" s="11"/>
      <c r="T65" s="11"/>
      <c r="U65" s="11"/>
      <c r="V65" s="11"/>
      <c r="W65" s="11"/>
      <c r="Y65" s="12"/>
    </row>
    <row r="66" spans="1:25" s="10" customFormat="1" ht="24.75" x14ac:dyDescent="0.55000000000000004">
      <c r="A66" s="10" t="s">
        <v>49</v>
      </c>
      <c r="C66" s="11">
        <v>884568</v>
      </c>
      <c r="D66" s="11"/>
      <c r="E66" s="11">
        <v>227994946881</v>
      </c>
      <c r="F66" s="11"/>
      <c r="G66" s="11">
        <v>214770202382</v>
      </c>
      <c r="H66" s="11"/>
      <c r="I66" s="11">
        <f t="shared" si="0"/>
        <v>13224744499</v>
      </c>
      <c r="J66" s="11"/>
      <c r="K66" s="11">
        <v>884568</v>
      </c>
      <c r="L66" s="11"/>
      <c r="M66" s="11">
        <v>227994946881</v>
      </c>
      <c r="N66" s="11"/>
      <c r="O66" s="11">
        <v>202152178209</v>
      </c>
      <c r="P66" s="11"/>
      <c r="Q66" s="11">
        <f t="shared" si="1"/>
        <v>25842768672</v>
      </c>
      <c r="R66" s="11"/>
      <c r="S66" s="11"/>
      <c r="T66" s="11"/>
      <c r="U66" s="11"/>
      <c r="V66" s="11"/>
      <c r="W66" s="11"/>
      <c r="Y66" s="12"/>
    </row>
    <row r="67" spans="1:25" s="10" customFormat="1" ht="24.75" x14ac:dyDescent="0.55000000000000004">
      <c r="A67" s="10" t="s">
        <v>108</v>
      </c>
      <c r="C67" s="11">
        <v>250000</v>
      </c>
      <c r="D67" s="11"/>
      <c r="E67" s="11">
        <v>1729647000</v>
      </c>
      <c r="F67" s="11"/>
      <c r="G67" s="11">
        <v>1930942125</v>
      </c>
      <c r="H67" s="11"/>
      <c r="I67" s="11">
        <f t="shared" si="0"/>
        <v>-201295125</v>
      </c>
      <c r="J67" s="11"/>
      <c r="K67" s="11">
        <v>250000</v>
      </c>
      <c r="L67" s="11"/>
      <c r="M67" s="11">
        <v>1729647000</v>
      </c>
      <c r="N67" s="11"/>
      <c r="O67" s="11">
        <v>2500035750</v>
      </c>
      <c r="P67" s="11"/>
      <c r="Q67" s="11">
        <f t="shared" si="1"/>
        <v>-770388750</v>
      </c>
      <c r="R67" s="11"/>
      <c r="S67" s="11"/>
      <c r="T67" s="11"/>
      <c r="U67" s="11"/>
      <c r="V67" s="11"/>
      <c r="W67" s="11"/>
      <c r="Y67" s="12"/>
    </row>
    <row r="68" spans="1:25" s="10" customFormat="1" ht="24.75" x14ac:dyDescent="0.55000000000000004">
      <c r="A68" s="10" t="s">
        <v>156</v>
      </c>
      <c r="C68" s="11">
        <v>4668784</v>
      </c>
      <c r="D68" s="11"/>
      <c r="E68" s="11">
        <v>12061971306</v>
      </c>
      <c r="F68" s="11"/>
      <c r="G68" s="11">
        <v>-3406188403</v>
      </c>
      <c r="H68" s="11"/>
      <c r="I68" s="11">
        <f t="shared" si="0"/>
        <v>15468159709</v>
      </c>
      <c r="J68" s="11"/>
      <c r="K68" s="11">
        <v>4668784</v>
      </c>
      <c r="L68" s="11"/>
      <c r="M68" s="11">
        <v>12061971306</v>
      </c>
      <c r="N68" s="11"/>
      <c r="O68" s="11">
        <v>4947620122</v>
      </c>
      <c r="P68" s="11"/>
      <c r="Q68" s="11">
        <f t="shared" si="1"/>
        <v>7114351184</v>
      </c>
      <c r="R68" s="11"/>
      <c r="S68" s="11"/>
      <c r="T68" s="11"/>
      <c r="U68" s="11"/>
      <c r="V68" s="11"/>
      <c r="W68" s="11"/>
      <c r="Y68" s="12"/>
    </row>
    <row r="69" spans="1:25" s="10" customFormat="1" ht="24.75" x14ac:dyDescent="0.55000000000000004">
      <c r="A69" s="10" t="s">
        <v>65</v>
      </c>
      <c r="C69" s="11">
        <v>70975252</v>
      </c>
      <c r="D69" s="11"/>
      <c r="E69" s="11">
        <v>166857724977</v>
      </c>
      <c r="F69" s="11"/>
      <c r="G69" s="11">
        <v>182167714965</v>
      </c>
      <c r="H69" s="11"/>
      <c r="I69" s="11">
        <f t="shared" si="0"/>
        <v>-15309989988</v>
      </c>
      <c r="J69" s="11"/>
      <c r="K69" s="11">
        <v>70975252</v>
      </c>
      <c r="L69" s="11"/>
      <c r="M69" s="11">
        <v>166857724977</v>
      </c>
      <c r="N69" s="11"/>
      <c r="O69" s="11">
        <v>180184115590</v>
      </c>
      <c r="P69" s="11"/>
      <c r="Q69" s="11">
        <f t="shared" si="1"/>
        <v>-13326390613</v>
      </c>
      <c r="R69" s="11"/>
      <c r="S69" s="11"/>
      <c r="T69" s="11"/>
      <c r="U69" s="11"/>
      <c r="V69" s="11"/>
      <c r="W69" s="11"/>
      <c r="Y69" s="12"/>
    </row>
    <row r="70" spans="1:25" s="10" customFormat="1" ht="24.75" x14ac:dyDescent="0.55000000000000004">
      <c r="A70" s="10" t="s">
        <v>47</v>
      </c>
      <c r="C70" s="11">
        <v>31112276</v>
      </c>
      <c r="D70" s="11"/>
      <c r="E70" s="11">
        <v>108554324431</v>
      </c>
      <c r="F70" s="11"/>
      <c r="G70" s="11">
        <v>99771011571</v>
      </c>
      <c r="H70" s="11"/>
      <c r="I70" s="11">
        <f t="shared" si="0"/>
        <v>8783312860</v>
      </c>
      <c r="J70" s="11"/>
      <c r="K70" s="11">
        <v>31112276</v>
      </c>
      <c r="L70" s="11"/>
      <c r="M70" s="11">
        <v>108554324431</v>
      </c>
      <c r="N70" s="11"/>
      <c r="O70" s="11">
        <v>96956640208</v>
      </c>
      <c r="P70" s="11"/>
      <c r="Q70" s="11">
        <f t="shared" si="1"/>
        <v>11597684223</v>
      </c>
      <c r="R70" s="11"/>
      <c r="S70" s="11"/>
      <c r="T70" s="11"/>
      <c r="U70" s="11"/>
      <c r="V70" s="11"/>
      <c r="W70" s="11"/>
      <c r="Y70" s="12"/>
    </row>
    <row r="71" spans="1:25" s="10" customFormat="1" ht="24.75" x14ac:dyDescent="0.55000000000000004">
      <c r="A71" s="10" t="s">
        <v>67</v>
      </c>
      <c r="C71" s="11">
        <v>10251570</v>
      </c>
      <c r="D71" s="11"/>
      <c r="E71" s="11">
        <v>39590376720</v>
      </c>
      <c r="F71" s="11"/>
      <c r="G71" s="11">
        <v>35925486713</v>
      </c>
      <c r="H71" s="11"/>
      <c r="I71" s="11">
        <f t="shared" ref="I71:I90" si="2">E71-G71</f>
        <v>3664890007</v>
      </c>
      <c r="J71" s="11"/>
      <c r="K71" s="11">
        <v>10251570</v>
      </c>
      <c r="L71" s="11"/>
      <c r="M71" s="11">
        <v>39590376720</v>
      </c>
      <c r="N71" s="11"/>
      <c r="O71" s="11">
        <v>38400918613</v>
      </c>
      <c r="P71" s="11"/>
      <c r="Q71" s="11">
        <f t="shared" ref="Q71:Q90" si="3">M71-O71</f>
        <v>1189458107</v>
      </c>
      <c r="R71" s="11"/>
      <c r="S71" s="11"/>
      <c r="T71" s="11"/>
      <c r="U71" s="11"/>
      <c r="V71" s="11"/>
      <c r="W71" s="11"/>
      <c r="Y71" s="12"/>
    </row>
    <row r="72" spans="1:25" s="10" customFormat="1" ht="24.75" x14ac:dyDescent="0.55000000000000004">
      <c r="A72" s="10" t="s">
        <v>128</v>
      </c>
      <c r="C72" s="11">
        <v>10865699</v>
      </c>
      <c r="D72" s="11"/>
      <c r="E72" s="11">
        <v>40622741870</v>
      </c>
      <c r="F72" s="11"/>
      <c r="G72" s="11">
        <v>42042638358</v>
      </c>
      <c r="H72" s="11"/>
      <c r="I72" s="11">
        <f t="shared" si="2"/>
        <v>-1419896488</v>
      </c>
      <c r="J72" s="11"/>
      <c r="K72" s="11">
        <v>10865699</v>
      </c>
      <c r="L72" s="11"/>
      <c r="M72" s="11">
        <v>40622741870</v>
      </c>
      <c r="N72" s="11"/>
      <c r="O72" s="11">
        <v>46915504798</v>
      </c>
      <c r="P72" s="11"/>
      <c r="Q72" s="11">
        <f t="shared" si="3"/>
        <v>-6292762928</v>
      </c>
      <c r="R72" s="11"/>
      <c r="S72" s="11"/>
      <c r="T72" s="11"/>
      <c r="U72" s="11"/>
      <c r="V72" s="11"/>
      <c r="W72" s="11"/>
      <c r="Y72" s="12"/>
    </row>
    <row r="73" spans="1:25" s="10" customFormat="1" ht="24.75" x14ac:dyDescent="0.55000000000000004">
      <c r="A73" s="10" t="s">
        <v>17</v>
      </c>
      <c r="C73" s="11">
        <v>9087910</v>
      </c>
      <c r="D73" s="11"/>
      <c r="E73" s="11">
        <v>50589486838</v>
      </c>
      <c r="F73" s="11"/>
      <c r="G73" s="11">
        <v>52125239117</v>
      </c>
      <c r="H73" s="11"/>
      <c r="I73" s="11">
        <f t="shared" si="2"/>
        <v>-1535752279</v>
      </c>
      <c r="J73" s="11"/>
      <c r="K73" s="11">
        <v>9087910</v>
      </c>
      <c r="L73" s="11"/>
      <c r="M73" s="11">
        <v>50589486838</v>
      </c>
      <c r="N73" s="11"/>
      <c r="O73" s="11">
        <v>50844549212</v>
      </c>
      <c r="P73" s="11"/>
      <c r="Q73" s="11">
        <f t="shared" si="3"/>
        <v>-255062374</v>
      </c>
      <c r="R73" s="11"/>
      <c r="S73" s="11"/>
      <c r="T73" s="11"/>
      <c r="U73" s="11"/>
      <c r="V73" s="11"/>
      <c r="W73" s="11"/>
      <c r="Y73" s="12"/>
    </row>
    <row r="74" spans="1:25" s="10" customFormat="1" ht="24.75" x14ac:dyDescent="0.55000000000000004">
      <c r="A74" s="10" t="s">
        <v>15</v>
      </c>
      <c r="C74" s="11">
        <v>7806063</v>
      </c>
      <c r="D74" s="11"/>
      <c r="E74" s="11">
        <v>78760111790</v>
      </c>
      <c r="F74" s="11"/>
      <c r="G74" s="11">
        <v>84424632145</v>
      </c>
      <c r="H74" s="11"/>
      <c r="I74" s="11">
        <f t="shared" si="2"/>
        <v>-5664520355</v>
      </c>
      <c r="J74" s="11"/>
      <c r="K74" s="11">
        <v>7806063</v>
      </c>
      <c r="L74" s="11"/>
      <c r="M74" s="11">
        <v>78760111790</v>
      </c>
      <c r="N74" s="11"/>
      <c r="O74" s="11">
        <v>94977711173</v>
      </c>
      <c r="P74" s="11"/>
      <c r="Q74" s="11">
        <f t="shared" si="3"/>
        <v>-16217599383</v>
      </c>
      <c r="R74" s="11"/>
      <c r="S74" s="11"/>
      <c r="T74" s="11"/>
      <c r="U74" s="11"/>
      <c r="V74" s="11"/>
      <c r="W74" s="11"/>
      <c r="Y74" s="12"/>
    </row>
    <row r="75" spans="1:25" s="10" customFormat="1" ht="24.75" x14ac:dyDescent="0.55000000000000004">
      <c r="A75" s="10" t="s">
        <v>94</v>
      </c>
      <c r="C75" s="11">
        <v>11291455</v>
      </c>
      <c r="D75" s="11"/>
      <c r="E75" s="11">
        <v>143670666787</v>
      </c>
      <c r="F75" s="11"/>
      <c r="G75" s="11">
        <v>141874783452</v>
      </c>
      <c r="H75" s="11"/>
      <c r="I75" s="11">
        <f t="shared" si="2"/>
        <v>1795883335</v>
      </c>
      <c r="J75" s="11"/>
      <c r="K75" s="11">
        <v>11291455</v>
      </c>
      <c r="L75" s="11"/>
      <c r="M75" s="11">
        <v>143670666787</v>
      </c>
      <c r="N75" s="11"/>
      <c r="O75" s="11">
        <v>133793308447</v>
      </c>
      <c r="P75" s="11"/>
      <c r="Q75" s="11">
        <f t="shared" si="3"/>
        <v>9877358340</v>
      </c>
      <c r="R75" s="11"/>
      <c r="S75" s="11"/>
      <c r="T75" s="11"/>
      <c r="U75" s="11"/>
      <c r="V75" s="11"/>
      <c r="W75" s="11"/>
      <c r="Y75" s="12"/>
    </row>
    <row r="76" spans="1:25" s="10" customFormat="1" ht="24.75" x14ac:dyDescent="0.55000000000000004">
      <c r="A76" s="10" t="s">
        <v>19</v>
      </c>
      <c r="C76" s="11">
        <v>245000</v>
      </c>
      <c r="D76" s="11"/>
      <c r="E76" s="11">
        <v>1746197932</v>
      </c>
      <c r="F76" s="11"/>
      <c r="G76" s="11">
        <v>2252765812</v>
      </c>
      <c r="H76" s="11"/>
      <c r="I76" s="11">
        <f t="shared" si="2"/>
        <v>-506567880</v>
      </c>
      <c r="J76" s="11"/>
      <c r="K76" s="11">
        <v>245000</v>
      </c>
      <c r="L76" s="11"/>
      <c r="M76" s="11">
        <v>1746197932</v>
      </c>
      <c r="N76" s="11"/>
      <c r="O76" s="11">
        <v>1888458162</v>
      </c>
      <c r="P76" s="11"/>
      <c r="Q76" s="11">
        <f t="shared" si="3"/>
        <v>-142260230</v>
      </c>
      <c r="R76" s="11"/>
      <c r="S76" s="11"/>
      <c r="T76" s="11"/>
      <c r="U76" s="11"/>
      <c r="V76" s="11"/>
      <c r="W76" s="11"/>
      <c r="Y76" s="12"/>
    </row>
    <row r="77" spans="1:25" s="10" customFormat="1" ht="24.75" x14ac:dyDescent="0.55000000000000004">
      <c r="A77" s="10" t="s">
        <v>27</v>
      </c>
      <c r="C77" s="11">
        <v>94805197</v>
      </c>
      <c r="D77" s="11"/>
      <c r="E77" s="11">
        <v>38827335704</v>
      </c>
      <c r="F77" s="11"/>
      <c r="G77" s="11">
        <v>36570469063</v>
      </c>
      <c r="H77" s="11"/>
      <c r="I77" s="11">
        <f t="shared" si="2"/>
        <v>2256866641</v>
      </c>
      <c r="J77" s="11"/>
      <c r="K77" s="11">
        <v>94805197</v>
      </c>
      <c r="L77" s="11"/>
      <c r="M77" s="11">
        <v>38827335704</v>
      </c>
      <c r="N77" s="11"/>
      <c r="O77" s="11">
        <v>38922955381</v>
      </c>
      <c r="P77" s="11"/>
      <c r="Q77" s="11">
        <f t="shared" si="3"/>
        <v>-95619677</v>
      </c>
      <c r="R77" s="11"/>
      <c r="S77" s="11"/>
      <c r="T77" s="11"/>
      <c r="U77" s="11"/>
      <c r="V77" s="11"/>
      <c r="W77" s="11"/>
      <c r="Y77" s="12"/>
    </row>
    <row r="78" spans="1:25" s="10" customFormat="1" ht="24.75" x14ac:dyDescent="0.55000000000000004">
      <c r="A78" s="10" t="s">
        <v>145</v>
      </c>
      <c r="C78" s="11">
        <v>43555088</v>
      </c>
      <c r="D78" s="11"/>
      <c r="E78" s="11">
        <v>99753834761</v>
      </c>
      <c r="F78" s="11"/>
      <c r="G78" s="11">
        <v>87029735321</v>
      </c>
      <c r="H78" s="11"/>
      <c r="I78" s="11">
        <f t="shared" si="2"/>
        <v>12724099440</v>
      </c>
      <c r="J78" s="11"/>
      <c r="K78" s="11">
        <v>43555088</v>
      </c>
      <c r="L78" s="11"/>
      <c r="M78" s="11">
        <v>99753834761</v>
      </c>
      <c r="N78" s="11"/>
      <c r="O78" s="11">
        <v>112623387291</v>
      </c>
      <c r="P78" s="11"/>
      <c r="Q78" s="11">
        <f t="shared" si="3"/>
        <v>-12869552530</v>
      </c>
      <c r="R78" s="11"/>
      <c r="S78" s="11"/>
      <c r="T78" s="11"/>
      <c r="U78" s="11"/>
      <c r="V78" s="11"/>
      <c r="W78" s="11"/>
      <c r="Y78" s="12"/>
    </row>
    <row r="79" spans="1:25" s="10" customFormat="1" ht="24.75" x14ac:dyDescent="0.55000000000000004">
      <c r="A79" s="10" t="s">
        <v>162</v>
      </c>
      <c r="C79" s="11">
        <v>5431295</v>
      </c>
      <c r="D79" s="11"/>
      <c r="E79" s="11">
        <v>15576053822</v>
      </c>
      <c r="F79" s="11"/>
      <c r="G79" s="11">
        <v>20302180710</v>
      </c>
      <c r="H79" s="11"/>
      <c r="I79" s="11">
        <f t="shared" si="2"/>
        <v>-4726126888</v>
      </c>
      <c r="J79" s="11"/>
      <c r="K79" s="11">
        <v>5431295</v>
      </c>
      <c r="L79" s="11"/>
      <c r="M79" s="11">
        <v>15576053822</v>
      </c>
      <c r="N79" s="11"/>
      <c r="O79" s="11">
        <v>20302180710</v>
      </c>
      <c r="P79" s="11"/>
      <c r="Q79" s="11">
        <f t="shared" si="3"/>
        <v>-4726126888</v>
      </c>
      <c r="R79" s="11"/>
      <c r="S79" s="11"/>
      <c r="T79" s="11"/>
      <c r="U79" s="11"/>
      <c r="V79" s="11"/>
      <c r="W79" s="11"/>
      <c r="Y79" s="12"/>
    </row>
    <row r="80" spans="1:25" s="10" customFormat="1" ht="24.75" x14ac:dyDescent="0.55000000000000004">
      <c r="A80" s="10" t="s">
        <v>57</v>
      </c>
      <c r="C80" s="11">
        <v>3372405</v>
      </c>
      <c r="D80" s="11"/>
      <c r="E80" s="11">
        <v>118371096807</v>
      </c>
      <c r="F80" s="11"/>
      <c r="G80" s="11">
        <v>124639971093</v>
      </c>
      <c r="H80" s="11"/>
      <c r="I80" s="11">
        <f t="shared" si="2"/>
        <v>-6268874286</v>
      </c>
      <c r="J80" s="11"/>
      <c r="K80" s="11">
        <v>3372405</v>
      </c>
      <c r="L80" s="11"/>
      <c r="M80" s="11">
        <v>118371096807</v>
      </c>
      <c r="N80" s="11"/>
      <c r="O80" s="11">
        <v>129903143650</v>
      </c>
      <c r="P80" s="11"/>
      <c r="Q80" s="11">
        <f t="shared" si="3"/>
        <v>-11532046843</v>
      </c>
      <c r="R80" s="11"/>
      <c r="S80" s="11"/>
      <c r="T80" s="11"/>
      <c r="U80" s="11"/>
      <c r="V80" s="11"/>
      <c r="W80" s="11"/>
      <c r="Y80" s="12"/>
    </row>
    <row r="81" spans="1:25" s="10" customFormat="1" ht="24.75" x14ac:dyDescent="0.55000000000000004">
      <c r="A81" s="10" t="s">
        <v>143</v>
      </c>
      <c r="C81" s="11">
        <v>800000</v>
      </c>
      <c r="D81" s="11"/>
      <c r="E81" s="11">
        <v>10680073200</v>
      </c>
      <c r="F81" s="11"/>
      <c r="G81" s="11">
        <v>11968362000</v>
      </c>
      <c r="H81" s="11"/>
      <c r="I81" s="11">
        <f t="shared" si="2"/>
        <v>-1288288800</v>
      </c>
      <c r="J81" s="11"/>
      <c r="K81" s="11">
        <v>800000</v>
      </c>
      <c r="L81" s="11"/>
      <c r="M81" s="11">
        <v>10680073200</v>
      </c>
      <c r="N81" s="11"/>
      <c r="O81" s="11">
        <v>13789461680</v>
      </c>
      <c r="P81" s="11"/>
      <c r="Q81" s="11">
        <f t="shared" si="3"/>
        <v>-3109388480</v>
      </c>
      <c r="R81" s="11"/>
      <c r="S81" s="11"/>
      <c r="T81" s="11"/>
      <c r="U81" s="11"/>
      <c r="V81" s="11"/>
      <c r="W81" s="11"/>
      <c r="Y81" s="12"/>
    </row>
    <row r="82" spans="1:25" s="10" customFormat="1" ht="24.75" x14ac:dyDescent="0.55000000000000004">
      <c r="A82" s="10" t="s">
        <v>74</v>
      </c>
      <c r="C82" s="11">
        <v>5555326</v>
      </c>
      <c r="D82" s="11"/>
      <c r="E82" s="11">
        <v>65935925414</v>
      </c>
      <c r="F82" s="11"/>
      <c r="G82" s="11">
        <v>76593910008</v>
      </c>
      <c r="H82" s="11"/>
      <c r="I82" s="11">
        <f t="shared" si="2"/>
        <v>-10657984594</v>
      </c>
      <c r="J82" s="11"/>
      <c r="K82" s="11">
        <v>5555326</v>
      </c>
      <c r="L82" s="11"/>
      <c r="M82" s="11">
        <v>65935925414</v>
      </c>
      <c r="N82" s="11"/>
      <c r="O82" s="11">
        <v>90565257689</v>
      </c>
      <c r="P82" s="11"/>
      <c r="Q82" s="11">
        <f t="shared" si="3"/>
        <v>-24629332275</v>
      </c>
      <c r="R82" s="11"/>
      <c r="S82" s="11"/>
      <c r="T82" s="11"/>
      <c r="U82" s="11"/>
      <c r="V82" s="11"/>
      <c r="W82" s="11"/>
      <c r="Y82" s="12"/>
    </row>
    <row r="83" spans="1:25" s="10" customFormat="1" ht="24.75" x14ac:dyDescent="0.55000000000000004">
      <c r="A83" s="10" t="s">
        <v>152</v>
      </c>
      <c r="C83" s="11">
        <v>6079426</v>
      </c>
      <c r="D83" s="11"/>
      <c r="E83" s="11">
        <v>20389937023</v>
      </c>
      <c r="F83" s="11"/>
      <c r="G83" s="11">
        <v>24173013661</v>
      </c>
      <c r="H83" s="11"/>
      <c r="I83" s="11">
        <f t="shared" si="2"/>
        <v>-3783076638</v>
      </c>
      <c r="J83" s="11"/>
      <c r="K83" s="11">
        <v>6079426</v>
      </c>
      <c r="L83" s="11"/>
      <c r="M83" s="11">
        <v>20389937023</v>
      </c>
      <c r="N83" s="11"/>
      <c r="O83" s="11">
        <v>23749985922</v>
      </c>
      <c r="P83" s="11"/>
      <c r="Q83" s="11">
        <f t="shared" si="3"/>
        <v>-3360048899</v>
      </c>
      <c r="R83" s="11"/>
      <c r="S83" s="11"/>
      <c r="T83" s="11"/>
      <c r="U83" s="11"/>
      <c r="V83" s="11"/>
      <c r="W83" s="11"/>
      <c r="Y83" s="12"/>
    </row>
    <row r="84" spans="1:25" s="10" customFormat="1" ht="24.75" x14ac:dyDescent="0.55000000000000004">
      <c r="A84" s="10" t="s">
        <v>84</v>
      </c>
      <c r="C84" s="11">
        <v>178123398</v>
      </c>
      <c r="D84" s="11"/>
      <c r="E84" s="11">
        <v>62857565142</v>
      </c>
      <c r="F84" s="11"/>
      <c r="G84" s="11">
        <v>58104012719</v>
      </c>
      <c r="H84" s="11"/>
      <c r="I84" s="11">
        <f t="shared" si="2"/>
        <v>4753552423</v>
      </c>
      <c r="J84" s="11"/>
      <c r="K84" s="11">
        <v>178123398</v>
      </c>
      <c r="L84" s="11"/>
      <c r="M84" s="11">
        <v>62857565142</v>
      </c>
      <c r="N84" s="11"/>
      <c r="O84" s="11">
        <v>61499285796</v>
      </c>
      <c r="P84" s="11"/>
      <c r="Q84" s="11">
        <f t="shared" si="3"/>
        <v>1358279346</v>
      </c>
      <c r="R84" s="11"/>
      <c r="S84" s="11"/>
      <c r="T84" s="11"/>
      <c r="U84" s="11"/>
      <c r="V84" s="11"/>
      <c r="W84" s="11"/>
      <c r="Y84" s="12"/>
    </row>
    <row r="85" spans="1:25" s="10" customFormat="1" ht="24.75" x14ac:dyDescent="0.55000000000000004">
      <c r="A85" s="10" t="s">
        <v>166</v>
      </c>
      <c r="C85" s="11">
        <v>3720000</v>
      </c>
      <c r="D85" s="11"/>
      <c r="E85" s="11">
        <v>11799890406</v>
      </c>
      <c r="F85" s="11"/>
      <c r="G85" s="11">
        <v>12161275183</v>
      </c>
      <c r="H85" s="11"/>
      <c r="I85" s="11">
        <f t="shared" si="2"/>
        <v>-361384777</v>
      </c>
      <c r="J85" s="11"/>
      <c r="K85" s="11">
        <v>3720000</v>
      </c>
      <c r="L85" s="11"/>
      <c r="M85" s="11">
        <v>11799890406</v>
      </c>
      <c r="N85" s="11"/>
      <c r="O85" s="11">
        <v>12161275183</v>
      </c>
      <c r="P85" s="11"/>
      <c r="Q85" s="11">
        <f t="shared" si="3"/>
        <v>-361384777</v>
      </c>
      <c r="R85" s="11"/>
      <c r="S85" s="11"/>
      <c r="T85" s="11"/>
      <c r="U85" s="11"/>
      <c r="V85" s="11"/>
      <c r="W85" s="11"/>
      <c r="Y85" s="12"/>
    </row>
    <row r="86" spans="1:25" s="10" customFormat="1" ht="24.75" x14ac:dyDescent="0.55000000000000004">
      <c r="A86" s="10" t="s">
        <v>41</v>
      </c>
      <c r="C86" s="11">
        <v>13885356</v>
      </c>
      <c r="D86" s="11"/>
      <c r="E86" s="11">
        <v>128089409863</v>
      </c>
      <c r="F86" s="11"/>
      <c r="G86" s="11">
        <v>133886559878</v>
      </c>
      <c r="H86" s="11"/>
      <c r="I86" s="11">
        <f t="shared" si="2"/>
        <v>-5797150015</v>
      </c>
      <c r="J86" s="11"/>
      <c r="K86" s="11">
        <v>13885356</v>
      </c>
      <c r="L86" s="11"/>
      <c r="M86" s="11">
        <v>128089409863</v>
      </c>
      <c r="N86" s="11"/>
      <c r="O86" s="11">
        <v>136785134888</v>
      </c>
      <c r="P86" s="11"/>
      <c r="Q86" s="11">
        <f t="shared" si="3"/>
        <v>-8695725025</v>
      </c>
      <c r="R86" s="11"/>
      <c r="S86" s="11"/>
      <c r="T86" s="11"/>
      <c r="U86" s="11"/>
      <c r="V86" s="11"/>
      <c r="W86" s="11"/>
      <c r="Y86" s="12"/>
    </row>
    <row r="87" spans="1:25" s="10" customFormat="1" ht="24.75" x14ac:dyDescent="0.55000000000000004">
      <c r="A87" s="10" t="s">
        <v>149</v>
      </c>
      <c r="C87" s="11">
        <v>2587157</v>
      </c>
      <c r="D87" s="11"/>
      <c r="E87" s="11">
        <v>17462273593</v>
      </c>
      <c r="F87" s="11"/>
      <c r="G87" s="11">
        <v>22862976766</v>
      </c>
      <c r="H87" s="11"/>
      <c r="I87" s="11">
        <f t="shared" si="2"/>
        <v>-5400703173</v>
      </c>
      <c r="J87" s="11"/>
      <c r="K87" s="11">
        <v>2587157</v>
      </c>
      <c r="L87" s="11"/>
      <c r="M87" s="11">
        <v>17462273593</v>
      </c>
      <c r="N87" s="11"/>
      <c r="O87" s="11">
        <v>25383304915</v>
      </c>
      <c r="P87" s="11"/>
      <c r="Q87" s="11">
        <f t="shared" si="3"/>
        <v>-7921031322</v>
      </c>
      <c r="R87" s="11"/>
      <c r="S87" s="11"/>
      <c r="T87" s="11"/>
      <c r="U87" s="11"/>
      <c r="V87" s="11"/>
      <c r="W87" s="11"/>
      <c r="Y87" s="12"/>
    </row>
    <row r="88" spans="1:25" s="10" customFormat="1" ht="24.75" x14ac:dyDescent="0.55000000000000004">
      <c r="A88" s="10" t="s">
        <v>109</v>
      </c>
      <c r="C88" s="11">
        <v>1500000</v>
      </c>
      <c r="D88" s="11"/>
      <c r="E88" s="11">
        <v>5431986225</v>
      </c>
      <c r="F88" s="11"/>
      <c r="G88" s="11">
        <v>4924074886</v>
      </c>
      <c r="H88" s="11"/>
      <c r="I88" s="11">
        <f t="shared" si="2"/>
        <v>507911339</v>
      </c>
      <c r="J88" s="11"/>
      <c r="K88" s="11">
        <v>1500000</v>
      </c>
      <c r="L88" s="11"/>
      <c r="M88" s="11">
        <v>5431986225</v>
      </c>
      <c r="N88" s="11"/>
      <c r="O88" s="11">
        <v>4055178760</v>
      </c>
      <c r="P88" s="11"/>
      <c r="Q88" s="11">
        <f t="shared" si="3"/>
        <v>1376807465</v>
      </c>
      <c r="R88" s="11"/>
      <c r="S88" s="11"/>
      <c r="T88" s="11"/>
      <c r="U88" s="11"/>
      <c r="V88" s="11"/>
      <c r="W88" s="11"/>
      <c r="Y88" s="12"/>
    </row>
    <row r="89" spans="1:25" s="10" customFormat="1" ht="24.75" x14ac:dyDescent="0.55000000000000004">
      <c r="A89" s="10" t="s">
        <v>69</v>
      </c>
      <c r="C89" s="11">
        <v>900000</v>
      </c>
      <c r="D89" s="11"/>
      <c r="E89" s="11">
        <v>2980062495</v>
      </c>
      <c r="F89" s="11"/>
      <c r="G89" s="11">
        <v>3611681865</v>
      </c>
      <c r="H89" s="11"/>
      <c r="I89" s="11">
        <f t="shared" si="2"/>
        <v>-631619370</v>
      </c>
      <c r="J89" s="11"/>
      <c r="K89" s="11">
        <v>900000</v>
      </c>
      <c r="L89" s="11"/>
      <c r="M89" s="11">
        <v>2980062495</v>
      </c>
      <c r="N89" s="11"/>
      <c r="O89" s="11">
        <v>2973597571</v>
      </c>
      <c r="P89" s="11"/>
      <c r="Q89" s="11">
        <f t="shared" si="3"/>
        <v>6464924</v>
      </c>
      <c r="R89" s="11"/>
      <c r="S89" s="11"/>
      <c r="T89" s="11"/>
      <c r="U89" s="11"/>
      <c r="V89" s="11"/>
      <c r="W89" s="11"/>
      <c r="Y89" s="12"/>
    </row>
    <row r="90" spans="1:25" s="10" customFormat="1" ht="24.75" x14ac:dyDescent="0.55000000000000004">
      <c r="A90" s="10" t="s">
        <v>113</v>
      </c>
      <c r="C90" s="11">
        <v>39482077</v>
      </c>
      <c r="D90" s="11"/>
      <c r="E90" s="11">
        <v>45722939817</v>
      </c>
      <c r="F90" s="11"/>
      <c r="G90" s="11">
        <v>47920780701</v>
      </c>
      <c r="H90" s="11"/>
      <c r="I90" s="11">
        <f t="shared" si="2"/>
        <v>-2197840884</v>
      </c>
      <c r="J90" s="11"/>
      <c r="K90" s="11">
        <v>39482077</v>
      </c>
      <c r="L90" s="11"/>
      <c r="M90" s="11">
        <v>45722939817</v>
      </c>
      <c r="N90" s="11"/>
      <c r="O90" s="11">
        <v>54867527781</v>
      </c>
      <c r="P90" s="11"/>
      <c r="Q90" s="11">
        <f t="shared" si="3"/>
        <v>-9144587964</v>
      </c>
      <c r="R90" s="11"/>
      <c r="S90" s="11"/>
      <c r="T90" s="11"/>
      <c r="U90" s="11"/>
      <c r="V90" s="11"/>
      <c r="W90" s="11"/>
      <c r="Y90" s="12"/>
    </row>
    <row r="91" spans="1:25" s="10" customFormat="1" ht="25.5" thickBot="1" x14ac:dyDescent="0.6">
      <c r="A91" s="10" t="s">
        <v>172</v>
      </c>
      <c r="C91" s="11" t="s">
        <v>172</v>
      </c>
      <c r="D91" s="11"/>
      <c r="E91" s="13">
        <f>SUM(E8:E90)</f>
        <v>8019127263152</v>
      </c>
      <c r="F91" s="11"/>
      <c r="G91" s="13">
        <f>SUM(G8:G90)</f>
        <v>8026184899269</v>
      </c>
      <c r="H91" s="11"/>
      <c r="I91" s="13">
        <f>SUM(I8:I90)</f>
        <v>-7057636117</v>
      </c>
      <c r="J91" s="11"/>
      <c r="K91" s="11" t="s">
        <v>172</v>
      </c>
      <c r="L91" s="11"/>
      <c r="M91" s="13">
        <f>SUM(M8:M90)</f>
        <v>8019127263152</v>
      </c>
      <c r="N91" s="11"/>
      <c r="O91" s="13">
        <f>SUM(O8:O90)</f>
        <v>8272446194769</v>
      </c>
      <c r="P91" s="11"/>
      <c r="Q91" s="13">
        <f>SUM(Q8:Q90)</f>
        <v>-253318931617</v>
      </c>
      <c r="R91" s="11"/>
      <c r="S91" s="11"/>
      <c r="T91" s="11"/>
      <c r="U91" s="11"/>
      <c r="V91" s="11"/>
      <c r="W91" s="11"/>
      <c r="Y91" s="12"/>
    </row>
    <row r="92" spans="1:25" s="10" customFormat="1" ht="25.5" thickTop="1" x14ac:dyDescent="0.55000000000000004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Y92" s="1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1"/>
  <sheetViews>
    <sheetView rightToLeft="1" workbookViewId="0">
      <selection activeCell="A9" sqref="A9:XFD10"/>
    </sheetView>
  </sheetViews>
  <sheetFormatPr defaultRowHeight="24" x14ac:dyDescent="0.55000000000000004"/>
  <cols>
    <col min="1" max="1" width="26.8554687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23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</row>
    <row r="3" spans="1:23" ht="24.75" x14ac:dyDescent="0.55000000000000004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</row>
    <row r="4" spans="1:23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</row>
    <row r="6" spans="1:23" ht="25.5" thickBot="1" x14ac:dyDescent="0.6">
      <c r="A6" s="8" t="s">
        <v>175</v>
      </c>
      <c r="C6" s="8" t="s">
        <v>227</v>
      </c>
      <c r="E6" s="8" t="s">
        <v>5</v>
      </c>
      <c r="F6" s="8" t="s">
        <v>5</v>
      </c>
      <c r="G6" s="8" t="s">
        <v>5</v>
      </c>
      <c r="I6" s="8" t="s">
        <v>6</v>
      </c>
      <c r="J6" s="8" t="s">
        <v>6</v>
      </c>
      <c r="K6" s="8" t="s">
        <v>6</v>
      </c>
    </row>
    <row r="7" spans="1:23" ht="25.5" thickBot="1" x14ac:dyDescent="0.6">
      <c r="A7" s="8" t="s">
        <v>175</v>
      </c>
      <c r="C7" s="8" t="s">
        <v>177</v>
      </c>
      <c r="E7" s="8" t="s">
        <v>178</v>
      </c>
      <c r="G7" s="8" t="s">
        <v>179</v>
      </c>
      <c r="I7" s="8" t="s">
        <v>177</v>
      </c>
      <c r="K7" s="8" t="s">
        <v>174</v>
      </c>
    </row>
    <row r="8" spans="1:23" x14ac:dyDescent="0.55000000000000004">
      <c r="A8" s="7" t="s">
        <v>180</v>
      </c>
      <c r="C8" s="4">
        <v>9811002</v>
      </c>
      <c r="E8" s="4">
        <v>40154</v>
      </c>
      <c r="G8" s="4">
        <v>0</v>
      </c>
      <c r="I8" s="4">
        <v>9851156</v>
      </c>
      <c r="K8" s="4" t="s">
        <v>182</v>
      </c>
      <c r="M8" s="4"/>
      <c r="O8" s="4"/>
      <c r="Q8" s="4"/>
      <c r="S8" s="4"/>
      <c r="U8" s="4"/>
      <c r="W8" s="4"/>
    </row>
    <row r="9" spans="1:23" x14ac:dyDescent="0.55000000000000004">
      <c r="A9" s="7" t="s">
        <v>183</v>
      </c>
      <c r="C9" s="4">
        <v>238000</v>
      </c>
      <c r="E9" s="4">
        <v>0</v>
      </c>
      <c r="G9" s="4">
        <v>0</v>
      </c>
      <c r="I9" s="4">
        <v>238000</v>
      </c>
      <c r="K9" s="4" t="s">
        <v>182</v>
      </c>
      <c r="M9" s="4"/>
      <c r="O9" s="4"/>
      <c r="Q9" s="4"/>
      <c r="S9" s="4"/>
      <c r="U9" s="4"/>
      <c r="W9" s="4"/>
    </row>
    <row r="10" spans="1:23" ht="24.75" thickBot="1" x14ac:dyDescent="0.6">
      <c r="A10" s="7" t="s">
        <v>184</v>
      </c>
      <c r="C10" s="4">
        <v>1670054540</v>
      </c>
      <c r="E10" s="4">
        <v>389515196103</v>
      </c>
      <c r="G10" s="4">
        <v>324705834401</v>
      </c>
      <c r="I10" s="4">
        <v>66479416242</v>
      </c>
      <c r="K10" s="4" t="s">
        <v>186</v>
      </c>
      <c r="M10" s="4"/>
      <c r="O10" s="4"/>
      <c r="Q10" s="4"/>
      <c r="S10" s="4"/>
      <c r="U10" s="4"/>
      <c r="W10" s="4"/>
    </row>
    <row r="11" spans="1:23" ht="25.5" thickBot="1" x14ac:dyDescent="0.65">
      <c r="A11" s="3" t="s">
        <v>172</v>
      </c>
      <c r="C11" s="5">
        <f>SUM(C8:C10)</f>
        <v>1680103542</v>
      </c>
      <c r="E11" s="5">
        <f>SUM(E8:E10)</f>
        <v>389515236257</v>
      </c>
      <c r="G11" s="5">
        <f>SUM(G8:G10)</f>
        <v>324705834401</v>
      </c>
      <c r="I11" s="5">
        <f>SUM(I8:I10)</f>
        <v>66489505398</v>
      </c>
      <c r="K11" s="6" t="s">
        <v>186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A8" sqref="A8:XFD8"/>
    </sheetView>
  </sheetViews>
  <sheetFormatPr defaultRowHeight="24" x14ac:dyDescent="0.55000000000000004"/>
  <cols>
    <col min="1" max="1" width="31.42578125" style="2" bestFit="1" customWidth="1"/>
    <col min="2" max="2" width="1" style="2" customWidth="1"/>
    <col min="3" max="3" width="21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</row>
    <row r="3" spans="1:7" ht="24.75" x14ac:dyDescent="0.55000000000000004">
      <c r="A3" s="9" t="s">
        <v>187</v>
      </c>
      <c r="B3" s="9" t="s">
        <v>187</v>
      </c>
      <c r="C3" s="9" t="s">
        <v>187</v>
      </c>
      <c r="D3" s="9" t="s">
        <v>187</v>
      </c>
      <c r="E3" s="9" t="s">
        <v>187</v>
      </c>
      <c r="F3" s="9" t="s">
        <v>187</v>
      </c>
      <c r="G3" s="9" t="s">
        <v>187</v>
      </c>
    </row>
    <row r="4" spans="1:7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</row>
    <row r="6" spans="1:7" ht="24.75" x14ac:dyDescent="0.55000000000000004">
      <c r="A6" s="8" t="s">
        <v>191</v>
      </c>
      <c r="C6" s="8" t="s">
        <v>177</v>
      </c>
      <c r="E6" s="8" t="s">
        <v>215</v>
      </c>
      <c r="G6" s="8" t="s">
        <v>13</v>
      </c>
    </row>
    <row r="7" spans="1:7" ht="24.75" x14ac:dyDescent="0.6">
      <c r="A7" s="19" t="s">
        <v>222</v>
      </c>
      <c r="C7" s="4">
        <v>36083546349</v>
      </c>
      <c r="E7" s="2" t="s">
        <v>216</v>
      </c>
      <c r="G7" s="2" t="s">
        <v>223</v>
      </c>
    </row>
    <row r="8" spans="1:7" ht="24.75" x14ac:dyDescent="0.6">
      <c r="A8" s="19" t="s">
        <v>224</v>
      </c>
      <c r="C8" s="4">
        <v>267880397</v>
      </c>
      <c r="E8" s="2" t="s">
        <v>225</v>
      </c>
      <c r="G8" s="2" t="s">
        <v>182</v>
      </c>
    </row>
    <row r="9" spans="1:7" ht="24.75" x14ac:dyDescent="0.6">
      <c r="A9" s="3" t="s">
        <v>172</v>
      </c>
      <c r="C9" s="5">
        <f>SUM(C7:C8)</f>
        <v>36351426746</v>
      </c>
      <c r="E9" s="6" t="s">
        <v>226</v>
      </c>
      <c r="G9" s="6" t="s">
        <v>223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94"/>
  <sheetViews>
    <sheetView rightToLeft="1" topLeftCell="B22" workbookViewId="0">
      <selection activeCell="I41" sqref="I41"/>
    </sheetView>
  </sheetViews>
  <sheetFormatPr defaultRowHeight="24" x14ac:dyDescent="0.55000000000000004"/>
  <cols>
    <col min="1" max="1" width="40.4257812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5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</row>
    <row r="3" spans="1:25" ht="24.75" x14ac:dyDescent="0.55000000000000004">
      <c r="A3" s="9" t="s">
        <v>187</v>
      </c>
      <c r="B3" s="9" t="s">
        <v>187</v>
      </c>
      <c r="C3" s="9" t="s">
        <v>187</v>
      </c>
      <c r="D3" s="9" t="s">
        <v>187</v>
      </c>
      <c r="E3" s="9" t="s">
        <v>187</v>
      </c>
      <c r="F3" s="9" t="s">
        <v>187</v>
      </c>
      <c r="G3" s="9" t="s">
        <v>187</v>
      </c>
      <c r="H3" s="9" t="s">
        <v>187</v>
      </c>
      <c r="I3" s="9" t="s">
        <v>187</v>
      </c>
      <c r="J3" s="9" t="s">
        <v>187</v>
      </c>
      <c r="K3" s="9" t="s">
        <v>187</v>
      </c>
      <c r="L3" s="9" t="s">
        <v>187</v>
      </c>
      <c r="M3" s="9" t="s">
        <v>187</v>
      </c>
      <c r="N3" s="9" t="s">
        <v>187</v>
      </c>
      <c r="O3" s="9" t="s">
        <v>187</v>
      </c>
      <c r="P3" s="9" t="s">
        <v>187</v>
      </c>
      <c r="Q3" s="9" t="s">
        <v>187</v>
      </c>
      <c r="R3" s="9" t="s">
        <v>187</v>
      </c>
      <c r="S3" s="9" t="s">
        <v>187</v>
      </c>
      <c r="T3" s="9" t="s">
        <v>187</v>
      </c>
      <c r="U3" s="9" t="s">
        <v>187</v>
      </c>
    </row>
    <row r="4" spans="1:25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</row>
    <row r="6" spans="1:25" ht="24.75" x14ac:dyDescent="0.55000000000000004">
      <c r="A6" s="8" t="s">
        <v>3</v>
      </c>
      <c r="C6" s="8" t="s">
        <v>189</v>
      </c>
      <c r="D6" s="8" t="s">
        <v>189</v>
      </c>
      <c r="E6" s="8" t="s">
        <v>189</v>
      </c>
      <c r="F6" s="8" t="s">
        <v>189</v>
      </c>
      <c r="G6" s="8" t="s">
        <v>189</v>
      </c>
      <c r="H6" s="8" t="s">
        <v>189</v>
      </c>
      <c r="I6" s="8" t="s">
        <v>189</v>
      </c>
      <c r="J6" s="8" t="s">
        <v>189</v>
      </c>
      <c r="K6" s="8" t="s">
        <v>189</v>
      </c>
      <c r="M6" s="8" t="s">
        <v>190</v>
      </c>
      <c r="N6" s="8" t="s">
        <v>190</v>
      </c>
      <c r="O6" s="8" t="s">
        <v>190</v>
      </c>
      <c r="P6" s="8" t="s">
        <v>190</v>
      </c>
      <c r="Q6" s="8" t="s">
        <v>190</v>
      </c>
      <c r="R6" s="8" t="s">
        <v>190</v>
      </c>
      <c r="S6" s="8" t="s">
        <v>190</v>
      </c>
      <c r="T6" s="8" t="s">
        <v>190</v>
      </c>
      <c r="U6" s="8" t="s">
        <v>190</v>
      </c>
    </row>
    <row r="7" spans="1:25" ht="24.75" x14ac:dyDescent="0.55000000000000004">
      <c r="A7" s="8" t="s">
        <v>3</v>
      </c>
      <c r="C7" s="8" t="s">
        <v>212</v>
      </c>
      <c r="E7" s="8" t="s">
        <v>213</v>
      </c>
      <c r="G7" s="8" t="s">
        <v>214</v>
      </c>
      <c r="I7" s="8" t="s">
        <v>177</v>
      </c>
      <c r="K7" s="8" t="s">
        <v>215</v>
      </c>
      <c r="M7" s="8" t="s">
        <v>212</v>
      </c>
      <c r="O7" s="8" t="s">
        <v>213</v>
      </c>
      <c r="Q7" s="8" t="s">
        <v>214</v>
      </c>
      <c r="S7" s="8" t="s">
        <v>177</v>
      </c>
      <c r="U7" s="8" t="s">
        <v>215</v>
      </c>
    </row>
    <row r="8" spans="1:25" s="10" customFormat="1" ht="24.75" x14ac:dyDescent="0.55000000000000004">
      <c r="A8" s="10" t="s">
        <v>145</v>
      </c>
      <c r="C8" s="11">
        <v>0</v>
      </c>
      <c r="D8" s="11"/>
      <c r="E8" s="11">
        <v>12724099440</v>
      </c>
      <c r="F8" s="11"/>
      <c r="G8" s="11">
        <v>-3241</v>
      </c>
      <c r="H8" s="11"/>
      <c r="I8" s="11">
        <f>C8+E8+G8</f>
        <v>12724096199</v>
      </c>
      <c r="J8" s="11"/>
      <c r="K8" s="15">
        <f>I8/$I$93</f>
        <v>0.35262875982123715</v>
      </c>
      <c r="L8" s="11"/>
      <c r="M8" s="11">
        <v>0</v>
      </c>
      <c r="N8" s="11"/>
      <c r="O8" s="11">
        <v>-12869552529</v>
      </c>
      <c r="P8" s="11"/>
      <c r="Q8" s="11">
        <v>-471001693</v>
      </c>
      <c r="R8" s="11"/>
      <c r="S8" s="11">
        <f>M8+O8+Q8</f>
        <v>-13340554222</v>
      </c>
      <c r="T8" s="11"/>
      <c r="U8" s="15">
        <f>S8/$S$93</f>
        <v>6.8842942126498996E-2</v>
      </c>
      <c r="V8" s="11"/>
      <c r="W8" s="11"/>
      <c r="Y8" s="12"/>
    </row>
    <row r="9" spans="1:25" s="10" customFormat="1" ht="24.75" x14ac:dyDescent="0.55000000000000004">
      <c r="A9" s="10" t="s">
        <v>33</v>
      </c>
      <c r="C9" s="11">
        <v>0</v>
      </c>
      <c r="D9" s="11"/>
      <c r="E9" s="11">
        <v>61723431708</v>
      </c>
      <c r="F9" s="11"/>
      <c r="G9" s="11">
        <v>-1834</v>
      </c>
      <c r="H9" s="11"/>
      <c r="I9" s="11">
        <f t="shared" ref="I9:I72" si="0">C9+E9+G9</f>
        <v>61723429874</v>
      </c>
      <c r="J9" s="11"/>
      <c r="K9" s="15">
        <f>I9/$I$93</f>
        <v>1.7105699444564315</v>
      </c>
      <c r="L9" s="11"/>
      <c r="M9" s="11">
        <v>0</v>
      </c>
      <c r="N9" s="11"/>
      <c r="O9" s="11">
        <v>53219939648</v>
      </c>
      <c r="P9" s="11"/>
      <c r="Q9" s="11">
        <v>-320850369</v>
      </c>
      <c r="R9" s="11"/>
      <c r="S9" s="11">
        <f t="shared" ref="S9:S72" si="1">M9+O9+Q9</f>
        <v>52899089279</v>
      </c>
      <c r="T9" s="11"/>
      <c r="U9" s="15">
        <f>S9/$S$93</f>
        <v>-0.27298183277671478</v>
      </c>
      <c r="V9" s="11"/>
      <c r="W9" s="11"/>
      <c r="Y9" s="12"/>
    </row>
    <row r="10" spans="1:25" s="10" customFormat="1" ht="24.75" x14ac:dyDescent="0.55000000000000004">
      <c r="A10" s="10" t="s">
        <v>117</v>
      </c>
      <c r="C10" s="11">
        <v>0</v>
      </c>
      <c r="D10" s="11"/>
      <c r="E10" s="11">
        <v>-183772690</v>
      </c>
      <c r="F10" s="11"/>
      <c r="G10" s="11">
        <v>481699839</v>
      </c>
      <c r="H10" s="11"/>
      <c r="I10" s="11">
        <f t="shared" si="0"/>
        <v>297927149</v>
      </c>
      <c r="J10" s="11"/>
      <c r="K10" s="15">
        <f>I10/$I$93</f>
        <v>8.256592800453955E-3</v>
      </c>
      <c r="L10" s="11"/>
      <c r="M10" s="11">
        <v>0</v>
      </c>
      <c r="N10" s="11"/>
      <c r="O10" s="11">
        <v>1496079611</v>
      </c>
      <c r="P10" s="11"/>
      <c r="Q10" s="11">
        <v>495572006</v>
      </c>
      <c r="R10" s="11"/>
      <c r="S10" s="11">
        <f t="shared" si="1"/>
        <v>1991651617</v>
      </c>
      <c r="T10" s="11"/>
      <c r="U10" s="15">
        <f>S10/$S$93</f>
        <v>-1.0277770677560621E-2</v>
      </c>
      <c r="V10" s="11"/>
      <c r="W10" s="11"/>
      <c r="Y10" s="12"/>
    </row>
    <row r="11" spans="1:25" s="10" customFormat="1" ht="24.75" x14ac:dyDescent="0.55000000000000004">
      <c r="A11" s="10" t="s">
        <v>109</v>
      </c>
      <c r="C11" s="11">
        <v>0</v>
      </c>
      <c r="D11" s="11"/>
      <c r="E11" s="11">
        <v>507911339</v>
      </c>
      <c r="F11" s="11"/>
      <c r="G11" s="11">
        <v>1300762680</v>
      </c>
      <c r="H11" s="11"/>
      <c r="I11" s="11">
        <f t="shared" si="0"/>
        <v>1808674019</v>
      </c>
      <c r="J11" s="11"/>
      <c r="K11" s="15">
        <f>I11/$I$93</f>
        <v>5.0124619168706641E-2</v>
      </c>
      <c r="L11" s="11"/>
      <c r="M11" s="11">
        <v>0</v>
      </c>
      <c r="N11" s="11"/>
      <c r="O11" s="11">
        <v>1376807465</v>
      </c>
      <c r="P11" s="11"/>
      <c r="Q11" s="11">
        <v>1300762680</v>
      </c>
      <c r="R11" s="11"/>
      <c r="S11" s="11">
        <f t="shared" si="1"/>
        <v>2677570145</v>
      </c>
      <c r="T11" s="11"/>
      <c r="U11" s="15">
        <f>S11/$S$93</f>
        <v>-1.3817402445536609E-2</v>
      </c>
      <c r="V11" s="11"/>
      <c r="W11" s="11"/>
      <c r="Y11" s="12"/>
    </row>
    <row r="12" spans="1:25" s="10" customFormat="1" ht="24.75" x14ac:dyDescent="0.55000000000000004">
      <c r="A12" s="10" t="s">
        <v>84</v>
      </c>
      <c r="C12" s="11">
        <v>0</v>
      </c>
      <c r="D12" s="11"/>
      <c r="E12" s="11">
        <v>4753552423</v>
      </c>
      <c r="F12" s="11"/>
      <c r="G12" s="11">
        <v>0</v>
      </c>
      <c r="H12" s="11"/>
      <c r="I12" s="11">
        <f t="shared" si="0"/>
        <v>4753552423</v>
      </c>
      <c r="J12" s="11"/>
      <c r="K12" s="15">
        <f>I12/$I$93</f>
        <v>0.13173739568233259</v>
      </c>
      <c r="L12" s="11"/>
      <c r="M12" s="11">
        <v>0</v>
      </c>
      <c r="N12" s="11"/>
      <c r="O12" s="11">
        <v>1358279346</v>
      </c>
      <c r="P12" s="11"/>
      <c r="Q12" s="11">
        <v>-50552145</v>
      </c>
      <c r="R12" s="11"/>
      <c r="S12" s="11">
        <f t="shared" si="1"/>
        <v>1307727201</v>
      </c>
      <c r="T12" s="11"/>
      <c r="U12" s="15">
        <f>S12/$S$93</f>
        <v>-6.7484293768864624E-3</v>
      </c>
      <c r="V12" s="11"/>
      <c r="W12" s="11"/>
      <c r="Y12" s="12"/>
    </row>
    <row r="13" spans="1:25" s="10" customFormat="1" ht="24.75" x14ac:dyDescent="0.55000000000000004">
      <c r="A13" s="10" t="s">
        <v>149</v>
      </c>
      <c r="C13" s="11">
        <v>0</v>
      </c>
      <c r="D13" s="11"/>
      <c r="E13" s="11">
        <v>-5400703172</v>
      </c>
      <c r="F13" s="11"/>
      <c r="G13" s="11">
        <v>0</v>
      </c>
      <c r="H13" s="11"/>
      <c r="I13" s="11">
        <f t="shared" si="0"/>
        <v>-5400703172</v>
      </c>
      <c r="J13" s="11"/>
      <c r="K13" s="15">
        <f>I13/$I$93</f>
        <v>-0.14967218354217204</v>
      </c>
      <c r="L13" s="11"/>
      <c r="M13" s="11">
        <v>0</v>
      </c>
      <c r="N13" s="11"/>
      <c r="O13" s="11">
        <v>-7921031321</v>
      </c>
      <c r="P13" s="11"/>
      <c r="Q13" s="11">
        <v>-40938950</v>
      </c>
      <c r="R13" s="11"/>
      <c r="S13" s="11">
        <f t="shared" si="1"/>
        <v>-7961970271</v>
      </c>
      <c r="T13" s="11"/>
      <c r="U13" s="15">
        <f>S13/$S$93</f>
        <v>4.1087157958958037E-2</v>
      </c>
      <c r="V13" s="11"/>
      <c r="W13" s="11"/>
      <c r="Y13" s="12"/>
    </row>
    <row r="14" spans="1:25" s="10" customFormat="1" ht="24.75" x14ac:dyDescent="0.55000000000000004">
      <c r="A14" s="10" t="s">
        <v>35</v>
      </c>
      <c r="C14" s="11">
        <v>0</v>
      </c>
      <c r="D14" s="11"/>
      <c r="E14" s="11">
        <v>-508781380</v>
      </c>
      <c r="F14" s="11"/>
      <c r="G14" s="11">
        <v>0</v>
      </c>
      <c r="H14" s="11"/>
      <c r="I14" s="11">
        <f t="shared" si="0"/>
        <v>-508781380</v>
      </c>
      <c r="J14" s="11"/>
      <c r="K14" s="15">
        <f>I14/$I$93</f>
        <v>-1.4100093573926114E-2</v>
      </c>
      <c r="L14" s="11"/>
      <c r="M14" s="11">
        <v>0</v>
      </c>
      <c r="N14" s="11"/>
      <c r="O14" s="11">
        <v>524848165</v>
      </c>
      <c r="P14" s="11"/>
      <c r="Q14" s="11">
        <v>13119837</v>
      </c>
      <c r="R14" s="11"/>
      <c r="S14" s="11">
        <f t="shared" si="1"/>
        <v>537968002</v>
      </c>
      <c r="T14" s="11"/>
      <c r="U14" s="15">
        <f>S14/$S$93</f>
        <v>-2.7761440350445956E-3</v>
      </c>
      <c r="V14" s="11"/>
      <c r="W14" s="11"/>
      <c r="Y14" s="12"/>
    </row>
    <row r="15" spans="1:25" s="10" customFormat="1" ht="24.75" x14ac:dyDescent="0.55000000000000004">
      <c r="A15" s="10" t="s">
        <v>21</v>
      </c>
      <c r="C15" s="11">
        <v>0</v>
      </c>
      <c r="D15" s="11"/>
      <c r="E15" s="11">
        <v>17626673010</v>
      </c>
      <c r="F15" s="11"/>
      <c r="G15" s="11">
        <v>0</v>
      </c>
      <c r="H15" s="11"/>
      <c r="I15" s="11">
        <f t="shared" si="0"/>
        <v>17626673010</v>
      </c>
      <c r="J15" s="11"/>
      <c r="K15" s="15">
        <f>I15/$I$93</f>
        <v>0.48849613725643393</v>
      </c>
      <c r="L15" s="11"/>
      <c r="M15" s="11">
        <v>0</v>
      </c>
      <c r="N15" s="11"/>
      <c r="O15" s="11">
        <v>12166435418</v>
      </c>
      <c r="P15" s="11"/>
      <c r="Q15" s="11">
        <v>-188464602</v>
      </c>
      <c r="R15" s="11"/>
      <c r="S15" s="11">
        <f t="shared" si="1"/>
        <v>11977970816</v>
      </c>
      <c r="T15" s="11"/>
      <c r="U15" s="15">
        <f>S15/$S$93</f>
        <v>-6.1811431366092011E-2</v>
      </c>
      <c r="V15" s="11"/>
      <c r="W15" s="11"/>
      <c r="Y15" s="12"/>
    </row>
    <row r="16" spans="1:25" s="10" customFormat="1" ht="24.75" x14ac:dyDescent="0.55000000000000004">
      <c r="A16" s="10" t="s">
        <v>25</v>
      </c>
      <c r="C16" s="11">
        <v>0</v>
      </c>
      <c r="D16" s="11"/>
      <c r="E16" s="11">
        <v>-5061883006</v>
      </c>
      <c r="F16" s="11"/>
      <c r="G16" s="11">
        <v>0</v>
      </c>
      <c r="H16" s="11"/>
      <c r="I16" s="11">
        <f t="shared" si="0"/>
        <v>-5061883006</v>
      </c>
      <c r="J16" s="11"/>
      <c r="K16" s="15">
        <f>I16/$I$93</f>
        <v>-0.14028230365833436</v>
      </c>
      <c r="L16" s="11"/>
      <c r="M16" s="11">
        <v>0</v>
      </c>
      <c r="N16" s="11"/>
      <c r="O16" s="11">
        <v>-12388235665</v>
      </c>
      <c r="P16" s="11"/>
      <c r="Q16" s="11">
        <v>-152187271</v>
      </c>
      <c r="R16" s="11"/>
      <c r="S16" s="11">
        <f t="shared" si="1"/>
        <v>-12540422936</v>
      </c>
      <c r="T16" s="11"/>
      <c r="U16" s="15">
        <f>S16/$S$93</f>
        <v>6.4713923878901694E-2</v>
      </c>
      <c r="V16" s="11"/>
      <c r="W16" s="11"/>
      <c r="Y16" s="12"/>
    </row>
    <row r="17" spans="1:25" s="10" customFormat="1" ht="24.75" x14ac:dyDescent="0.55000000000000004">
      <c r="A17" s="10" t="s">
        <v>132</v>
      </c>
      <c r="C17" s="11">
        <v>0</v>
      </c>
      <c r="D17" s="11"/>
      <c r="E17" s="11">
        <v>-1849879643</v>
      </c>
      <c r="F17" s="11"/>
      <c r="G17" s="11">
        <v>0</v>
      </c>
      <c r="H17" s="11"/>
      <c r="I17" s="11">
        <f t="shared" si="0"/>
        <v>-1849879643</v>
      </c>
      <c r="J17" s="11"/>
      <c r="K17" s="15">
        <f>I17/$I$93</f>
        <v>-5.1266569674387523E-2</v>
      </c>
      <c r="L17" s="11"/>
      <c r="M17" s="11">
        <v>0</v>
      </c>
      <c r="N17" s="11"/>
      <c r="O17" s="11">
        <v>-16166339499</v>
      </c>
      <c r="P17" s="11"/>
      <c r="Q17" s="11">
        <v>-357830651</v>
      </c>
      <c r="R17" s="11"/>
      <c r="S17" s="11">
        <f t="shared" si="1"/>
        <v>-16524170150</v>
      </c>
      <c r="T17" s="11"/>
      <c r="U17" s="15">
        <f>S17/$S$93</f>
        <v>8.5271756359933948E-2</v>
      </c>
      <c r="V17" s="11"/>
      <c r="W17" s="11"/>
      <c r="Y17" s="12"/>
    </row>
    <row r="18" spans="1:25" s="10" customFormat="1" ht="24.75" x14ac:dyDescent="0.55000000000000004">
      <c r="A18" s="10" t="s">
        <v>96</v>
      </c>
      <c r="C18" s="11">
        <v>0</v>
      </c>
      <c r="D18" s="11"/>
      <c r="E18" s="11">
        <v>1318395036</v>
      </c>
      <c r="F18" s="11"/>
      <c r="G18" s="11">
        <v>0</v>
      </c>
      <c r="H18" s="11"/>
      <c r="I18" s="11">
        <f t="shared" si="0"/>
        <v>1318395036</v>
      </c>
      <c r="J18" s="11"/>
      <c r="K18" s="15">
        <f>I18/$I$93</f>
        <v>3.6537291075785218E-2</v>
      </c>
      <c r="L18" s="11"/>
      <c r="M18" s="11">
        <v>0</v>
      </c>
      <c r="N18" s="11"/>
      <c r="O18" s="11">
        <v>878930026</v>
      </c>
      <c r="P18" s="11"/>
      <c r="Q18" s="11">
        <v>64774174</v>
      </c>
      <c r="R18" s="11"/>
      <c r="S18" s="11">
        <f t="shared" si="1"/>
        <v>943704200</v>
      </c>
      <c r="T18" s="11"/>
      <c r="U18" s="15">
        <f>S18/$S$93</f>
        <v>-4.8699156379872054E-3</v>
      </c>
      <c r="V18" s="11"/>
      <c r="W18" s="11"/>
      <c r="Y18" s="12"/>
    </row>
    <row r="19" spans="1:25" s="10" customFormat="1" ht="24.75" x14ac:dyDescent="0.55000000000000004">
      <c r="A19" s="10" t="s">
        <v>98</v>
      </c>
      <c r="C19" s="11">
        <v>27705788370</v>
      </c>
      <c r="D19" s="11"/>
      <c r="E19" s="11">
        <v>-46607742802</v>
      </c>
      <c r="F19" s="11"/>
      <c r="G19" s="11">
        <v>0</v>
      </c>
      <c r="H19" s="11"/>
      <c r="I19" s="11">
        <f t="shared" si="0"/>
        <v>-18901954432</v>
      </c>
      <c r="J19" s="11"/>
      <c r="K19" s="15">
        <f>I19/$I$93</f>
        <v>-0.52383860081767819</v>
      </c>
      <c r="L19" s="11"/>
      <c r="M19" s="11">
        <v>27705788370</v>
      </c>
      <c r="N19" s="11"/>
      <c r="O19" s="11">
        <v>-32013399076</v>
      </c>
      <c r="P19" s="11"/>
      <c r="Q19" s="11">
        <v>198226491</v>
      </c>
      <c r="R19" s="11"/>
      <c r="S19" s="11">
        <f t="shared" si="1"/>
        <v>-4109384215</v>
      </c>
      <c r="T19" s="11"/>
      <c r="U19" s="15">
        <f>S19/$S$93</f>
        <v>2.1206172920631566E-2</v>
      </c>
      <c r="V19" s="11"/>
      <c r="W19" s="11"/>
      <c r="Y19" s="12"/>
    </row>
    <row r="20" spans="1:25" s="10" customFormat="1" ht="24.75" x14ac:dyDescent="0.55000000000000004">
      <c r="A20" s="10" t="s">
        <v>78</v>
      </c>
      <c r="C20" s="11">
        <v>0</v>
      </c>
      <c r="D20" s="11"/>
      <c r="E20" s="11">
        <v>-9233849924</v>
      </c>
      <c r="F20" s="11"/>
      <c r="G20" s="11">
        <v>0</v>
      </c>
      <c r="H20" s="11"/>
      <c r="I20" s="11">
        <f t="shared" si="0"/>
        <v>-9233849924</v>
      </c>
      <c r="J20" s="11"/>
      <c r="K20" s="15">
        <f>I20/$I$93</f>
        <v>-0.25590195139608007</v>
      </c>
      <c r="L20" s="11"/>
      <c r="M20" s="11">
        <v>0</v>
      </c>
      <c r="N20" s="11"/>
      <c r="O20" s="11">
        <v>-14752385772</v>
      </c>
      <c r="P20" s="11"/>
      <c r="Q20" s="11">
        <v>-69145488</v>
      </c>
      <c r="R20" s="11"/>
      <c r="S20" s="11">
        <f t="shared" si="1"/>
        <v>-14821531260</v>
      </c>
      <c r="T20" s="11"/>
      <c r="U20" s="15">
        <f>S20/$S$93</f>
        <v>7.6485414457189246E-2</v>
      </c>
      <c r="V20" s="11"/>
      <c r="W20" s="11"/>
      <c r="Y20" s="12"/>
    </row>
    <row r="21" spans="1:25" s="10" customFormat="1" ht="24.75" x14ac:dyDescent="0.55000000000000004">
      <c r="A21" s="10" t="s">
        <v>147</v>
      </c>
      <c r="C21" s="11">
        <v>0</v>
      </c>
      <c r="D21" s="11"/>
      <c r="E21" s="11">
        <v>59085469005</v>
      </c>
      <c r="F21" s="11"/>
      <c r="G21" s="11">
        <v>0</v>
      </c>
      <c r="H21" s="11"/>
      <c r="I21" s="11">
        <f t="shared" si="0"/>
        <v>59085469005</v>
      </c>
      <c r="J21" s="11"/>
      <c r="K21" s="15">
        <f>I21/$I$93</f>
        <v>1.6374629154663858</v>
      </c>
      <c r="L21" s="11"/>
      <c r="M21" s="11">
        <v>0</v>
      </c>
      <c r="N21" s="11"/>
      <c r="O21" s="11">
        <v>66370373838</v>
      </c>
      <c r="P21" s="11"/>
      <c r="Q21" s="11">
        <v>-395924741</v>
      </c>
      <c r="R21" s="11"/>
      <c r="S21" s="11">
        <f t="shared" si="1"/>
        <v>65974449097</v>
      </c>
      <c r="T21" s="11"/>
      <c r="U21" s="15">
        <f>S21/$S$93</f>
        <v>-0.340456258820371</v>
      </c>
      <c r="V21" s="11"/>
      <c r="W21" s="11"/>
      <c r="Y21" s="12"/>
    </row>
    <row r="22" spans="1:25" s="10" customFormat="1" ht="24.75" x14ac:dyDescent="0.55000000000000004">
      <c r="A22" s="10" t="s">
        <v>63</v>
      </c>
      <c r="C22" s="11">
        <v>0</v>
      </c>
      <c r="D22" s="11"/>
      <c r="E22" s="11">
        <v>-16621062627</v>
      </c>
      <c r="F22" s="11"/>
      <c r="G22" s="11">
        <v>0</v>
      </c>
      <c r="H22" s="11"/>
      <c r="I22" s="11">
        <f t="shared" si="0"/>
        <v>-16621062627</v>
      </c>
      <c r="J22" s="11"/>
      <c r="K22" s="15">
        <f>I22/$I$93</f>
        <v>-0.46062719185750506</v>
      </c>
      <c r="L22" s="11"/>
      <c r="M22" s="11">
        <v>0</v>
      </c>
      <c r="N22" s="11"/>
      <c r="O22" s="11">
        <v>-24573241842</v>
      </c>
      <c r="P22" s="11"/>
      <c r="Q22" s="11">
        <v>-272834512</v>
      </c>
      <c r="R22" s="11"/>
      <c r="S22" s="11">
        <f t="shared" si="1"/>
        <v>-24846076354</v>
      </c>
      <c r="T22" s="11"/>
      <c r="U22" s="15">
        <f>S22/$S$93</f>
        <v>0.12821633704604549</v>
      </c>
      <c r="V22" s="11"/>
      <c r="W22" s="11"/>
      <c r="Y22" s="12"/>
    </row>
    <row r="23" spans="1:25" s="10" customFormat="1" ht="24.75" x14ac:dyDescent="0.55000000000000004">
      <c r="A23" s="10" t="s">
        <v>134</v>
      </c>
      <c r="C23" s="11">
        <v>0</v>
      </c>
      <c r="D23" s="11"/>
      <c r="E23" s="11">
        <v>-3594995572</v>
      </c>
      <c r="F23" s="11"/>
      <c r="G23" s="11">
        <v>0</v>
      </c>
      <c r="H23" s="11"/>
      <c r="I23" s="11">
        <f t="shared" si="0"/>
        <v>-3594995572</v>
      </c>
      <c r="J23" s="11"/>
      <c r="K23" s="15">
        <f>I23/$I$93</f>
        <v>-9.9629774114473366E-2</v>
      </c>
      <c r="L23" s="11"/>
      <c r="M23" s="11">
        <v>0</v>
      </c>
      <c r="N23" s="11"/>
      <c r="O23" s="11">
        <v>-1560092421</v>
      </c>
      <c r="P23" s="11"/>
      <c r="Q23" s="11">
        <v>-7371699</v>
      </c>
      <c r="R23" s="11"/>
      <c r="S23" s="11">
        <f t="shared" si="1"/>
        <v>-1567464120</v>
      </c>
      <c r="T23" s="11"/>
      <c r="U23" s="15">
        <f>S23/$S$93</f>
        <v>8.0887825125413801E-3</v>
      </c>
      <c r="V23" s="11"/>
      <c r="W23" s="11"/>
      <c r="Y23" s="12"/>
    </row>
    <row r="24" spans="1:25" s="10" customFormat="1" ht="24.75" x14ac:dyDescent="0.55000000000000004">
      <c r="A24" s="10" t="s">
        <v>155</v>
      </c>
      <c r="C24" s="11">
        <v>0</v>
      </c>
      <c r="D24" s="11"/>
      <c r="E24" s="11">
        <v>-1457887984</v>
      </c>
      <c r="F24" s="11"/>
      <c r="G24" s="11">
        <v>0</v>
      </c>
      <c r="H24" s="11"/>
      <c r="I24" s="11">
        <f t="shared" si="0"/>
        <v>-1457887984</v>
      </c>
      <c r="J24" s="11"/>
      <c r="K24" s="15">
        <f>I24/$I$93</f>
        <v>-4.0403123625912758E-2</v>
      </c>
      <c r="L24" s="11"/>
      <c r="M24" s="11">
        <v>0</v>
      </c>
      <c r="N24" s="11"/>
      <c r="O24" s="11">
        <v>-5361265497</v>
      </c>
      <c r="P24" s="11"/>
      <c r="Q24" s="11">
        <v>-74862435</v>
      </c>
      <c r="R24" s="11"/>
      <c r="S24" s="11">
        <f t="shared" si="1"/>
        <v>-5436127932</v>
      </c>
      <c r="T24" s="11"/>
      <c r="U24" s="15">
        <f>S24/$S$93</f>
        <v>2.8052735620065956E-2</v>
      </c>
      <c r="V24" s="11"/>
      <c r="W24" s="11"/>
      <c r="Y24" s="12"/>
    </row>
    <row r="25" spans="1:25" s="10" customFormat="1" ht="24.75" x14ac:dyDescent="0.55000000000000004">
      <c r="A25" s="10" t="s">
        <v>74</v>
      </c>
      <c r="C25" s="11">
        <v>0</v>
      </c>
      <c r="D25" s="11"/>
      <c r="E25" s="11">
        <v>-10657984593</v>
      </c>
      <c r="F25" s="11"/>
      <c r="G25" s="11">
        <v>0</v>
      </c>
      <c r="H25" s="11"/>
      <c r="I25" s="11">
        <f t="shared" si="0"/>
        <v>-10657984593</v>
      </c>
      <c r="J25" s="11"/>
      <c r="K25" s="15">
        <f>I25/$I$93</f>
        <v>-0.29536965380054364</v>
      </c>
      <c r="L25" s="11"/>
      <c r="M25" s="11">
        <v>0</v>
      </c>
      <c r="N25" s="11"/>
      <c r="O25" s="11">
        <v>-24629332274</v>
      </c>
      <c r="P25" s="11"/>
      <c r="Q25" s="11">
        <v>-293021086</v>
      </c>
      <c r="R25" s="11"/>
      <c r="S25" s="11">
        <f t="shared" si="1"/>
        <v>-24922353360</v>
      </c>
      <c r="T25" s="11"/>
      <c r="U25" s="15">
        <f>S25/$S$93</f>
        <v>0.12860995888680687</v>
      </c>
      <c r="V25" s="11"/>
      <c r="W25" s="11"/>
      <c r="Y25" s="12"/>
    </row>
    <row r="26" spans="1:25" s="10" customFormat="1" ht="24.75" x14ac:dyDescent="0.55000000000000004">
      <c r="A26" s="10" t="s">
        <v>57</v>
      </c>
      <c r="C26" s="11">
        <v>0</v>
      </c>
      <c r="D26" s="11"/>
      <c r="E26" s="11">
        <v>-6268874285</v>
      </c>
      <c r="F26" s="11"/>
      <c r="G26" s="11">
        <v>0</v>
      </c>
      <c r="H26" s="11"/>
      <c r="I26" s="11">
        <f t="shared" si="0"/>
        <v>-6268874285</v>
      </c>
      <c r="J26" s="11"/>
      <c r="K26" s="15">
        <f>I26/$I$93</f>
        <v>-0.1737322109187234</v>
      </c>
      <c r="L26" s="11"/>
      <c r="M26" s="11">
        <v>0</v>
      </c>
      <c r="N26" s="11"/>
      <c r="O26" s="11">
        <v>-11532046842</v>
      </c>
      <c r="P26" s="11"/>
      <c r="Q26" s="11">
        <v>-160776301</v>
      </c>
      <c r="R26" s="11"/>
      <c r="S26" s="11">
        <f t="shared" si="1"/>
        <v>-11692823143</v>
      </c>
      <c r="T26" s="11"/>
      <c r="U26" s="15">
        <f>S26/$S$93</f>
        <v>6.0339947916216122E-2</v>
      </c>
      <c r="V26" s="11"/>
      <c r="W26" s="11"/>
      <c r="Y26" s="12"/>
    </row>
    <row r="27" spans="1:25" s="10" customFormat="1" ht="24.75" x14ac:dyDescent="0.55000000000000004">
      <c r="A27" s="10" t="s">
        <v>76</v>
      </c>
      <c r="C27" s="11">
        <v>0</v>
      </c>
      <c r="D27" s="11"/>
      <c r="E27" s="11">
        <v>98810042</v>
      </c>
      <c r="F27" s="11"/>
      <c r="G27" s="11">
        <v>0</v>
      </c>
      <c r="H27" s="11"/>
      <c r="I27" s="11">
        <f t="shared" si="0"/>
        <v>98810042</v>
      </c>
      <c r="J27" s="11"/>
      <c r="K27" s="15">
        <f>I27/$I$93</f>
        <v>2.7383683700130091E-3</v>
      </c>
      <c r="L27" s="11"/>
      <c r="M27" s="11">
        <v>0</v>
      </c>
      <c r="N27" s="11"/>
      <c r="O27" s="11">
        <v>494050207</v>
      </c>
      <c r="P27" s="11"/>
      <c r="Q27" s="11">
        <v>4033146</v>
      </c>
      <c r="R27" s="11"/>
      <c r="S27" s="11">
        <f t="shared" si="1"/>
        <v>498083353</v>
      </c>
      <c r="T27" s="11"/>
      <c r="U27" s="15">
        <f>S27/$S$93</f>
        <v>-2.5703222575419304E-3</v>
      </c>
      <c r="V27" s="11"/>
      <c r="W27" s="11"/>
      <c r="Y27" s="12"/>
    </row>
    <row r="28" spans="1:25" s="10" customFormat="1" ht="24.75" x14ac:dyDescent="0.55000000000000004">
      <c r="A28" s="10" t="s">
        <v>104</v>
      </c>
      <c r="C28" s="11">
        <v>0</v>
      </c>
      <c r="D28" s="11"/>
      <c r="E28" s="11">
        <v>-2808356242</v>
      </c>
      <c r="F28" s="11"/>
      <c r="G28" s="11">
        <v>0</v>
      </c>
      <c r="H28" s="11"/>
      <c r="I28" s="11">
        <f t="shared" si="0"/>
        <v>-2808356242</v>
      </c>
      <c r="J28" s="11"/>
      <c r="K28" s="15">
        <f>I28/$I$93</f>
        <v>-7.7829274729196041E-2</v>
      </c>
      <c r="L28" s="11"/>
      <c r="M28" s="11">
        <v>0</v>
      </c>
      <c r="N28" s="11"/>
      <c r="O28" s="11">
        <v>-3209549989</v>
      </c>
      <c r="P28" s="11"/>
      <c r="Q28" s="11">
        <v>-94157762</v>
      </c>
      <c r="R28" s="11"/>
      <c r="S28" s="11">
        <f t="shared" si="1"/>
        <v>-3303707751</v>
      </c>
      <c r="T28" s="11"/>
      <c r="U28" s="15">
        <f>S28/$S$93</f>
        <v>1.7048539192613999E-2</v>
      </c>
      <c r="V28" s="11"/>
      <c r="W28" s="11"/>
      <c r="Y28" s="12"/>
    </row>
    <row r="29" spans="1:25" s="10" customFormat="1" ht="24.75" x14ac:dyDescent="0.55000000000000004">
      <c r="A29" s="10" t="s">
        <v>150</v>
      </c>
      <c r="C29" s="11">
        <v>0</v>
      </c>
      <c r="D29" s="11"/>
      <c r="E29" s="11">
        <v>-1450365928</v>
      </c>
      <c r="F29" s="11"/>
      <c r="G29" s="11">
        <v>0</v>
      </c>
      <c r="H29" s="11"/>
      <c r="I29" s="11">
        <f t="shared" si="0"/>
        <v>-1450365928</v>
      </c>
      <c r="J29" s="11"/>
      <c r="K29" s="15">
        <f>I29/$I$93</f>
        <v>-4.0194661410828725E-2</v>
      </c>
      <c r="L29" s="11"/>
      <c r="M29" s="11">
        <v>0</v>
      </c>
      <c r="N29" s="11"/>
      <c r="O29" s="11">
        <v>-4351097784</v>
      </c>
      <c r="P29" s="11"/>
      <c r="Q29" s="11">
        <v>-59847720</v>
      </c>
      <c r="R29" s="11"/>
      <c r="S29" s="11">
        <f t="shared" si="1"/>
        <v>-4410945504</v>
      </c>
      <c r="T29" s="11"/>
      <c r="U29" s="15">
        <f>S29/$S$93</f>
        <v>2.276235762036341E-2</v>
      </c>
      <c r="V29" s="11"/>
      <c r="W29" s="11"/>
      <c r="Y29" s="12"/>
    </row>
    <row r="30" spans="1:25" s="10" customFormat="1" ht="24.75" x14ac:dyDescent="0.55000000000000004">
      <c r="A30" s="10" t="s">
        <v>152</v>
      </c>
      <c r="C30" s="11">
        <v>0</v>
      </c>
      <c r="D30" s="11"/>
      <c r="E30" s="11">
        <v>-3783076637</v>
      </c>
      <c r="F30" s="11"/>
      <c r="G30" s="11">
        <v>0</v>
      </c>
      <c r="H30" s="11"/>
      <c r="I30" s="11">
        <f t="shared" si="0"/>
        <v>-3783076637</v>
      </c>
      <c r="J30" s="11"/>
      <c r="K30" s="15">
        <f>I30/$I$93</f>
        <v>-0.10484215161143223</v>
      </c>
      <c r="L30" s="11"/>
      <c r="M30" s="11">
        <v>0</v>
      </c>
      <c r="N30" s="11"/>
      <c r="O30" s="11">
        <v>-3360048898</v>
      </c>
      <c r="P30" s="11"/>
      <c r="Q30" s="11">
        <v>-4316611</v>
      </c>
      <c r="R30" s="11"/>
      <c r="S30" s="11">
        <f t="shared" si="1"/>
        <v>-3364365509</v>
      </c>
      <c r="T30" s="11"/>
      <c r="U30" s="15">
        <f>S30/$S$93</f>
        <v>1.7361559060756416E-2</v>
      </c>
      <c r="V30" s="11"/>
      <c r="W30" s="11"/>
      <c r="Y30" s="12"/>
    </row>
    <row r="31" spans="1:25" s="10" customFormat="1" ht="24.75" x14ac:dyDescent="0.55000000000000004">
      <c r="A31" s="10" t="s">
        <v>102</v>
      </c>
      <c r="C31" s="11">
        <v>0</v>
      </c>
      <c r="D31" s="11"/>
      <c r="E31" s="11">
        <v>7369761246</v>
      </c>
      <c r="F31" s="11"/>
      <c r="G31" s="11">
        <v>0</v>
      </c>
      <c r="H31" s="11"/>
      <c r="I31" s="11">
        <f t="shared" si="0"/>
        <v>7369761246</v>
      </c>
      <c r="J31" s="11"/>
      <c r="K31" s="15">
        <f>I31/$I$93</f>
        <v>0.20424160016644932</v>
      </c>
      <c r="L31" s="11"/>
      <c r="M31" s="11">
        <v>0</v>
      </c>
      <c r="N31" s="11"/>
      <c r="O31" s="11">
        <v>2198581988</v>
      </c>
      <c r="P31" s="11"/>
      <c r="Q31" s="11">
        <v>-60045435</v>
      </c>
      <c r="R31" s="11"/>
      <c r="S31" s="11">
        <f t="shared" si="1"/>
        <v>2138536553</v>
      </c>
      <c r="T31" s="11"/>
      <c r="U31" s="15">
        <f>S31/$S$93</f>
        <v>-1.1035759512209392E-2</v>
      </c>
      <c r="V31" s="11"/>
      <c r="W31" s="11"/>
      <c r="Y31" s="12"/>
    </row>
    <row r="32" spans="1:25" s="10" customFormat="1" ht="24.75" x14ac:dyDescent="0.55000000000000004">
      <c r="A32" s="10" t="s">
        <v>43</v>
      </c>
      <c r="C32" s="11">
        <v>0</v>
      </c>
      <c r="D32" s="11"/>
      <c r="E32" s="11">
        <v>-4387818847</v>
      </c>
      <c r="F32" s="11"/>
      <c r="G32" s="11">
        <v>0</v>
      </c>
      <c r="H32" s="11"/>
      <c r="I32" s="11">
        <f t="shared" si="0"/>
        <v>-4387818847</v>
      </c>
      <c r="J32" s="11"/>
      <c r="K32" s="15">
        <f>I32/$I$93</f>
        <v>-0.12160165202613467</v>
      </c>
      <c r="L32" s="11"/>
      <c r="M32" s="11">
        <v>0</v>
      </c>
      <c r="N32" s="11"/>
      <c r="O32" s="11">
        <v>-2111784471</v>
      </c>
      <c r="P32" s="11"/>
      <c r="Q32" s="11">
        <v>43576599</v>
      </c>
      <c r="R32" s="11"/>
      <c r="S32" s="11">
        <f t="shared" si="1"/>
        <v>-2068207872</v>
      </c>
      <c r="T32" s="11"/>
      <c r="U32" s="15">
        <f>S32/$S$93</f>
        <v>1.0672833562106685E-2</v>
      </c>
      <c r="V32" s="11"/>
      <c r="W32" s="11"/>
      <c r="Y32" s="12"/>
    </row>
    <row r="33" spans="1:25" s="10" customFormat="1" ht="24.75" x14ac:dyDescent="0.55000000000000004">
      <c r="A33" s="10" t="s">
        <v>146</v>
      </c>
      <c r="C33" s="11">
        <v>0</v>
      </c>
      <c r="D33" s="11"/>
      <c r="E33" s="11">
        <v>3537736738</v>
      </c>
      <c r="F33" s="11"/>
      <c r="G33" s="11">
        <v>0</v>
      </c>
      <c r="H33" s="11"/>
      <c r="I33" s="11">
        <f t="shared" si="0"/>
        <v>3537736738</v>
      </c>
      <c r="J33" s="11"/>
      <c r="K33" s="15">
        <f>I33/$I$93</f>
        <v>9.804293357928337E-2</v>
      </c>
      <c r="L33" s="11"/>
      <c r="M33" s="11">
        <v>0</v>
      </c>
      <c r="N33" s="11"/>
      <c r="O33" s="11">
        <v>-6331518848</v>
      </c>
      <c r="P33" s="11"/>
      <c r="Q33" s="11">
        <v>-306191903</v>
      </c>
      <c r="R33" s="11"/>
      <c r="S33" s="11">
        <f t="shared" si="1"/>
        <v>-6637710751</v>
      </c>
      <c r="T33" s="11"/>
      <c r="U33" s="15">
        <f>S33/$S$93</f>
        <v>3.4253414774174679E-2</v>
      </c>
      <c r="V33" s="11"/>
      <c r="W33" s="11"/>
      <c r="Y33" s="12"/>
    </row>
    <row r="34" spans="1:25" s="10" customFormat="1" ht="24.75" x14ac:dyDescent="0.55000000000000004">
      <c r="A34" s="10" t="s">
        <v>130</v>
      </c>
      <c r="C34" s="11">
        <v>0</v>
      </c>
      <c r="D34" s="11"/>
      <c r="E34" s="11">
        <v>-4488763114</v>
      </c>
      <c r="F34" s="11"/>
      <c r="G34" s="11">
        <v>0</v>
      </c>
      <c r="H34" s="11"/>
      <c r="I34" s="11">
        <f t="shared" si="0"/>
        <v>-4488763114</v>
      </c>
      <c r="J34" s="11"/>
      <c r="K34" s="15">
        <f>I34/$I$93</f>
        <v>-0.12439916716014249</v>
      </c>
      <c r="L34" s="11"/>
      <c r="M34" s="11">
        <v>0</v>
      </c>
      <c r="N34" s="11"/>
      <c r="O34" s="11">
        <v>-9533906531</v>
      </c>
      <c r="P34" s="11"/>
      <c r="Q34" s="11">
        <v>-86604314</v>
      </c>
      <c r="R34" s="11"/>
      <c r="S34" s="11">
        <f t="shared" si="1"/>
        <v>-9620510845</v>
      </c>
      <c r="T34" s="11"/>
      <c r="U34" s="15">
        <f>S34/$S$93</f>
        <v>4.964593376769013E-2</v>
      </c>
      <c r="V34" s="11"/>
      <c r="W34" s="11"/>
      <c r="Y34" s="12"/>
    </row>
    <row r="35" spans="1:25" s="10" customFormat="1" ht="24.75" x14ac:dyDescent="0.55000000000000004">
      <c r="A35" s="10" t="s">
        <v>126</v>
      </c>
      <c r="C35" s="11">
        <v>0</v>
      </c>
      <c r="D35" s="11"/>
      <c r="E35" s="11">
        <v>10284832359</v>
      </c>
      <c r="F35" s="11"/>
      <c r="G35" s="11">
        <v>0</v>
      </c>
      <c r="H35" s="11"/>
      <c r="I35" s="11">
        <f t="shared" si="0"/>
        <v>10284832359</v>
      </c>
      <c r="J35" s="11"/>
      <c r="K35" s="15">
        <f>I35/$I$93</f>
        <v>0.28502831344583257</v>
      </c>
      <c r="L35" s="11"/>
      <c r="M35" s="11">
        <v>0</v>
      </c>
      <c r="N35" s="11"/>
      <c r="O35" s="11">
        <v>-24351824739</v>
      </c>
      <c r="P35" s="11"/>
      <c r="Q35" s="11">
        <v>-3388409303</v>
      </c>
      <c r="R35" s="11"/>
      <c r="S35" s="11">
        <f t="shared" si="1"/>
        <v>-27740234042</v>
      </c>
      <c r="T35" s="11"/>
      <c r="U35" s="15">
        <f>S35/$S$93</f>
        <v>0.14315142346782056</v>
      </c>
      <c r="V35" s="11"/>
      <c r="W35" s="11"/>
      <c r="Y35" s="12"/>
    </row>
    <row r="36" spans="1:25" s="10" customFormat="1" ht="24.75" x14ac:dyDescent="0.55000000000000004">
      <c r="A36" s="10" t="s">
        <v>120</v>
      </c>
      <c r="C36" s="11">
        <v>0</v>
      </c>
      <c r="D36" s="11"/>
      <c r="E36" s="11">
        <v>-4116970341</v>
      </c>
      <c r="F36" s="11"/>
      <c r="G36" s="11">
        <v>0</v>
      </c>
      <c r="H36" s="11"/>
      <c r="I36" s="11">
        <f t="shared" si="0"/>
        <v>-4116970341</v>
      </c>
      <c r="J36" s="11"/>
      <c r="K36" s="15">
        <f>I36/$I$93</f>
        <v>-0.11409550217655076</v>
      </c>
      <c r="L36" s="11"/>
      <c r="M36" s="11">
        <v>0</v>
      </c>
      <c r="N36" s="11"/>
      <c r="O36" s="11">
        <v>-15450034040</v>
      </c>
      <c r="P36" s="11"/>
      <c r="Q36" s="11">
        <v>-274692107</v>
      </c>
      <c r="R36" s="11"/>
      <c r="S36" s="11">
        <f t="shared" si="1"/>
        <v>-15724726147</v>
      </c>
      <c r="T36" s="11"/>
      <c r="U36" s="15">
        <f>S36/$S$93</f>
        <v>8.1146284785361344E-2</v>
      </c>
      <c r="V36" s="11"/>
      <c r="W36" s="11"/>
      <c r="Y36" s="12"/>
    </row>
    <row r="37" spans="1:25" s="10" customFormat="1" ht="24.75" x14ac:dyDescent="0.55000000000000004">
      <c r="A37" s="10" t="s">
        <v>124</v>
      </c>
      <c r="C37" s="11">
        <v>0</v>
      </c>
      <c r="D37" s="11"/>
      <c r="E37" s="11">
        <v>-269568060</v>
      </c>
      <c r="F37" s="11"/>
      <c r="G37" s="11">
        <v>0</v>
      </c>
      <c r="H37" s="11"/>
      <c r="I37" s="11">
        <f t="shared" si="0"/>
        <v>-269568060</v>
      </c>
      <c r="J37" s="11"/>
      <c r="K37" s="15">
        <f>I37/$I$93</f>
        <v>-7.4706642576851555E-3</v>
      </c>
      <c r="L37" s="11"/>
      <c r="M37" s="11">
        <v>0</v>
      </c>
      <c r="N37" s="11"/>
      <c r="O37" s="11">
        <v>-1639639898</v>
      </c>
      <c r="P37" s="11"/>
      <c r="Q37" s="11">
        <v>-38244998</v>
      </c>
      <c r="R37" s="11"/>
      <c r="S37" s="11">
        <f t="shared" si="1"/>
        <v>-1677884896</v>
      </c>
      <c r="T37" s="11"/>
      <c r="U37" s="15">
        <f>S37/$S$93</f>
        <v>8.6586007498673165E-3</v>
      </c>
      <c r="V37" s="11"/>
      <c r="W37" s="11"/>
      <c r="Y37" s="12"/>
    </row>
    <row r="38" spans="1:25" s="10" customFormat="1" ht="24.75" x14ac:dyDescent="0.55000000000000004">
      <c r="A38" s="10" t="s">
        <v>100</v>
      </c>
      <c r="C38" s="11">
        <v>0</v>
      </c>
      <c r="D38" s="11"/>
      <c r="E38" s="11">
        <v>-4332232227</v>
      </c>
      <c r="F38" s="11"/>
      <c r="G38" s="11">
        <v>0</v>
      </c>
      <c r="H38" s="11"/>
      <c r="I38" s="11">
        <f t="shared" si="0"/>
        <v>-4332232227</v>
      </c>
      <c r="J38" s="11"/>
      <c r="K38" s="15">
        <f>I38/$I$93</f>
        <v>-0.12006115433052664</v>
      </c>
      <c r="L38" s="11"/>
      <c r="M38" s="11">
        <v>0</v>
      </c>
      <c r="N38" s="11"/>
      <c r="O38" s="11">
        <v>2154279414</v>
      </c>
      <c r="P38" s="11"/>
      <c r="Q38" s="11">
        <v>158472568</v>
      </c>
      <c r="R38" s="11"/>
      <c r="S38" s="11">
        <f t="shared" si="1"/>
        <v>2312751982</v>
      </c>
      <c r="T38" s="11"/>
      <c r="U38" s="15">
        <f>S38/$S$93</f>
        <v>-1.1934785332022156E-2</v>
      </c>
      <c r="V38" s="11"/>
      <c r="W38" s="11"/>
      <c r="Y38" s="12"/>
    </row>
    <row r="39" spans="1:25" s="10" customFormat="1" ht="24.75" x14ac:dyDescent="0.55000000000000004">
      <c r="A39" s="10" t="s">
        <v>27</v>
      </c>
      <c r="C39" s="11">
        <v>0</v>
      </c>
      <c r="D39" s="11"/>
      <c r="E39" s="11">
        <v>2256866641</v>
      </c>
      <c r="F39" s="11"/>
      <c r="G39" s="11">
        <v>0</v>
      </c>
      <c r="H39" s="11"/>
      <c r="I39" s="11">
        <f t="shared" si="0"/>
        <v>2256866641</v>
      </c>
      <c r="J39" s="11"/>
      <c r="K39" s="15">
        <f>I39/$I$93</f>
        <v>6.2545588484335488E-2</v>
      </c>
      <c r="L39" s="11"/>
      <c r="M39" s="11">
        <v>0</v>
      </c>
      <c r="N39" s="11"/>
      <c r="O39" s="11">
        <v>-95619676</v>
      </c>
      <c r="P39" s="11"/>
      <c r="Q39" s="11">
        <v>-61103625</v>
      </c>
      <c r="R39" s="11"/>
      <c r="S39" s="11">
        <f t="shared" si="1"/>
        <v>-156723301</v>
      </c>
      <c r="T39" s="11"/>
      <c r="U39" s="15">
        <f>S39/$S$93</f>
        <v>8.0875898865012555E-4</v>
      </c>
      <c r="V39" s="11"/>
      <c r="W39" s="11"/>
      <c r="Y39" s="12"/>
    </row>
    <row r="40" spans="1:25" s="10" customFormat="1" ht="24.75" x14ac:dyDescent="0.55000000000000004">
      <c r="A40" s="10" t="s">
        <v>31</v>
      </c>
      <c r="C40" s="11">
        <v>0</v>
      </c>
      <c r="D40" s="11"/>
      <c r="E40" s="11">
        <v>-8029562886</v>
      </c>
      <c r="F40" s="11"/>
      <c r="G40" s="11">
        <v>0</v>
      </c>
      <c r="H40" s="11"/>
      <c r="I40" s="11">
        <f t="shared" si="0"/>
        <v>-8029562886</v>
      </c>
      <c r="J40" s="11"/>
      <c r="K40" s="15">
        <f>I40/$I$93</f>
        <v>-0.22252698801659021</v>
      </c>
      <c r="L40" s="11"/>
      <c r="M40" s="11">
        <v>0</v>
      </c>
      <c r="N40" s="11"/>
      <c r="O40" s="11">
        <v>-8029562887</v>
      </c>
      <c r="P40" s="11"/>
      <c r="Q40" s="11">
        <v>-608</v>
      </c>
      <c r="R40" s="11"/>
      <c r="S40" s="11">
        <f t="shared" si="1"/>
        <v>-8029563495</v>
      </c>
      <c r="T40" s="11"/>
      <c r="U40" s="15">
        <f>S40/$S$93</f>
        <v>4.1435967785786794E-2</v>
      </c>
      <c r="V40" s="11"/>
      <c r="W40" s="11"/>
      <c r="Y40" s="12"/>
    </row>
    <row r="41" spans="1:25" s="10" customFormat="1" ht="24.75" x14ac:dyDescent="0.55000000000000004">
      <c r="A41" s="10" t="s">
        <v>122</v>
      </c>
      <c r="C41" s="11">
        <v>0</v>
      </c>
      <c r="D41" s="11"/>
      <c r="E41" s="11">
        <v>-848083850</v>
      </c>
      <c r="F41" s="11"/>
      <c r="G41" s="11">
        <v>0</v>
      </c>
      <c r="H41" s="11"/>
      <c r="I41" s="11">
        <f t="shared" si="0"/>
        <v>-848083850</v>
      </c>
      <c r="J41" s="11"/>
      <c r="K41" s="15">
        <f>I41/$I$93</f>
        <v>-2.3503339771466319E-2</v>
      </c>
      <c r="L41" s="11"/>
      <c r="M41" s="11">
        <v>0</v>
      </c>
      <c r="N41" s="11"/>
      <c r="O41" s="11">
        <v>-3344607741</v>
      </c>
      <c r="P41" s="11"/>
      <c r="Q41" s="11">
        <v>-46154619</v>
      </c>
      <c r="R41" s="11"/>
      <c r="S41" s="11">
        <f t="shared" si="1"/>
        <v>-3390762360</v>
      </c>
      <c r="T41" s="11"/>
      <c r="U41" s="15">
        <f>S41/$S$93</f>
        <v>1.7497778055520365E-2</v>
      </c>
      <c r="V41" s="11"/>
      <c r="W41" s="11"/>
      <c r="Y41" s="12"/>
    </row>
    <row r="42" spans="1:25" s="10" customFormat="1" ht="24.75" x14ac:dyDescent="0.55000000000000004">
      <c r="A42" s="10" t="s">
        <v>41</v>
      </c>
      <c r="C42" s="11">
        <v>0</v>
      </c>
      <c r="D42" s="11"/>
      <c r="E42" s="11">
        <v>-5797150014</v>
      </c>
      <c r="F42" s="11"/>
      <c r="G42" s="11">
        <v>0</v>
      </c>
      <c r="H42" s="11"/>
      <c r="I42" s="11">
        <f t="shared" si="0"/>
        <v>-5797150014</v>
      </c>
      <c r="J42" s="11"/>
      <c r="K42" s="15">
        <f>I42/$I$93</f>
        <v>-0.16065909813658488</v>
      </c>
      <c r="L42" s="11"/>
      <c r="M42" s="11">
        <v>0</v>
      </c>
      <c r="N42" s="11"/>
      <c r="O42" s="11">
        <v>-8695725024</v>
      </c>
      <c r="P42" s="11"/>
      <c r="Q42" s="11">
        <v>-140844449</v>
      </c>
      <c r="R42" s="11"/>
      <c r="S42" s="11">
        <f t="shared" si="1"/>
        <v>-8836569473</v>
      </c>
      <c r="T42" s="11"/>
      <c r="U42" s="15">
        <f>S42/$S$93</f>
        <v>4.5600462372344067E-2</v>
      </c>
      <c r="V42" s="11"/>
      <c r="W42" s="11"/>
      <c r="Y42" s="12"/>
    </row>
    <row r="43" spans="1:25" s="10" customFormat="1" ht="24.75" x14ac:dyDescent="0.55000000000000004">
      <c r="A43" s="10" t="s">
        <v>136</v>
      </c>
      <c r="C43" s="11">
        <v>0</v>
      </c>
      <c r="D43" s="11"/>
      <c r="E43" s="11">
        <v>16626527597</v>
      </c>
      <c r="F43" s="11"/>
      <c r="G43" s="11">
        <v>0</v>
      </c>
      <c r="H43" s="11"/>
      <c r="I43" s="11">
        <f t="shared" si="0"/>
        <v>16626527597</v>
      </c>
      <c r="J43" s="11"/>
      <c r="K43" s="15">
        <f>I43/$I$93</f>
        <v>0.46077864509735966</v>
      </c>
      <c r="L43" s="11"/>
      <c r="M43" s="11">
        <v>0</v>
      </c>
      <c r="N43" s="11"/>
      <c r="O43" s="11">
        <v>-10784774718</v>
      </c>
      <c r="P43" s="11"/>
      <c r="Q43" s="11">
        <v>-1641390676</v>
      </c>
      <c r="R43" s="11"/>
      <c r="S43" s="11">
        <f t="shared" si="1"/>
        <v>-12426165394</v>
      </c>
      <c r="T43" s="11"/>
      <c r="U43" s="15">
        <f>S43/$S$93</f>
        <v>6.4124306294764871E-2</v>
      </c>
      <c r="V43" s="11"/>
      <c r="W43" s="11"/>
      <c r="Y43" s="12"/>
    </row>
    <row r="44" spans="1:25" s="10" customFormat="1" ht="24.75" x14ac:dyDescent="0.55000000000000004">
      <c r="A44" s="10" t="s">
        <v>111</v>
      </c>
      <c r="C44" s="11">
        <v>0</v>
      </c>
      <c r="D44" s="11"/>
      <c r="E44" s="11">
        <v>-18617857381</v>
      </c>
      <c r="F44" s="11"/>
      <c r="G44" s="11">
        <v>0</v>
      </c>
      <c r="H44" s="11"/>
      <c r="I44" s="11">
        <f t="shared" si="0"/>
        <v>-18617857381</v>
      </c>
      <c r="J44" s="11"/>
      <c r="K44" s="15">
        <f>I44/$I$93</f>
        <v>-0.51596528791621854</v>
      </c>
      <c r="L44" s="11"/>
      <c r="M44" s="11">
        <v>0</v>
      </c>
      <c r="N44" s="11"/>
      <c r="O44" s="11">
        <v>-35066410548</v>
      </c>
      <c r="P44" s="11"/>
      <c r="Q44" s="11">
        <v>1201906455</v>
      </c>
      <c r="R44" s="11"/>
      <c r="S44" s="11">
        <f t="shared" si="1"/>
        <v>-33864504093</v>
      </c>
      <c r="T44" s="11"/>
      <c r="U44" s="15">
        <f>S44/$S$93</f>
        <v>0.17475526553254972</v>
      </c>
      <c r="V44" s="11"/>
      <c r="W44" s="11"/>
      <c r="Y44" s="12"/>
    </row>
    <row r="45" spans="1:25" s="10" customFormat="1" ht="24.75" x14ac:dyDescent="0.55000000000000004">
      <c r="A45" s="10" t="s">
        <v>82</v>
      </c>
      <c r="C45" s="11">
        <v>0</v>
      </c>
      <c r="D45" s="11"/>
      <c r="E45" s="11">
        <v>-3194087423</v>
      </c>
      <c r="F45" s="11"/>
      <c r="G45" s="11">
        <v>0</v>
      </c>
      <c r="H45" s="11"/>
      <c r="I45" s="11">
        <f t="shared" si="0"/>
        <v>-3194087423</v>
      </c>
      <c r="J45" s="11"/>
      <c r="K45" s="15">
        <f>I45/$I$93</f>
        <v>-8.8519221256879568E-2</v>
      </c>
      <c r="L45" s="11"/>
      <c r="M45" s="11">
        <v>0</v>
      </c>
      <c r="N45" s="11"/>
      <c r="O45" s="11">
        <v>-14133836863</v>
      </c>
      <c r="P45" s="11"/>
      <c r="Q45" s="11">
        <v>-215113174</v>
      </c>
      <c r="R45" s="11"/>
      <c r="S45" s="11">
        <f t="shared" si="1"/>
        <v>-14348950037</v>
      </c>
      <c r="T45" s="11"/>
      <c r="U45" s="15">
        <f>S45/$S$93</f>
        <v>7.4046694052949419E-2</v>
      </c>
      <c r="V45" s="11"/>
      <c r="W45" s="11"/>
      <c r="Y45" s="12"/>
    </row>
    <row r="46" spans="1:25" s="10" customFormat="1" ht="24.75" x14ac:dyDescent="0.55000000000000004">
      <c r="A46" s="10" t="s">
        <v>106</v>
      </c>
      <c r="C46" s="11">
        <v>0</v>
      </c>
      <c r="D46" s="11"/>
      <c r="E46" s="11">
        <v>-6439419218</v>
      </c>
      <c r="F46" s="11"/>
      <c r="G46" s="11">
        <v>0</v>
      </c>
      <c r="H46" s="11"/>
      <c r="I46" s="11">
        <f t="shared" si="0"/>
        <v>-6439419218</v>
      </c>
      <c r="J46" s="11"/>
      <c r="K46" s="15">
        <f>I46/$I$93</f>
        <v>-0.1784586014832896</v>
      </c>
      <c r="L46" s="11"/>
      <c r="M46" s="11">
        <v>0</v>
      </c>
      <c r="N46" s="11"/>
      <c r="O46" s="11">
        <v>-17178776352</v>
      </c>
      <c r="P46" s="11"/>
      <c r="Q46" s="11">
        <v>-258980774</v>
      </c>
      <c r="R46" s="11"/>
      <c r="S46" s="11">
        <f t="shared" si="1"/>
        <v>-17437757126</v>
      </c>
      <c r="T46" s="11"/>
      <c r="U46" s="15">
        <f>S46/$S$93</f>
        <v>8.9986254293803317E-2</v>
      </c>
      <c r="V46" s="11"/>
      <c r="W46" s="11"/>
      <c r="Y46" s="12"/>
    </row>
    <row r="47" spans="1:25" s="10" customFormat="1" ht="24.75" x14ac:dyDescent="0.55000000000000004">
      <c r="A47" s="10" t="s">
        <v>92</v>
      </c>
      <c r="C47" s="11">
        <v>0</v>
      </c>
      <c r="D47" s="11"/>
      <c r="E47" s="11">
        <v>-11635674936</v>
      </c>
      <c r="F47" s="11"/>
      <c r="G47" s="11">
        <v>0</v>
      </c>
      <c r="H47" s="11"/>
      <c r="I47" s="11">
        <f t="shared" si="0"/>
        <v>-11635674936</v>
      </c>
      <c r="J47" s="11"/>
      <c r="K47" s="15">
        <f>I47/$I$93</f>
        <v>-0.3224648382245961</v>
      </c>
      <c r="L47" s="11"/>
      <c r="M47" s="11">
        <v>0</v>
      </c>
      <c r="N47" s="11"/>
      <c r="O47" s="11">
        <v>-18180742091</v>
      </c>
      <c r="P47" s="11"/>
      <c r="Q47" s="11">
        <v>-84701256</v>
      </c>
      <c r="R47" s="11"/>
      <c r="S47" s="11">
        <f t="shared" si="1"/>
        <v>-18265443347</v>
      </c>
      <c r="T47" s="11"/>
      <c r="U47" s="15">
        <f>S47/$S$93</f>
        <v>9.4257467742884543E-2</v>
      </c>
      <c r="V47" s="11"/>
      <c r="W47" s="11"/>
      <c r="Y47" s="12"/>
    </row>
    <row r="48" spans="1:25" s="10" customFormat="1" ht="24.75" x14ac:dyDescent="0.55000000000000004">
      <c r="A48" s="10" t="s">
        <v>156</v>
      </c>
      <c r="C48" s="11">
        <v>0</v>
      </c>
      <c r="D48" s="11"/>
      <c r="E48" s="11">
        <v>15468159709</v>
      </c>
      <c r="F48" s="11"/>
      <c r="G48" s="11">
        <v>0</v>
      </c>
      <c r="H48" s="11"/>
      <c r="I48" s="11">
        <f t="shared" si="0"/>
        <v>15468159709</v>
      </c>
      <c r="J48" s="11"/>
      <c r="K48" s="15">
        <f>I48/$I$93</f>
        <v>0.42867626034846978</v>
      </c>
      <c r="L48" s="11"/>
      <c r="M48" s="11">
        <v>0</v>
      </c>
      <c r="N48" s="11"/>
      <c r="O48" s="11">
        <v>7114351184</v>
      </c>
      <c r="P48" s="11"/>
      <c r="Q48" s="11">
        <v>-130706723</v>
      </c>
      <c r="R48" s="11"/>
      <c r="S48" s="11">
        <f t="shared" si="1"/>
        <v>6983644461</v>
      </c>
      <c r="T48" s="11"/>
      <c r="U48" s="15">
        <f>S48/$S$93</f>
        <v>-3.6038580066472765E-2</v>
      </c>
      <c r="V48" s="11"/>
      <c r="W48" s="11"/>
      <c r="Y48" s="12"/>
    </row>
    <row r="49" spans="1:25" s="10" customFormat="1" ht="24.75" x14ac:dyDescent="0.55000000000000004">
      <c r="A49" s="10" t="s">
        <v>128</v>
      </c>
      <c r="C49" s="11">
        <v>0</v>
      </c>
      <c r="D49" s="11"/>
      <c r="E49" s="11">
        <v>-1419896487</v>
      </c>
      <c r="F49" s="11"/>
      <c r="G49" s="11">
        <v>0</v>
      </c>
      <c r="H49" s="11"/>
      <c r="I49" s="11">
        <f t="shared" si="0"/>
        <v>-1419896487</v>
      </c>
      <c r="J49" s="11"/>
      <c r="K49" s="15">
        <f>I49/$I$93</f>
        <v>-3.9350247707549683E-2</v>
      </c>
      <c r="L49" s="11"/>
      <c r="M49" s="11">
        <v>0</v>
      </c>
      <c r="N49" s="11"/>
      <c r="O49" s="11">
        <v>-6292762927</v>
      </c>
      <c r="P49" s="11"/>
      <c r="Q49" s="11">
        <v>-109854050</v>
      </c>
      <c r="R49" s="11"/>
      <c r="S49" s="11">
        <f t="shared" si="1"/>
        <v>-6402616977</v>
      </c>
      <c r="T49" s="11"/>
      <c r="U49" s="15">
        <f>S49/$S$93</f>
        <v>3.3040230763341595E-2</v>
      </c>
      <c r="V49" s="11"/>
      <c r="W49" s="11"/>
      <c r="Y49" s="12"/>
    </row>
    <row r="50" spans="1:25" s="10" customFormat="1" ht="24.75" x14ac:dyDescent="0.55000000000000004">
      <c r="A50" s="10" t="s">
        <v>53</v>
      </c>
      <c r="C50" s="11">
        <v>0</v>
      </c>
      <c r="D50" s="11"/>
      <c r="E50" s="11">
        <v>-1715777436</v>
      </c>
      <c r="F50" s="11"/>
      <c r="G50" s="11">
        <v>0</v>
      </c>
      <c r="H50" s="11"/>
      <c r="I50" s="11">
        <f t="shared" si="0"/>
        <v>-1715777436</v>
      </c>
      <c r="J50" s="11"/>
      <c r="K50" s="15">
        <f>I50/$I$93</f>
        <v>-4.755013322152439E-2</v>
      </c>
      <c r="L50" s="11"/>
      <c r="M50" s="11">
        <v>0</v>
      </c>
      <c r="N50" s="11"/>
      <c r="O50" s="11">
        <v>30660196826</v>
      </c>
      <c r="P50" s="11"/>
      <c r="Q50" s="11">
        <v>4274752067</v>
      </c>
      <c r="R50" s="11"/>
      <c r="S50" s="11">
        <f t="shared" si="1"/>
        <v>34934948893</v>
      </c>
      <c r="T50" s="11"/>
      <c r="U50" s="15">
        <f>S50/$S$93</f>
        <v>-0.1802792166510486</v>
      </c>
      <c r="V50" s="11"/>
      <c r="W50" s="11"/>
      <c r="Y50" s="12"/>
    </row>
    <row r="51" spans="1:25" s="10" customFormat="1" ht="24.75" x14ac:dyDescent="0.55000000000000004">
      <c r="A51" s="10" t="s">
        <v>71</v>
      </c>
      <c r="C51" s="11">
        <v>0</v>
      </c>
      <c r="D51" s="11"/>
      <c r="E51" s="11">
        <v>-3022694336</v>
      </c>
      <c r="F51" s="11"/>
      <c r="G51" s="11">
        <v>0</v>
      </c>
      <c r="H51" s="11"/>
      <c r="I51" s="11">
        <f t="shared" si="0"/>
        <v>-3022694336</v>
      </c>
      <c r="J51" s="11"/>
      <c r="K51" s="15">
        <f>I51/$I$93</f>
        <v>-8.3769325408442549E-2</v>
      </c>
      <c r="L51" s="11"/>
      <c r="M51" s="11">
        <v>0</v>
      </c>
      <c r="N51" s="11"/>
      <c r="O51" s="11">
        <v>-6376174090</v>
      </c>
      <c r="P51" s="11"/>
      <c r="Q51" s="11">
        <v>-343381661</v>
      </c>
      <c r="R51" s="11"/>
      <c r="S51" s="11">
        <f t="shared" si="1"/>
        <v>-6719555751</v>
      </c>
      <c r="T51" s="11"/>
      <c r="U51" s="15">
        <f>S51/$S$93</f>
        <v>3.4675769835634682E-2</v>
      </c>
      <c r="V51" s="11"/>
      <c r="W51" s="11"/>
      <c r="Y51" s="12"/>
    </row>
    <row r="52" spans="1:25" s="10" customFormat="1" ht="24.75" x14ac:dyDescent="0.55000000000000004">
      <c r="A52" s="10" t="s">
        <v>47</v>
      </c>
      <c r="C52" s="11">
        <v>0</v>
      </c>
      <c r="D52" s="11"/>
      <c r="E52" s="11">
        <v>8783312860</v>
      </c>
      <c r="F52" s="11"/>
      <c r="G52" s="11">
        <v>0</v>
      </c>
      <c r="H52" s="11"/>
      <c r="I52" s="11">
        <f t="shared" si="0"/>
        <v>8783312860</v>
      </c>
      <c r="J52" s="11"/>
      <c r="K52" s="15">
        <f>I52/$I$93</f>
        <v>0.24341600947556022</v>
      </c>
      <c r="L52" s="11"/>
      <c r="M52" s="11">
        <v>0</v>
      </c>
      <c r="N52" s="11"/>
      <c r="O52" s="11">
        <v>11597684223</v>
      </c>
      <c r="P52" s="11"/>
      <c r="Q52" s="11">
        <v>-61223174</v>
      </c>
      <c r="R52" s="11"/>
      <c r="S52" s="11">
        <f t="shared" si="1"/>
        <v>11536461049</v>
      </c>
      <c r="T52" s="11"/>
      <c r="U52" s="15">
        <f>S52/$S$93</f>
        <v>-5.9533052909540279E-2</v>
      </c>
      <c r="V52" s="11"/>
      <c r="W52" s="11"/>
      <c r="Y52" s="12"/>
    </row>
    <row r="53" spans="1:25" s="10" customFormat="1" ht="24.75" x14ac:dyDescent="0.55000000000000004">
      <c r="A53" s="10" t="s">
        <v>59</v>
      </c>
      <c r="C53" s="11">
        <v>0</v>
      </c>
      <c r="D53" s="11"/>
      <c r="E53" s="11">
        <v>27827463037</v>
      </c>
      <c r="F53" s="11"/>
      <c r="G53" s="11">
        <v>0</v>
      </c>
      <c r="H53" s="11"/>
      <c r="I53" s="11">
        <f t="shared" si="0"/>
        <v>27827463037</v>
      </c>
      <c r="J53" s="11"/>
      <c r="K53" s="15">
        <f>I53/$I$93</f>
        <v>0.77119534670602563</v>
      </c>
      <c r="L53" s="11"/>
      <c r="M53" s="11">
        <v>0</v>
      </c>
      <c r="N53" s="11"/>
      <c r="O53" s="11">
        <v>53092108113</v>
      </c>
      <c r="P53" s="11"/>
      <c r="Q53" s="11">
        <v>890748160</v>
      </c>
      <c r="R53" s="11"/>
      <c r="S53" s="11">
        <f t="shared" si="1"/>
        <v>53982856273</v>
      </c>
      <c r="T53" s="11"/>
      <c r="U53" s="15">
        <f>S53/$S$93</f>
        <v>-0.27857453209077421</v>
      </c>
      <c r="V53" s="11"/>
      <c r="W53" s="11"/>
      <c r="Y53" s="12"/>
    </row>
    <row r="54" spans="1:25" s="10" customFormat="1" ht="24.75" x14ac:dyDescent="0.55000000000000004">
      <c r="A54" s="10" t="s">
        <v>55</v>
      </c>
      <c r="C54" s="11">
        <v>0</v>
      </c>
      <c r="D54" s="11"/>
      <c r="E54" s="11">
        <v>-1217508632</v>
      </c>
      <c r="F54" s="11"/>
      <c r="G54" s="11">
        <v>0</v>
      </c>
      <c r="H54" s="11"/>
      <c r="I54" s="11">
        <f t="shared" si="0"/>
        <v>-1217508632</v>
      </c>
      <c r="J54" s="11"/>
      <c r="K54" s="15">
        <f>I54/$I$93</f>
        <v>-3.3741379525844231E-2</v>
      </c>
      <c r="L54" s="11"/>
      <c r="M54" s="11">
        <v>0</v>
      </c>
      <c r="N54" s="11"/>
      <c r="O54" s="11">
        <v>-521445338</v>
      </c>
      <c r="P54" s="11"/>
      <c r="Q54" s="11">
        <v>8800666</v>
      </c>
      <c r="R54" s="11"/>
      <c r="S54" s="11">
        <f t="shared" si="1"/>
        <v>-512644672</v>
      </c>
      <c r="T54" s="11"/>
      <c r="U54" s="15">
        <f>S54/$S$93</f>
        <v>2.6454648659014358E-3</v>
      </c>
      <c r="V54" s="11"/>
      <c r="W54" s="11"/>
      <c r="Y54" s="12"/>
    </row>
    <row r="55" spans="1:25" s="10" customFormat="1" ht="24.75" x14ac:dyDescent="0.55000000000000004">
      <c r="A55" s="10" t="s">
        <v>94</v>
      </c>
      <c r="C55" s="11">
        <v>0</v>
      </c>
      <c r="D55" s="11"/>
      <c r="E55" s="11">
        <v>1795883335</v>
      </c>
      <c r="F55" s="11"/>
      <c r="G55" s="11">
        <v>0</v>
      </c>
      <c r="H55" s="11"/>
      <c r="I55" s="11">
        <f t="shared" si="0"/>
        <v>1795883335</v>
      </c>
      <c r="J55" s="11"/>
      <c r="K55" s="15">
        <f>I55/$I$93</f>
        <v>4.9770145030375322E-2</v>
      </c>
      <c r="L55" s="11"/>
      <c r="M55" s="11">
        <v>0</v>
      </c>
      <c r="N55" s="11"/>
      <c r="O55" s="11">
        <v>9877358340</v>
      </c>
      <c r="P55" s="11"/>
      <c r="Q55" s="11">
        <v>107661455</v>
      </c>
      <c r="R55" s="11"/>
      <c r="S55" s="11">
        <f t="shared" si="1"/>
        <v>9985019795</v>
      </c>
      <c r="T55" s="11"/>
      <c r="U55" s="15">
        <f>S55/$S$93</f>
        <v>-5.1526955210416885E-2</v>
      </c>
      <c r="V55" s="11"/>
      <c r="W55" s="11"/>
      <c r="Y55" s="12"/>
    </row>
    <row r="56" spans="1:25" s="10" customFormat="1" ht="24.75" x14ac:dyDescent="0.55000000000000004">
      <c r="A56" s="10" t="s">
        <v>51</v>
      </c>
      <c r="C56" s="11">
        <v>0</v>
      </c>
      <c r="D56" s="11"/>
      <c r="E56" s="11">
        <v>-5862140247</v>
      </c>
      <c r="F56" s="11"/>
      <c r="G56" s="11">
        <v>0</v>
      </c>
      <c r="H56" s="11"/>
      <c r="I56" s="11">
        <f t="shared" si="0"/>
        <v>-5862140247</v>
      </c>
      <c r="J56" s="11"/>
      <c r="K56" s="15">
        <f>I56/$I$93</f>
        <v>-0.16246020250618909</v>
      </c>
      <c r="L56" s="11"/>
      <c r="M56" s="11">
        <v>0</v>
      </c>
      <c r="N56" s="11"/>
      <c r="O56" s="11">
        <v>-13786885389</v>
      </c>
      <c r="P56" s="11"/>
      <c r="Q56" s="11">
        <v>804607950</v>
      </c>
      <c r="R56" s="11"/>
      <c r="S56" s="11">
        <f t="shared" si="1"/>
        <v>-12982277439</v>
      </c>
      <c r="T56" s="11"/>
      <c r="U56" s="15">
        <f>S56/$S$93</f>
        <v>6.6994081320051968E-2</v>
      </c>
      <c r="V56" s="11"/>
      <c r="W56" s="11"/>
      <c r="Y56" s="12"/>
    </row>
    <row r="57" spans="1:25" s="10" customFormat="1" ht="24.75" x14ac:dyDescent="0.55000000000000004">
      <c r="A57" s="10" t="s">
        <v>90</v>
      </c>
      <c r="C57" s="11">
        <v>0</v>
      </c>
      <c r="D57" s="11"/>
      <c r="E57" s="11">
        <v>3887012981</v>
      </c>
      <c r="F57" s="11"/>
      <c r="G57" s="11">
        <v>0</v>
      </c>
      <c r="H57" s="11"/>
      <c r="I57" s="11">
        <f t="shared" si="0"/>
        <v>3887012981</v>
      </c>
      <c r="J57" s="11"/>
      <c r="K57" s="15">
        <f>I57/$I$93</f>
        <v>0.10772258755846272</v>
      </c>
      <c r="L57" s="11"/>
      <c r="M57" s="11">
        <v>0</v>
      </c>
      <c r="N57" s="11"/>
      <c r="O57" s="11">
        <v>-6360566857</v>
      </c>
      <c r="P57" s="11"/>
      <c r="Q57" s="11">
        <v>-1338570886</v>
      </c>
      <c r="R57" s="11"/>
      <c r="S57" s="11">
        <f t="shared" si="1"/>
        <v>-7699137743</v>
      </c>
      <c r="T57" s="11"/>
      <c r="U57" s="15">
        <f>S57/$S$93</f>
        <v>3.9730830162304262E-2</v>
      </c>
      <c r="V57" s="11"/>
      <c r="W57" s="11"/>
      <c r="Y57" s="12"/>
    </row>
    <row r="58" spans="1:25" s="10" customFormat="1" ht="24.75" x14ac:dyDescent="0.55000000000000004">
      <c r="A58" s="10" t="s">
        <v>86</v>
      </c>
      <c r="C58" s="11">
        <v>0</v>
      </c>
      <c r="D58" s="11"/>
      <c r="E58" s="11">
        <v>-4943223768</v>
      </c>
      <c r="F58" s="11"/>
      <c r="G58" s="11">
        <v>0</v>
      </c>
      <c r="H58" s="11"/>
      <c r="I58" s="11">
        <f t="shared" si="0"/>
        <v>-4943223768</v>
      </c>
      <c r="J58" s="11"/>
      <c r="K58" s="15">
        <f>I58/$I$93</f>
        <v>-0.13699384534405648</v>
      </c>
      <c r="L58" s="11"/>
      <c r="M58" s="11">
        <v>0</v>
      </c>
      <c r="N58" s="11"/>
      <c r="O58" s="11">
        <v>-13346704175</v>
      </c>
      <c r="P58" s="11"/>
      <c r="Q58" s="11">
        <v>-198402353</v>
      </c>
      <c r="R58" s="11"/>
      <c r="S58" s="11">
        <f t="shared" si="1"/>
        <v>-13545106528</v>
      </c>
      <c r="T58" s="11"/>
      <c r="U58" s="15">
        <f>S58/$S$93</f>
        <v>6.9898519153469674E-2</v>
      </c>
      <c r="V58" s="11"/>
      <c r="W58" s="11"/>
      <c r="Y58" s="12"/>
    </row>
    <row r="59" spans="1:25" s="10" customFormat="1" ht="24.75" x14ac:dyDescent="0.55000000000000004">
      <c r="A59" s="10" t="s">
        <v>45</v>
      </c>
      <c r="C59" s="11">
        <v>0</v>
      </c>
      <c r="D59" s="11"/>
      <c r="E59" s="11">
        <v>11381238117</v>
      </c>
      <c r="F59" s="11"/>
      <c r="G59" s="11">
        <v>0</v>
      </c>
      <c r="H59" s="11"/>
      <c r="I59" s="11">
        <f t="shared" si="0"/>
        <v>11381238117</v>
      </c>
      <c r="J59" s="11"/>
      <c r="K59" s="15">
        <f>I59/$I$93</f>
        <v>0.31541351304333237</v>
      </c>
      <c r="L59" s="11"/>
      <c r="M59" s="11">
        <v>0</v>
      </c>
      <c r="N59" s="11"/>
      <c r="O59" s="11">
        <v>21414998544</v>
      </c>
      <c r="P59" s="11"/>
      <c r="Q59" s="11">
        <v>42026516</v>
      </c>
      <c r="R59" s="11"/>
      <c r="S59" s="11">
        <f t="shared" si="1"/>
        <v>21457025060</v>
      </c>
      <c r="T59" s="11"/>
      <c r="U59" s="15">
        <f>S59/$S$93</f>
        <v>-0.11072738881990496</v>
      </c>
      <c r="V59" s="11"/>
      <c r="W59" s="11"/>
      <c r="Y59" s="12"/>
    </row>
    <row r="60" spans="1:25" s="10" customFormat="1" ht="24.75" x14ac:dyDescent="0.55000000000000004">
      <c r="A60" s="10" t="s">
        <v>15</v>
      </c>
      <c r="C60" s="11">
        <v>0</v>
      </c>
      <c r="D60" s="11"/>
      <c r="E60" s="11">
        <v>-5664520354</v>
      </c>
      <c r="F60" s="11"/>
      <c r="G60" s="11">
        <v>0</v>
      </c>
      <c r="H60" s="11"/>
      <c r="I60" s="11">
        <f t="shared" si="0"/>
        <v>-5664520354</v>
      </c>
      <c r="J60" s="11"/>
      <c r="K60" s="15">
        <f>I60/$I$93</f>
        <v>-0.15698347105943436</v>
      </c>
      <c r="L60" s="11"/>
      <c r="M60" s="11">
        <v>0</v>
      </c>
      <c r="N60" s="11"/>
      <c r="O60" s="11">
        <v>-16217599382</v>
      </c>
      <c r="P60" s="11"/>
      <c r="Q60" s="11">
        <v>-191615709</v>
      </c>
      <c r="R60" s="11"/>
      <c r="S60" s="11">
        <f t="shared" si="1"/>
        <v>-16409215091</v>
      </c>
      <c r="T60" s="11"/>
      <c r="U60" s="15">
        <f>S60/$S$93</f>
        <v>8.4678539290973312E-2</v>
      </c>
      <c r="V60" s="11"/>
      <c r="W60" s="11"/>
      <c r="Y60" s="12"/>
    </row>
    <row r="61" spans="1:25" s="10" customFormat="1" ht="24.75" x14ac:dyDescent="0.55000000000000004">
      <c r="A61" s="10" t="s">
        <v>143</v>
      </c>
      <c r="C61" s="11">
        <v>0</v>
      </c>
      <c r="D61" s="11"/>
      <c r="E61" s="11">
        <v>-1288288800</v>
      </c>
      <c r="F61" s="11"/>
      <c r="G61" s="11">
        <v>0</v>
      </c>
      <c r="H61" s="11"/>
      <c r="I61" s="11">
        <f t="shared" si="0"/>
        <v>-1288288800</v>
      </c>
      <c r="J61" s="11"/>
      <c r="K61" s="15">
        <f>I61/$I$93</f>
        <v>-3.5702943040566822E-2</v>
      </c>
      <c r="L61" s="11"/>
      <c r="M61" s="11">
        <v>0</v>
      </c>
      <c r="N61" s="11"/>
      <c r="O61" s="11">
        <v>-3109388480</v>
      </c>
      <c r="P61" s="11"/>
      <c r="Q61" s="11">
        <v>-672467805</v>
      </c>
      <c r="R61" s="11"/>
      <c r="S61" s="11">
        <f t="shared" si="1"/>
        <v>-3781856285</v>
      </c>
      <c r="T61" s="11"/>
      <c r="U61" s="15">
        <f>S61/$S$93</f>
        <v>1.9515989292981525E-2</v>
      </c>
      <c r="V61" s="11"/>
      <c r="W61" s="11"/>
      <c r="Y61" s="12"/>
    </row>
    <row r="62" spans="1:25" s="10" customFormat="1" ht="24.75" x14ac:dyDescent="0.55000000000000004">
      <c r="A62" s="10" t="s">
        <v>113</v>
      </c>
      <c r="C62" s="11">
        <v>0</v>
      </c>
      <c r="D62" s="11"/>
      <c r="E62" s="11">
        <v>-2197840883</v>
      </c>
      <c r="F62" s="11"/>
      <c r="G62" s="11">
        <v>0</v>
      </c>
      <c r="H62" s="11"/>
      <c r="I62" s="11">
        <f t="shared" si="0"/>
        <v>-2197840883</v>
      </c>
      <c r="J62" s="11"/>
      <c r="K62" s="15">
        <f>I62/$I$93</f>
        <v>-6.0909780367552756E-2</v>
      </c>
      <c r="L62" s="11"/>
      <c r="M62" s="11">
        <v>0</v>
      </c>
      <c r="N62" s="11"/>
      <c r="O62" s="11">
        <v>-9144587963</v>
      </c>
      <c r="P62" s="11"/>
      <c r="Q62" s="11">
        <v>-128954984</v>
      </c>
      <c r="R62" s="11"/>
      <c r="S62" s="11">
        <f t="shared" si="1"/>
        <v>-9273542947</v>
      </c>
      <c r="T62" s="11"/>
      <c r="U62" s="15">
        <f>S62/$S$93</f>
        <v>4.7855431624804948E-2</v>
      </c>
      <c r="V62" s="11"/>
      <c r="W62" s="11"/>
      <c r="Y62" s="12"/>
    </row>
    <row r="63" spans="1:25" s="10" customFormat="1" ht="24.75" x14ac:dyDescent="0.55000000000000004">
      <c r="A63" s="10" t="s">
        <v>37</v>
      </c>
      <c r="C63" s="11">
        <v>0</v>
      </c>
      <c r="D63" s="11"/>
      <c r="E63" s="11">
        <v>-978967035</v>
      </c>
      <c r="F63" s="11"/>
      <c r="G63" s="11">
        <v>0</v>
      </c>
      <c r="H63" s="11"/>
      <c r="I63" s="11">
        <f t="shared" si="0"/>
        <v>-978967035</v>
      </c>
      <c r="J63" s="11"/>
      <c r="K63" s="15">
        <f>I63/$I$93</f>
        <v>-2.7130565979613878E-2</v>
      </c>
      <c r="L63" s="11"/>
      <c r="M63" s="11">
        <v>0</v>
      </c>
      <c r="N63" s="11"/>
      <c r="O63" s="11">
        <v>-3495274897</v>
      </c>
      <c r="P63" s="11"/>
      <c r="Q63" s="11">
        <v>-51353283</v>
      </c>
      <c r="R63" s="11"/>
      <c r="S63" s="11">
        <f t="shared" si="1"/>
        <v>-3546628180</v>
      </c>
      <c r="T63" s="11"/>
      <c r="U63" s="15">
        <f>S63/$S$93</f>
        <v>1.8302112076970835E-2</v>
      </c>
      <c r="V63" s="11"/>
      <c r="W63" s="11"/>
      <c r="Y63" s="12"/>
    </row>
    <row r="64" spans="1:25" s="10" customFormat="1" ht="24.75" x14ac:dyDescent="0.55000000000000004">
      <c r="A64" s="10" t="s">
        <v>23</v>
      </c>
      <c r="C64" s="11">
        <v>0</v>
      </c>
      <c r="D64" s="11"/>
      <c r="E64" s="11">
        <v>-3026785830</v>
      </c>
      <c r="F64" s="11"/>
      <c r="G64" s="11">
        <v>0</v>
      </c>
      <c r="H64" s="11"/>
      <c r="I64" s="11">
        <f t="shared" si="0"/>
        <v>-3026785830</v>
      </c>
      <c r="J64" s="11"/>
      <c r="K64" s="15">
        <f>I64/$I$93</f>
        <v>-8.3882714873004235E-2</v>
      </c>
      <c r="L64" s="11"/>
      <c r="M64" s="11">
        <v>0</v>
      </c>
      <c r="N64" s="11"/>
      <c r="O64" s="11">
        <v>-13895698590</v>
      </c>
      <c r="P64" s="11"/>
      <c r="Q64" s="11">
        <v>-182505719</v>
      </c>
      <c r="R64" s="11"/>
      <c r="S64" s="11">
        <f t="shared" si="1"/>
        <v>-14078204309</v>
      </c>
      <c r="T64" s="11"/>
      <c r="U64" s="15">
        <f>S64/$S$93</f>
        <v>7.264953077370849E-2</v>
      </c>
      <c r="V64" s="11"/>
      <c r="W64" s="11"/>
      <c r="Y64" s="12"/>
    </row>
    <row r="65" spans="1:25" s="10" customFormat="1" ht="24.75" x14ac:dyDescent="0.55000000000000004">
      <c r="A65" s="10" t="s">
        <v>19</v>
      </c>
      <c r="C65" s="11">
        <v>0</v>
      </c>
      <c r="D65" s="11"/>
      <c r="E65" s="11">
        <v>-506567879</v>
      </c>
      <c r="F65" s="11"/>
      <c r="G65" s="11">
        <v>0</v>
      </c>
      <c r="H65" s="11"/>
      <c r="I65" s="11">
        <f t="shared" si="0"/>
        <v>-506567879</v>
      </c>
      <c r="J65" s="11"/>
      <c r="K65" s="15">
        <f>I65/$I$93</f>
        <v>-1.4038749797497073E-2</v>
      </c>
      <c r="L65" s="11"/>
      <c r="M65" s="11">
        <v>0</v>
      </c>
      <c r="N65" s="11"/>
      <c r="O65" s="11">
        <v>-142260229</v>
      </c>
      <c r="P65" s="11"/>
      <c r="Q65" s="11">
        <v>454418314</v>
      </c>
      <c r="R65" s="11"/>
      <c r="S65" s="11">
        <f t="shared" si="1"/>
        <v>312158085</v>
      </c>
      <c r="T65" s="11"/>
      <c r="U65" s="15">
        <f>S65/$S$93</f>
        <v>-1.6108686807430118E-3</v>
      </c>
      <c r="V65" s="11"/>
      <c r="W65" s="11"/>
      <c r="Y65" s="12"/>
    </row>
    <row r="66" spans="1:25" s="10" customFormat="1" ht="24.75" x14ac:dyDescent="0.55000000000000004">
      <c r="A66" s="10" t="s">
        <v>29</v>
      </c>
      <c r="C66" s="11">
        <v>0</v>
      </c>
      <c r="D66" s="11"/>
      <c r="E66" s="11">
        <v>-2280395203</v>
      </c>
      <c r="F66" s="11"/>
      <c r="G66" s="11">
        <v>0</v>
      </c>
      <c r="H66" s="11"/>
      <c r="I66" s="11">
        <f t="shared" si="0"/>
        <v>-2280395203</v>
      </c>
      <c r="J66" s="11"/>
      <c r="K66" s="15">
        <f>I66/$I$93</f>
        <v>-6.3197646399387172E-2</v>
      </c>
      <c r="L66" s="11"/>
      <c r="M66" s="11">
        <v>0</v>
      </c>
      <c r="N66" s="11"/>
      <c r="O66" s="11">
        <v>-3577090516</v>
      </c>
      <c r="P66" s="11"/>
      <c r="Q66" s="11">
        <v>-10037750</v>
      </c>
      <c r="R66" s="11"/>
      <c r="S66" s="11">
        <f t="shared" si="1"/>
        <v>-3587128266</v>
      </c>
      <c r="T66" s="11"/>
      <c r="U66" s="15">
        <f>S66/$S$93</f>
        <v>1.851110977153575E-2</v>
      </c>
      <c r="V66" s="11"/>
      <c r="W66" s="11"/>
      <c r="Y66" s="12"/>
    </row>
    <row r="67" spans="1:25" s="10" customFormat="1" ht="24.75" x14ac:dyDescent="0.55000000000000004">
      <c r="A67" s="10" t="s">
        <v>210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f t="shared" si="0"/>
        <v>0</v>
      </c>
      <c r="J67" s="11"/>
      <c r="K67" s="15">
        <f>I67/$I$93</f>
        <v>0</v>
      </c>
      <c r="L67" s="11"/>
      <c r="M67" s="11">
        <v>0</v>
      </c>
      <c r="N67" s="11"/>
      <c r="O67" s="11">
        <v>0</v>
      </c>
      <c r="P67" s="11"/>
      <c r="Q67" s="11">
        <v>251370466</v>
      </c>
      <c r="R67" s="11"/>
      <c r="S67" s="11">
        <f t="shared" si="1"/>
        <v>251370466</v>
      </c>
      <c r="T67" s="11"/>
      <c r="U67" s="15">
        <f>S67/$S$93</f>
        <v>-1.2971786745269664E-3</v>
      </c>
      <c r="V67" s="11"/>
      <c r="W67" s="11"/>
      <c r="Y67" s="12"/>
    </row>
    <row r="68" spans="1:25" s="10" customFormat="1" ht="24.75" x14ac:dyDescent="0.55000000000000004">
      <c r="A68" s="10" t="s">
        <v>68</v>
      </c>
      <c r="C68" s="11">
        <v>1166979021</v>
      </c>
      <c r="D68" s="11"/>
      <c r="E68" s="11">
        <v>-1235616575</v>
      </c>
      <c r="F68" s="11"/>
      <c r="G68" s="11">
        <v>0</v>
      </c>
      <c r="H68" s="11"/>
      <c r="I68" s="11">
        <f t="shared" si="0"/>
        <v>-68637554</v>
      </c>
      <c r="J68" s="11"/>
      <c r="K68" s="15">
        <f>I68/$I$93</f>
        <v>-1.9021842624928739E-3</v>
      </c>
      <c r="L68" s="11"/>
      <c r="M68" s="11">
        <v>1166979021</v>
      </c>
      <c r="N68" s="11"/>
      <c r="O68" s="11">
        <v>142024883</v>
      </c>
      <c r="P68" s="11"/>
      <c r="Q68" s="11">
        <v>2130373575</v>
      </c>
      <c r="R68" s="11"/>
      <c r="S68" s="11">
        <f t="shared" si="1"/>
        <v>3439377479</v>
      </c>
      <c r="T68" s="11"/>
      <c r="U68" s="15">
        <f>S68/$S$93</f>
        <v>-1.7748652776922166E-2</v>
      </c>
      <c r="V68" s="11"/>
      <c r="W68" s="11"/>
      <c r="Y68" s="12"/>
    </row>
    <row r="69" spans="1:25" s="10" customFormat="1" ht="24.75" x14ac:dyDescent="0.55000000000000004">
      <c r="A69" s="10" t="s">
        <v>69</v>
      </c>
      <c r="C69" s="11">
        <v>278753264</v>
      </c>
      <c r="D69" s="11"/>
      <c r="E69" s="11">
        <v>-631619370</v>
      </c>
      <c r="F69" s="11"/>
      <c r="G69" s="11">
        <v>0</v>
      </c>
      <c r="H69" s="11"/>
      <c r="I69" s="11">
        <f t="shared" si="0"/>
        <v>-352866106</v>
      </c>
      <c r="J69" s="11"/>
      <c r="K69" s="15">
        <f>I69/$I$93</f>
        <v>-9.7791415119533875E-3</v>
      </c>
      <c r="L69" s="11"/>
      <c r="M69" s="11">
        <v>278753264</v>
      </c>
      <c r="N69" s="11"/>
      <c r="O69" s="11">
        <v>6464924</v>
      </c>
      <c r="P69" s="11"/>
      <c r="Q69" s="11">
        <v>1004160278</v>
      </c>
      <c r="R69" s="11"/>
      <c r="S69" s="11">
        <f t="shared" si="1"/>
        <v>1289378466</v>
      </c>
      <c r="T69" s="11"/>
      <c r="U69" s="15">
        <f>S69/$S$93</f>
        <v>-6.6537420887364434E-3</v>
      </c>
      <c r="V69" s="11"/>
      <c r="W69" s="11"/>
      <c r="Y69" s="12"/>
    </row>
    <row r="70" spans="1:25" s="10" customFormat="1" ht="24.75" x14ac:dyDescent="0.55000000000000004">
      <c r="A70" s="10" t="s">
        <v>211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f t="shared" si="0"/>
        <v>0</v>
      </c>
      <c r="J70" s="11"/>
      <c r="K70" s="15">
        <f>I70/$I$93</f>
        <v>0</v>
      </c>
      <c r="L70" s="11"/>
      <c r="M70" s="11">
        <v>0</v>
      </c>
      <c r="N70" s="11"/>
      <c r="O70" s="11">
        <v>0</v>
      </c>
      <c r="P70" s="11"/>
      <c r="Q70" s="11">
        <v>839850102</v>
      </c>
      <c r="R70" s="11"/>
      <c r="S70" s="11">
        <f t="shared" si="1"/>
        <v>839850102</v>
      </c>
      <c r="T70" s="11"/>
      <c r="U70" s="15">
        <f>S70/$S$93</f>
        <v>-4.3339842561842465E-3</v>
      </c>
      <c r="V70" s="11"/>
      <c r="W70" s="11"/>
      <c r="Y70" s="12"/>
    </row>
    <row r="71" spans="1:25" s="10" customFormat="1" ht="24.75" x14ac:dyDescent="0.55000000000000004">
      <c r="A71" s="10" t="s">
        <v>61</v>
      </c>
      <c r="C71" s="11">
        <v>0</v>
      </c>
      <c r="D71" s="11"/>
      <c r="E71" s="11">
        <v>32059537143</v>
      </c>
      <c r="F71" s="11"/>
      <c r="G71" s="11">
        <v>0</v>
      </c>
      <c r="H71" s="11"/>
      <c r="I71" s="11">
        <f t="shared" si="0"/>
        <v>32059537143</v>
      </c>
      <c r="J71" s="11"/>
      <c r="K71" s="15">
        <f>I71/$I$93</f>
        <v>0.88848077273004733</v>
      </c>
      <c r="L71" s="11"/>
      <c r="M71" s="11">
        <v>16924175100</v>
      </c>
      <c r="N71" s="11"/>
      <c r="O71" s="11">
        <v>16957110555</v>
      </c>
      <c r="P71" s="11"/>
      <c r="Q71" s="11">
        <v>0</v>
      </c>
      <c r="R71" s="11"/>
      <c r="S71" s="11">
        <f t="shared" si="1"/>
        <v>33881285655</v>
      </c>
      <c r="T71" s="11"/>
      <c r="U71" s="15">
        <f>S71/$S$93</f>
        <v>-0.17484186554049042</v>
      </c>
      <c r="V71" s="11"/>
      <c r="W71" s="11"/>
      <c r="Y71" s="12"/>
    </row>
    <row r="72" spans="1:25" s="10" customFormat="1" ht="24.75" x14ac:dyDescent="0.55000000000000004">
      <c r="A72" s="10" t="s">
        <v>158</v>
      </c>
      <c r="C72" s="11">
        <v>12207204313</v>
      </c>
      <c r="D72" s="11"/>
      <c r="E72" s="11">
        <v>-10316302719</v>
      </c>
      <c r="F72" s="11"/>
      <c r="G72" s="11">
        <v>0</v>
      </c>
      <c r="H72" s="11"/>
      <c r="I72" s="11">
        <f t="shared" si="0"/>
        <v>1890901594</v>
      </c>
      <c r="J72" s="11"/>
      <c r="K72" s="15">
        <f>I72/$I$93</f>
        <v>5.2403429965314469E-2</v>
      </c>
      <c r="L72" s="11"/>
      <c r="M72" s="11">
        <v>12207204313</v>
      </c>
      <c r="N72" s="11"/>
      <c r="O72" s="11">
        <v>-258684911</v>
      </c>
      <c r="P72" s="11"/>
      <c r="Q72" s="11">
        <v>0</v>
      </c>
      <c r="R72" s="11"/>
      <c r="S72" s="11">
        <f t="shared" si="1"/>
        <v>11948519402</v>
      </c>
      <c r="T72" s="11"/>
      <c r="U72" s="15">
        <f>S72/$S$93</f>
        <v>-6.1659449525172536E-2</v>
      </c>
      <c r="V72" s="11"/>
      <c r="W72" s="11"/>
      <c r="Y72" s="12"/>
    </row>
    <row r="73" spans="1:25" s="10" customFormat="1" ht="24.75" x14ac:dyDescent="0.55000000000000004">
      <c r="A73" s="10" t="s">
        <v>88</v>
      </c>
      <c r="C73" s="11">
        <v>0</v>
      </c>
      <c r="D73" s="11"/>
      <c r="E73" s="11">
        <v>-980149350</v>
      </c>
      <c r="F73" s="11"/>
      <c r="G73" s="11">
        <v>0</v>
      </c>
      <c r="H73" s="11"/>
      <c r="I73" s="11">
        <f t="shared" ref="I73:I92" si="2">C73+E73+G73</f>
        <v>-980149350</v>
      </c>
      <c r="J73" s="11"/>
      <c r="K73" s="15">
        <f>I73/$I$93</f>
        <v>-2.7163332021747449E-2</v>
      </c>
      <c r="L73" s="11"/>
      <c r="M73" s="11">
        <v>0</v>
      </c>
      <c r="N73" s="11"/>
      <c r="O73" s="11">
        <v>-9404132753</v>
      </c>
      <c r="P73" s="11"/>
      <c r="Q73" s="11">
        <v>0</v>
      </c>
      <c r="R73" s="11"/>
      <c r="S73" s="11">
        <f t="shared" ref="S73:S92" si="3">M73+O73+Q73</f>
        <v>-9404132753</v>
      </c>
      <c r="T73" s="11"/>
      <c r="U73" s="15">
        <f>S73/$S$93</f>
        <v>4.8529330647826267E-2</v>
      </c>
      <c r="V73" s="11"/>
      <c r="W73" s="11"/>
      <c r="Y73" s="12"/>
    </row>
    <row r="74" spans="1:25" s="10" customFormat="1" ht="24.75" x14ac:dyDescent="0.55000000000000004">
      <c r="A74" s="10" t="s">
        <v>139</v>
      </c>
      <c r="C74" s="11">
        <v>0</v>
      </c>
      <c r="D74" s="11"/>
      <c r="E74" s="11">
        <v>-947451334</v>
      </c>
      <c r="F74" s="11"/>
      <c r="G74" s="11">
        <v>0</v>
      </c>
      <c r="H74" s="11"/>
      <c r="I74" s="11">
        <f t="shared" si="2"/>
        <v>-947451334</v>
      </c>
      <c r="J74" s="11"/>
      <c r="K74" s="15">
        <f>I74/$I$93</f>
        <v>-2.625715678930924E-2</v>
      </c>
      <c r="L74" s="11"/>
      <c r="M74" s="11">
        <v>0</v>
      </c>
      <c r="N74" s="11"/>
      <c r="O74" s="11">
        <v>-11080658314</v>
      </c>
      <c r="P74" s="11"/>
      <c r="Q74" s="11">
        <v>0</v>
      </c>
      <c r="R74" s="11"/>
      <c r="S74" s="11">
        <f t="shared" si="3"/>
        <v>-11080658314</v>
      </c>
      <c r="T74" s="11"/>
      <c r="U74" s="15">
        <f>S74/$S$93</f>
        <v>5.7180916650091777E-2</v>
      </c>
      <c r="V74" s="11"/>
      <c r="W74" s="11"/>
      <c r="Y74" s="12"/>
    </row>
    <row r="75" spans="1:25" s="10" customFormat="1" ht="24.75" x14ac:dyDescent="0.55000000000000004">
      <c r="A75" s="10" t="s">
        <v>170</v>
      </c>
      <c r="C75" s="11">
        <v>0</v>
      </c>
      <c r="D75" s="11"/>
      <c r="E75" s="11">
        <v>-17665675451</v>
      </c>
      <c r="F75" s="11"/>
      <c r="G75" s="11">
        <v>0</v>
      </c>
      <c r="H75" s="11"/>
      <c r="I75" s="11">
        <f t="shared" si="2"/>
        <v>-17665675451</v>
      </c>
      <c r="J75" s="11"/>
      <c r="K75" s="15">
        <f>I75/$I$93</f>
        <v>-0.48957702993318941</v>
      </c>
      <c r="L75" s="11"/>
      <c r="M75" s="11">
        <v>0</v>
      </c>
      <c r="N75" s="11"/>
      <c r="O75" s="11">
        <v>-17665675451</v>
      </c>
      <c r="P75" s="11"/>
      <c r="Q75" s="11">
        <v>0</v>
      </c>
      <c r="R75" s="11"/>
      <c r="S75" s="11">
        <f t="shared" si="3"/>
        <v>-17665675451</v>
      </c>
      <c r="T75" s="11"/>
      <c r="U75" s="15">
        <f>S75/$S$93</f>
        <v>9.1162409931450528E-2</v>
      </c>
      <c r="V75" s="11"/>
      <c r="W75" s="11"/>
      <c r="Y75" s="12"/>
    </row>
    <row r="76" spans="1:25" s="10" customFormat="1" ht="24.75" x14ac:dyDescent="0.55000000000000004">
      <c r="A76" s="10" t="s">
        <v>119</v>
      </c>
      <c r="C76" s="11">
        <v>0</v>
      </c>
      <c r="D76" s="11"/>
      <c r="E76" s="11">
        <v>-143900605</v>
      </c>
      <c r="F76" s="11"/>
      <c r="G76" s="11">
        <v>0</v>
      </c>
      <c r="H76" s="11"/>
      <c r="I76" s="11">
        <f t="shared" si="2"/>
        <v>-143900605</v>
      </c>
      <c r="J76" s="11"/>
      <c r="K76" s="15">
        <f>I76/$I$93</f>
        <v>-3.9879839860581766E-3</v>
      </c>
      <c r="L76" s="11"/>
      <c r="M76" s="11">
        <v>0</v>
      </c>
      <c r="N76" s="11"/>
      <c r="O76" s="11">
        <v>-545515615</v>
      </c>
      <c r="P76" s="11"/>
      <c r="Q76" s="11">
        <v>0</v>
      </c>
      <c r="R76" s="11"/>
      <c r="S76" s="11">
        <f t="shared" si="3"/>
        <v>-545515615</v>
      </c>
      <c r="T76" s="11"/>
      <c r="U76" s="15">
        <f>S76/$S$93</f>
        <v>2.8150929329918291E-3</v>
      </c>
      <c r="V76" s="11"/>
      <c r="W76" s="11"/>
      <c r="Y76" s="12"/>
    </row>
    <row r="77" spans="1:25" s="10" customFormat="1" ht="24.75" x14ac:dyDescent="0.55000000000000004">
      <c r="A77" s="10" t="s">
        <v>168</v>
      </c>
      <c r="C77" s="11">
        <v>0</v>
      </c>
      <c r="D77" s="11"/>
      <c r="E77" s="11">
        <v>-31373220835</v>
      </c>
      <c r="F77" s="11"/>
      <c r="G77" s="11">
        <v>0</v>
      </c>
      <c r="H77" s="11"/>
      <c r="I77" s="11">
        <f t="shared" si="2"/>
        <v>-31373220835</v>
      </c>
      <c r="J77" s="11"/>
      <c r="K77" s="15">
        <f>I77/$I$93</f>
        <v>-0.86946057162891532</v>
      </c>
      <c r="L77" s="11"/>
      <c r="M77" s="11">
        <v>0</v>
      </c>
      <c r="N77" s="11"/>
      <c r="O77" s="11">
        <v>-31373220835</v>
      </c>
      <c r="P77" s="11"/>
      <c r="Q77" s="11">
        <v>0</v>
      </c>
      <c r="R77" s="11"/>
      <c r="S77" s="11">
        <f t="shared" si="3"/>
        <v>-31373220835</v>
      </c>
      <c r="T77" s="11"/>
      <c r="U77" s="15">
        <f>S77/$S$93</f>
        <v>0.16189918277188181</v>
      </c>
      <c r="V77" s="11"/>
      <c r="W77" s="11"/>
      <c r="Y77" s="12"/>
    </row>
    <row r="78" spans="1:25" s="10" customFormat="1" ht="24.75" x14ac:dyDescent="0.55000000000000004">
      <c r="A78" s="10" t="s">
        <v>39</v>
      </c>
      <c r="C78" s="11">
        <v>0</v>
      </c>
      <c r="D78" s="11"/>
      <c r="E78" s="11">
        <v>1873515867</v>
      </c>
      <c r="F78" s="11"/>
      <c r="G78" s="11">
        <v>0</v>
      </c>
      <c r="H78" s="11"/>
      <c r="I78" s="11">
        <f t="shared" si="2"/>
        <v>1873515867</v>
      </c>
      <c r="J78" s="11"/>
      <c r="K78" s="15">
        <f>I78/$I$93</f>
        <v>5.1921611276213198E-2</v>
      </c>
      <c r="L78" s="11"/>
      <c r="M78" s="11">
        <v>0</v>
      </c>
      <c r="N78" s="11"/>
      <c r="O78" s="11">
        <v>5300224303</v>
      </c>
      <c r="P78" s="11"/>
      <c r="Q78" s="11">
        <v>0</v>
      </c>
      <c r="R78" s="11"/>
      <c r="S78" s="11">
        <f t="shared" si="3"/>
        <v>5300224303</v>
      </c>
      <c r="T78" s="11"/>
      <c r="U78" s="15">
        <f>S78/$S$93</f>
        <v>-2.7351415006968853E-2</v>
      </c>
      <c r="V78" s="11"/>
      <c r="W78" s="11"/>
      <c r="Y78" s="12"/>
    </row>
    <row r="79" spans="1:25" s="10" customFormat="1" ht="24.75" x14ac:dyDescent="0.55000000000000004">
      <c r="A79" s="10" t="s">
        <v>164</v>
      </c>
      <c r="C79" s="11">
        <v>0</v>
      </c>
      <c r="D79" s="11"/>
      <c r="E79" s="11">
        <v>-16759393174</v>
      </c>
      <c r="F79" s="11"/>
      <c r="G79" s="11">
        <v>0</v>
      </c>
      <c r="H79" s="11"/>
      <c r="I79" s="11">
        <f t="shared" si="2"/>
        <v>-16759393174</v>
      </c>
      <c r="J79" s="11"/>
      <c r="K79" s="15">
        <f>I79/$I$93</f>
        <v>-0.46446081025138652</v>
      </c>
      <c r="L79" s="11"/>
      <c r="M79" s="11">
        <v>0</v>
      </c>
      <c r="N79" s="11"/>
      <c r="O79" s="11">
        <v>-16759393174</v>
      </c>
      <c r="P79" s="11"/>
      <c r="Q79" s="11">
        <v>0</v>
      </c>
      <c r="R79" s="11"/>
      <c r="S79" s="11">
        <f t="shared" si="3"/>
        <v>-16759393174</v>
      </c>
      <c r="T79" s="11"/>
      <c r="U79" s="15">
        <f>S79/$S$93</f>
        <v>8.6485607355820421E-2</v>
      </c>
      <c r="V79" s="11"/>
      <c r="W79" s="11"/>
      <c r="Y79" s="12"/>
    </row>
    <row r="80" spans="1:25" s="10" customFormat="1" ht="24.75" x14ac:dyDescent="0.55000000000000004">
      <c r="A80" s="10" t="s">
        <v>141</v>
      </c>
      <c r="C80" s="11">
        <v>0</v>
      </c>
      <c r="D80" s="11"/>
      <c r="E80" s="11">
        <v>-23623205092</v>
      </c>
      <c r="F80" s="11"/>
      <c r="G80" s="11">
        <v>0</v>
      </c>
      <c r="H80" s="11"/>
      <c r="I80" s="11">
        <f t="shared" si="2"/>
        <v>-23623205092</v>
      </c>
      <c r="J80" s="11"/>
      <c r="K80" s="15">
        <f>I80/$I$93</f>
        <v>-0.65468080281013397</v>
      </c>
      <c r="L80" s="11"/>
      <c r="M80" s="11">
        <v>0</v>
      </c>
      <c r="N80" s="11"/>
      <c r="O80" s="11">
        <v>-43340210918</v>
      </c>
      <c r="P80" s="11"/>
      <c r="Q80" s="11">
        <v>0</v>
      </c>
      <c r="R80" s="11"/>
      <c r="S80" s="11">
        <f t="shared" si="3"/>
        <v>-43340210918</v>
      </c>
      <c r="T80" s="11"/>
      <c r="U80" s="15">
        <f>S80/$S$93</f>
        <v>0.22365394887850665</v>
      </c>
      <c r="V80" s="11"/>
      <c r="W80" s="11"/>
      <c r="Y80" s="12"/>
    </row>
    <row r="81" spans="1:25" s="10" customFormat="1" ht="24.75" x14ac:dyDescent="0.55000000000000004">
      <c r="A81" s="10" t="s">
        <v>154</v>
      </c>
      <c r="C81" s="11">
        <v>0</v>
      </c>
      <c r="D81" s="11"/>
      <c r="E81" s="11">
        <v>-509450625</v>
      </c>
      <c r="F81" s="11"/>
      <c r="G81" s="11">
        <v>0</v>
      </c>
      <c r="H81" s="11"/>
      <c r="I81" s="11">
        <f t="shared" si="2"/>
        <v>-509450625</v>
      </c>
      <c r="J81" s="11"/>
      <c r="K81" s="15">
        <f>I81/$I$93</f>
        <v>-1.4118640669977235E-2</v>
      </c>
      <c r="L81" s="11"/>
      <c r="M81" s="11">
        <v>0</v>
      </c>
      <c r="N81" s="11"/>
      <c r="O81" s="11">
        <v>-857368125</v>
      </c>
      <c r="P81" s="11"/>
      <c r="Q81" s="11">
        <v>0</v>
      </c>
      <c r="R81" s="11"/>
      <c r="S81" s="11">
        <f t="shared" si="3"/>
        <v>-857368125</v>
      </c>
      <c r="T81" s="11"/>
      <c r="U81" s="15">
        <f>S81/$S$93</f>
        <v>4.4243847165767293E-3</v>
      </c>
      <c r="V81" s="11"/>
      <c r="W81" s="11"/>
      <c r="Y81" s="12"/>
    </row>
    <row r="82" spans="1:25" s="10" customFormat="1" ht="24.75" x14ac:dyDescent="0.55000000000000004">
      <c r="A82" s="10" t="s">
        <v>167</v>
      </c>
      <c r="C82" s="11">
        <v>0</v>
      </c>
      <c r="D82" s="11"/>
      <c r="E82" s="11">
        <v>-1262673325</v>
      </c>
      <c r="F82" s="11"/>
      <c r="G82" s="11">
        <v>0</v>
      </c>
      <c r="H82" s="11"/>
      <c r="I82" s="11">
        <f t="shared" si="2"/>
        <v>-1262673325</v>
      </c>
      <c r="J82" s="11"/>
      <c r="K82" s="15">
        <f>I82/$I$93</f>
        <v>-3.4993049540846838E-2</v>
      </c>
      <c r="L82" s="11"/>
      <c r="M82" s="11">
        <v>0</v>
      </c>
      <c r="N82" s="11"/>
      <c r="O82" s="11">
        <v>-1262673325</v>
      </c>
      <c r="P82" s="11"/>
      <c r="Q82" s="11">
        <v>0</v>
      </c>
      <c r="R82" s="11"/>
      <c r="S82" s="11">
        <f t="shared" si="3"/>
        <v>-1262673325</v>
      </c>
      <c r="T82" s="11"/>
      <c r="U82" s="15">
        <f>S82/$S$93</f>
        <v>6.5159321862579408E-3</v>
      </c>
      <c r="V82" s="11"/>
      <c r="W82" s="11"/>
      <c r="Y82" s="12"/>
    </row>
    <row r="83" spans="1:25" s="10" customFormat="1" ht="24.75" x14ac:dyDescent="0.55000000000000004">
      <c r="A83" s="10" t="s">
        <v>72</v>
      </c>
      <c r="C83" s="11">
        <v>0</v>
      </c>
      <c r="D83" s="11"/>
      <c r="E83" s="11">
        <v>-5248567225</v>
      </c>
      <c r="F83" s="11"/>
      <c r="G83" s="11">
        <v>0</v>
      </c>
      <c r="H83" s="11"/>
      <c r="I83" s="11">
        <f t="shared" si="2"/>
        <v>-5248567225</v>
      </c>
      <c r="J83" s="11"/>
      <c r="K83" s="15">
        <f>I83/$I$93</f>
        <v>-0.14545596971638725</v>
      </c>
      <c r="L83" s="11"/>
      <c r="M83" s="11">
        <v>0</v>
      </c>
      <c r="N83" s="11"/>
      <c r="O83" s="11">
        <v>-6261588816</v>
      </c>
      <c r="P83" s="11"/>
      <c r="Q83" s="11">
        <v>0</v>
      </c>
      <c r="R83" s="11"/>
      <c r="S83" s="11">
        <f t="shared" si="3"/>
        <v>-6261588816</v>
      </c>
      <c r="T83" s="11"/>
      <c r="U83" s="15">
        <f>S83/$S$93</f>
        <v>3.2312465382356242E-2</v>
      </c>
      <c r="V83" s="11"/>
      <c r="W83" s="11"/>
      <c r="Y83" s="12"/>
    </row>
    <row r="84" spans="1:25" s="10" customFormat="1" ht="24.75" x14ac:dyDescent="0.55000000000000004">
      <c r="A84" s="10" t="s">
        <v>80</v>
      </c>
      <c r="C84" s="11">
        <v>0</v>
      </c>
      <c r="D84" s="11"/>
      <c r="E84" s="11">
        <v>36615036767</v>
      </c>
      <c r="F84" s="11"/>
      <c r="G84" s="11">
        <v>0</v>
      </c>
      <c r="H84" s="11"/>
      <c r="I84" s="11">
        <f t="shared" si="2"/>
        <v>36615036767</v>
      </c>
      <c r="J84" s="11"/>
      <c r="K84" s="15">
        <f>I84/$I$93</f>
        <v>1.0147294396415314</v>
      </c>
      <c r="L84" s="11"/>
      <c r="M84" s="11">
        <v>0</v>
      </c>
      <c r="N84" s="11"/>
      <c r="O84" s="11">
        <v>32328723506</v>
      </c>
      <c r="P84" s="11"/>
      <c r="Q84" s="11">
        <v>0</v>
      </c>
      <c r="R84" s="11"/>
      <c r="S84" s="11">
        <f t="shared" si="3"/>
        <v>32328723506</v>
      </c>
      <c r="T84" s="11"/>
      <c r="U84" s="15">
        <f>S84/$S$93</f>
        <v>-0.16682998354572751</v>
      </c>
      <c r="V84" s="11"/>
      <c r="W84" s="11"/>
      <c r="Y84" s="12"/>
    </row>
    <row r="85" spans="1:25" s="10" customFormat="1" ht="24.75" x14ac:dyDescent="0.55000000000000004">
      <c r="A85" s="10" t="s">
        <v>160</v>
      </c>
      <c r="C85" s="11">
        <v>0</v>
      </c>
      <c r="D85" s="11"/>
      <c r="E85" s="11">
        <v>-6949710563</v>
      </c>
      <c r="F85" s="11"/>
      <c r="G85" s="11">
        <v>0</v>
      </c>
      <c r="H85" s="11"/>
      <c r="I85" s="11">
        <f t="shared" si="2"/>
        <v>-6949710563</v>
      </c>
      <c r="J85" s="11"/>
      <c r="K85" s="15">
        <f>I85/$I$93</f>
        <v>-0.19260054141525923</v>
      </c>
      <c r="L85" s="11"/>
      <c r="M85" s="11">
        <v>0</v>
      </c>
      <c r="N85" s="11"/>
      <c r="O85" s="11">
        <v>-6949710563</v>
      </c>
      <c r="P85" s="11"/>
      <c r="Q85" s="11">
        <v>0</v>
      </c>
      <c r="R85" s="11"/>
      <c r="S85" s="11">
        <f t="shared" si="3"/>
        <v>-6949710563</v>
      </c>
      <c r="T85" s="11"/>
      <c r="U85" s="15">
        <f>S85/$S$93</f>
        <v>3.5863466698822115E-2</v>
      </c>
      <c r="V85" s="11"/>
      <c r="W85" s="11"/>
      <c r="Y85" s="12"/>
    </row>
    <row r="86" spans="1:25" s="10" customFormat="1" ht="24.75" x14ac:dyDescent="0.55000000000000004">
      <c r="A86" s="10" t="s">
        <v>49</v>
      </c>
      <c r="C86" s="11">
        <v>0</v>
      </c>
      <c r="D86" s="11"/>
      <c r="E86" s="11">
        <v>13224744499</v>
      </c>
      <c r="F86" s="11"/>
      <c r="G86" s="11">
        <v>0</v>
      </c>
      <c r="H86" s="11"/>
      <c r="I86" s="11">
        <f t="shared" si="2"/>
        <v>13224744499</v>
      </c>
      <c r="J86" s="11"/>
      <c r="K86" s="15">
        <f>I86/$I$93</f>
        <v>0.36650345758951441</v>
      </c>
      <c r="L86" s="11"/>
      <c r="M86" s="11">
        <v>0</v>
      </c>
      <c r="N86" s="11"/>
      <c r="O86" s="11">
        <v>25842768672</v>
      </c>
      <c r="P86" s="11"/>
      <c r="Q86" s="11">
        <v>0</v>
      </c>
      <c r="R86" s="11"/>
      <c r="S86" s="11">
        <f t="shared" si="3"/>
        <v>25842768672</v>
      </c>
      <c r="T86" s="11"/>
      <c r="U86" s="15">
        <f>S86/$S$93</f>
        <v>-0.1333596939429311</v>
      </c>
      <c r="V86" s="11"/>
      <c r="W86" s="11"/>
      <c r="Y86" s="12"/>
    </row>
    <row r="87" spans="1:25" s="10" customFormat="1" ht="24.75" x14ac:dyDescent="0.55000000000000004">
      <c r="A87" s="10" t="s">
        <v>108</v>
      </c>
      <c r="C87" s="11">
        <v>0</v>
      </c>
      <c r="D87" s="11"/>
      <c r="E87" s="11">
        <v>-201295125</v>
      </c>
      <c r="F87" s="11"/>
      <c r="G87" s="11">
        <v>0</v>
      </c>
      <c r="H87" s="11"/>
      <c r="I87" s="11">
        <f t="shared" si="2"/>
        <v>-201295125</v>
      </c>
      <c r="J87" s="11"/>
      <c r="K87" s="15">
        <f>I87/$I$93</f>
        <v>-5.5785848500885665E-3</v>
      </c>
      <c r="L87" s="11"/>
      <c r="M87" s="11">
        <v>0</v>
      </c>
      <c r="N87" s="11"/>
      <c r="O87" s="11">
        <v>-770388750</v>
      </c>
      <c r="P87" s="11"/>
      <c r="Q87" s="11">
        <v>0</v>
      </c>
      <c r="R87" s="11"/>
      <c r="S87" s="11">
        <f t="shared" si="3"/>
        <v>-770388750</v>
      </c>
      <c r="T87" s="11"/>
      <c r="U87" s="15">
        <f>S87/$S$93</f>
        <v>3.9755340931559016E-3</v>
      </c>
      <c r="V87" s="11"/>
      <c r="W87" s="11"/>
      <c r="Y87" s="12"/>
    </row>
    <row r="88" spans="1:25" s="10" customFormat="1" ht="24.75" x14ac:dyDescent="0.55000000000000004">
      <c r="A88" s="10" t="s">
        <v>65</v>
      </c>
      <c r="C88" s="11">
        <v>0</v>
      </c>
      <c r="D88" s="11"/>
      <c r="E88" s="11">
        <v>-15309989987</v>
      </c>
      <c r="F88" s="11"/>
      <c r="G88" s="11">
        <v>0</v>
      </c>
      <c r="H88" s="11"/>
      <c r="I88" s="11">
        <f t="shared" si="2"/>
        <v>-15309989987</v>
      </c>
      <c r="J88" s="11"/>
      <c r="K88" s="15">
        <f>I88/$I$93</f>
        <v>-0.42429282972692878</v>
      </c>
      <c r="L88" s="11"/>
      <c r="M88" s="11">
        <v>0</v>
      </c>
      <c r="N88" s="11"/>
      <c r="O88" s="11">
        <v>-13326390612</v>
      </c>
      <c r="P88" s="11"/>
      <c r="Q88" s="11">
        <v>0</v>
      </c>
      <c r="R88" s="11"/>
      <c r="S88" s="11">
        <f t="shared" si="3"/>
        <v>-13326390612</v>
      </c>
      <c r="T88" s="11"/>
      <c r="U88" s="15">
        <f>S88/$S$93</f>
        <v>6.8769851865981613E-2</v>
      </c>
      <c r="V88" s="11"/>
      <c r="W88" s="11"/>
      <c r="Y88" s="12"/>
    </row>
    <row r="89" spans="1:25" s="10" customFormat="1" ht="24.75" x14ac:dyDescent="0.55000000000000004">
      <c r="A89" s="10" t="s">
        <v>67</v>
      </c>
      <c r="C89" s="11">
        <v>0</v>
      </c>
      <c r="D89" s="11"/>
      <c r="E89" s="11">
        <v>3664890007</v>
      </c>
      <c r="F89" s="11"/>
      <c r="G89" s="11">
        <v>0</v>
      </c>
      <c r="H89" s="11"/>
      <c r="I89" s="11">
        <f t="shared" si="2"/>
        <v>3664890007</v>
      </c>
      <c r="J89" s="11"/>
      <c r="K89" s="15">
        <f>I89/$I$93</f>
        <v>0.10156679090112679</v>
      </c>
      <c r="L89" s="11"/>
      <c r="M89" s="11">
        <v>0</v>
      </c>
      <c r="N89" s="11"/>
      <c r="O89" s="11">
        <v>1189458107</v>
      </c>
      <c r="P89" s="11"/>
      <c r="Q89" s="11">
        <v>0</v>
      </c>
      <c r="R89" s="11"/>
      <c r="S89" s="11">
        <f t="shared" si="3"/>
        <v>1189458107</v>
      </c>
      <c r="T89" s="11"/>
      <c r="U89" s="15">
        <f>S89/$S$93</f>
        <v>-6.1381104757295335E-3</v>
      </c>
      <c r="V89" s="11"/>
      <c r="W89" s="11"/>
      <c r="Y89" s="12"/>
    </row>
    <row r="90" spans="1:25" s="10" customFormat="1" ht="24.75" x14ac:dyDescent="0.55000000000000004">
      <c r="A90" s="10" t="s">
        <v>17</v>
      </c>
      <c r="C90" s="11">
        <v>0</v>
      </c>
      <c r="D90" s="11"/>
      <c r="E90" s="11">
        <v>-1535752278</v>
      </c>
      <c r="F90" s="11"/>
      <c r="G90" s="11">
        <v>0</v>
      </c>
      <c r="H90" s="11"/>
      <c r="I90" s="11">
        <f t="shared" si="2"/>
        <v>-1535752278</v>
      </c>
      <c r="J90" s="11"/>
      <c r="K90" s="15">
        <f>I90/$I$93</f>
        <v>-4.2561012799191257E-2</v>
      </c>
      <c r="L90" s="11"/>
      <c r="M90" s="11">
        <v>0</v>
      </c>
      <c r="N90" s="11"/>
      <c r="O90" s="11">
        <v>-255062373</v>
      </c>
      <c r="P90" s="11"/>
      <c r="Q90" s="11">
        <v>0</v>
      </c>
      <c r="R90" s="11"/>
      <c r="S90" s="11">
        <f t="shared" si="3"/>
        <v>-255062373</v>
      </c>
      <c r="T90" s="11"/>
      <c r="U90" s="15">
        <f>S90/$S$93</f>
        <v>1.3162304871959089E-3</v>
      </c>
      <c r="V90" s="11"/>
      <c r="W90" s="11"/>
      <c r="Y90" s="12"/>
    </row>
    <row r="91" spans="1:25" s="10" customFormat="1" ht="24.75" x14ac:dyDescent="0.55000000000000004">
      <c r="A91" s="10" t="s">
        <v>162</v>
      </c>
      <c r="C91" s="11">
        <v>0</v>
      </c>
      <c r="D91" s="11"/>
      <c r="E91" s="11">
        <v>-4726126887</v>
      </c>
      <c r="F91" s="11"/>
      <c r="G91" s="11">
        <v>0</v>
      </c>
      <c r="H91" s="11"/>
      <c r="I91" s="11">
        <f t="shared" si="2"/>
        <v>-4726126887</v>
      </c>
      <c r="J91" s="11"/>
      <c r="K91" s="15">
        <f>I91/$I$93</f>
        <v>-0.13097733912539827</v>
      </c>
      <c r="L91" s="11"/>
      <c r="M91" s="11">
        <v>0</v>
      </c>
      <c r="N91" s="11"/>
      <c r="O91" s="11">
        <v>-4726126887</v>
      </c>
      <c r="P91" s="11"/>
      <c r="Q91" s="11">
        <v>0</v>
      </c>
      <c r="R91" s="11"/>
      <c r="S91" s="11">
        <f t="shared" si="3"/>
        <v>-4726126887</v>
      </c>
      <c r="T91" s="11"/>
      <c r="U91" s="15">
        <f>S91/$S$93</f>
        <v>2.4388827806544774E-2</v>
      </c>
      <c r="V91" s="11"/>
      <c r="W91" s="11"/>
      <c r="Y91" s="12"/>
    </row>
    <row r="92" spans="1:25" s="10" customFormat="1" ht="24.75" x14ac:dyDescent="0.55000000000000004">
      <c r="A92" s="10" t="s">
        <v>166</v>
      </c>
      <c r="C92" s="11">
        <v>0</v>
      </c>
      <c r="D92" s="11"/>
      <c r="E92" s="11">
        <v>-361384777</v>
      </c>
      <c r="F92" s="11"/>
      <c r="G92" s="11">
        <v>0</v>
      </c>
      <c r="H92" s="11"/>
      <c r="I92" s="11">
        <f t="shared" si="2"/>
        <v>-361384777</v>
      </c>
      <c r="J92" s="11"/>
      <c r="K92" s="15">
        <f>I92/$I$93</f>
        <v>-1.0015223379229055E-2</v>
      </c>
      <c r="L92" s="11"/>
      <c r="M92" s="11">
        <v>0</v>
      </c>
      <c r="N92" s="11"/>
      <c r="O92" s="11">
        <v>-361384777</v>
      </c>
      <c r="P92" s="11"/>
      <c r="Q92" s="11">
        <v>0</v>
      </c>
      <c r="R92" s="11"/>
      <c r="S92" s="11">
        <f t="shared" si="3"/>
        <v>-361384777</v>
      </c>
      <c r="T92" s="11"/>
      <c r="U92" s="15">
        <f>S92/$S$93</f>
        <v>1.8648993793212098E-3</v>
      </c>
      <c r="V92" s="11"/>
      <c r="W92" s="11"/>
      <c r="Y92" s="12"/>
    </row>
    <row r="93" spans="1:25" s="10" customFormat="1" ht="25.5" thickBot="1" x14ac:dyDescent="0.6">
      <c r="A93" s="10" t="s">
        <v>172</v>
      </c>
      <c r="C93" s="13">
        <f>SUM(C8:C92)</f>
        <v>41358724968</v>
      </c>
      <c r="D93" s="11"/>
      <c r="E93" s="13">
        <f>SUM(E8:E92)</f>
        <v>-7057636063</v>
      </c>
      <c r="F93" s="11"/>
      <c r="G93" s="13">
        <f>SUM(G8:G92)</f>
        <v>1782457444</v>
      </c>
      <c r="H93" s="11"/>
      <c r="I93" s="13">
        <f>SUM(I8:I92)</f>
        <v>36083546349</v>
      </c>
      <c r="J93" s="11"/>
      <c r="K93" s="16">
        <f>SUM(K8:K92)</f>
        <v>0.99999999999999956</v>
      </c>
      <c r="L93" s="11"/>
      <c r="M93" s="13">
        <f>SUM(M8:M92)</f>
        <v>58282900068</v>
      </c>
      <c r="N93" s="11"/>
      <c r="O93" s="13">
        <f>SUM(O8:O92)</f>
        <v>-253318931562</v>
      </c>
      <c r="P93" s="11"/>
      <c r="Q93" s="13">
        <f>SUM(Q8:Q92)</f>
        <v>1253578131</v>
      </c>
      <c r="R93" s="11"/>
      <c r="S93" s="13">
        <f>SUM(S8:S92)</f>
        <v>-193782453363</v>
      </c>
      <c r="T93" s="11"/>
      <c r="U93" s="16">
        <f>SUM(U8:U92)</f>
        <v>1.0000000000000002</v>
      </c>
      <c r="V93" s="11"/>
      <c r="W93" s="11"/>
      <c r="Y93" s="12"/>
    </row>
    <row r="94" spans="1:25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B1" sqref="B1:B1048576"/>
    </sheetView>
  </sheetViews>
  <sheetFormatPr defaultRowHeight="24" x14ac:dyDescent="0.55000000000000004"/>
  <cols>
    <col min="1" max="1" width="20.140625" style="2" bestFit="1" customWidth="1"/>
    <col min="2" max="2" width="1" style="2" customWidth="1"/>
    <col min="3" max="3" width="29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</row>
    <row r="3" spans="1:11" ht="24.75" x14ac:dyDescent="0.55000000000000004">
      <c r="A3" s="9" t="s">
        <v>187</v>
      </c>
      <c r="B3" s="9" t="s">
        <v>187</v>
      </c>
      <c r="C3" s="9" t="s">
        <v>187</v>
      </c>
      <c r="D3" s="9" t="s">
        <v>187</v>
      </c>
      <c r="E3" s="9" t="s">
        <v>187</v>
      </c>
      <c r="F3" s="9" t="s">
        <v>187</v>
      </c>
      <c r="G3" s="9" t="s">
        <v>187</v>
      </c>
      <c r="H3" s="9" t="s">
        <v>187</v>
      </c>
      <c r="I3" s="9" t="s">
        <v>187</v>
      </c>
      <c r="J3" s="9" t="s">
        <v>187</v>
      </c>
      <c r="K3" s="9" t="s">
        <v>187</v>
      </c>
    </row>
    <row r="4" spans="1:11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</row>
    <row r="6" spans="1:11" ht="24.75" x14ac:dyDescent="0.55000000000000004">
      <c r="A6" s="8" t="s">
        <v>217</v>
      </c>
      <c r="B6" s="8" t="s">
        <v>217</v>
      </c>
      <c r="C6" s="8" t="s">
        <v>217</v>
      </c>
      <c r="E6" s="8" t="s">
        <v>189</v>
      </c>
      <c r="F6" s="8" t="s">
        <v>189</v>
      </c>
      <c r="G6" s="8" t="s">
        <v>189</v>
      </c>
      <c r="I6" s="8" t="s">
        <v>190</v>
      </c>
      <c r="J6" s="8" t="s">
        <v>190</v>
      </c>
      <c r="K6" s="8" t="s">
        <v>190</v>
      </c>
    </row>
    <row r="7" spans="1:11" ht="24.75" x14ac:dyDescent="0.55000000000000004">
      <c r="A7" s="8" t="s">
        <v>218</v>
      </c>
      <c r="C7" s="8" t="s">
        <v>176</v>
      </c>
      <c r="E7" s="8" t="s">
        <v>219</v>
      </c>
      <c r="G7" s="8" t="s">
        <v>220</v>
      </c>
      <c r="I7" s="8" t="s">
        <v>219</v>
      </c>
      <c r="K7" s="8" t="s">
        <v>220</v>
      </c>
    </row>
    <row r="8" spans="1:11" x14ac:dyDescent="0.55000000000000004">
      <c r="A8" s="2" t="s">
        <v>180</v>
      </c>
      <c r="C8" s="2" t="s">
        <v>181</v>
      </c>
      <c r="E8" s="4">
        <v>40154</v>
      </c>
      <c r="G8" s="12">
        <f>E8/$E$10</f>
        <v>1.4989525344028814E-4</v>
      </c>
      <c r="I8" s="4">
        <v>80308</v>
      </c>
      <c r="K8" s="12">
        <f>I8/$I$10</f>
        <v>7.7420888809426355E-5</v>
      </c>
    </row>
    <row r="9" spans="1:11" ht="24.75" thickBot="1" x14ac:dyDescent="0.6">
      <c r="A9" s="2" t="s">
        <v>184</v>
      </c>
      <c r="C9" s="2" t="s">
        <v>185</v>
      </c>
      <c r="E9" s="4">
        <v>267840243</v>
      </c>
      <c r="G9" s="12">
        <f>E9/$E$10</f>
        <v>0.99985010474655966</v>
      </c>
      <c r="I9" s="4">
        <v>1037210806</v>
      </c>
      <c r="K9" s="12">
        <f>I9/$I$10</f>
        <v>0.99992257911119053</v>
      </c>
    </row>
    <row r="10" spans="1:11" ht="25.5" thickBot="1" x14ac:dyDescent="0.65">
      <c r="A10" s="3" t="s">
        <v>172</v>
      </c>
      <c r="C10" s="2" t="s">
        <v>172</v>
      </c>
      <c r="E10" s="5">
        <f>SUM(E8:E9)</f>
        <v>267880397</v>
      </c>
      <c r="G10" s="17">
        <f>SUM(G8:G9)</f>
        <v>1</v>
      </c>
      <c r="I10" s="5">
        <f>SUM(I8:I9)</f>
        <v>1037291114</v>
      </c>
      <c r="K10" s="18">
        <f>SUM(K8:K9)</f>
        <v>1</v>
      </c>
    </row>
    <row r="11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workbookViewId="0">
      <selection activeCell="A10" sqref="A10:XFD10"/>
    </sheetView>
  </sheetViews>
  <sheetFormatPr defaultRowHeight="24" x14ac:dyDescent="0.55000000000000004"/>
  <cols>
    <col min="1" max="1" width="35.28515625" style="2" bestFit="1" customWidth="1"/>
    <col min="2" max="2" width="1" style="2" customWidth="1"/>
    <col min="3" max="3" width="13.7109375" style="2" bestFit="1" customWidth="1"/>
    <col min="4" max="4" width="1" style="2" customWidth="1"/>
    <col min="5" max="5" width="36" style="2" bestFit="1" customWidth="1"/>
    <col min="6" max="6" width="1" style="2" customWidth="1"/>
    <col min="7" max="7" width="24.5703125" style="2" bestFit="1" customWidth="1"/>
    <col min="8" max="8" width="1" style="2" customWidth="1"/>
    <col min="9" max="9" width="24.140625" style="2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26.140625" style="2" bestFit="1" customWidth="1"/>
    <col min="14" max="14" width="1" style="2" customWidth="1"/>
    <col min="15" max="15" width="24.1406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</row>
    <row r="3" spans="1:19" ht="24.75" x14ac:dyDescent="0.55000000000000004">
      <c r="A3" s="9" t="s">
        <v>187</v>
      </c>
      <c r="B3" s="9" t="s">
        <v>187</v>
      </c>
      <c r="C3" s="9" t="s">
        <v>187</v>
      </c>
      <c r="D3" s="9" t="s">
        <v>187</v>
      </c>
      <c r="E3" s="9" t="s">
        <v>187</v>
      </c>
      <c r="F3" s="9" t="s">
        <v>187</v>
      </c>
      <c r="G3" s="9" t="s">
        <v>187</v>
      </c>
      <c r="H3" s="9" t="s">
        <v>187</v>
      </c>
      <c r="I3" s="9" t="s">
        <v>187</v>
      </c>
      <c r="J3" s="9" t="s">
        <v>187</v>
      </c>
      <c r="K3" s="9" t="s">
        <v>187</v>
      </c>
      <c r="L3" s="9" t="s">
        <v>187</v>
      </c>
      <c r="M3" s="9" t="s">
        <v>187</v>
      </c>
      <c r="N3" s="9" t="s">
        <v>187</v>
      </c>
      <c r="O3" s="9" t="s">
        <v>187</v>
      </c>
      <c r="P3" s="9" t="s">
        <v>187</v>
      </c>
      <c r="Q3" s="9" t="s">
        <v>187</v>
      </c>
      <c r="R3" s="9" t="s">
        <v>187</v>
      </c>
      <c r="S3" s="9" t="s">
        <v>187</v>
      </c>
    </row>
    <row r="4" spans="1:19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</row>
    <row r="6" spans="1:19" ht="24.75" x14ac:dyDescent="0.55000000000000004">
      <c r="A6" s="8" t="s">
        <v>3</v>
      </c>
      <c r="C6" s="8" t="s">
        <v>195</v>
      </c>
      <c r="D6" s="8" t="s">
        <v>195</v>
      </c>
      <c r="E6" s="8" t="s">
        <v>195</v>
      </c>
      <c r="F6" s="8" t="s">
        <v>195</v>
      </c>
      <c r="G6" s="8" t="s">
        <v>195</v>
      </c>
      <c r="I6" s="8" t="s">
        <v>189</v>
      </c>
      <c r="J6" s="8" t="s">
        <v>189</v>
      </c>
      <c r="K6" s="8" t="s">
        <v>189</v>
      </c>
      <c r="L6" s="8" t="s">
        <v>189</v>
      </c>
      <c r="M6" s="8" t="s">
        <v>189</v>
      </c>
      <c r="O6" s="8" t="s">
        <v>190</v>
      </c>
      <c r="P6" s="8" t="s">
        <v>190</v>
      </c>
      <c r="Q6" s="8" t="s">
        <v>190</v>
      </c>
      <c r="R6" s="8" t="s">
        <v>190</v>
      </c>
      <c r="S6" s="8" t="s">
        <v>190</v>
      </c>
    </row>
    <row r="7" spans="1:19" ht="24.75" x14ac:dyDescent="0.55000000000000004">
      <c r="A7" s="8" t="s">
        <v>3</v>
      </c>
      <c r="C7" s="8" t="s">
        <v>196</v>
      </c>
      <c r="E7" s="8" t="s">
        <v>197</v>
      </c>
      <c r="G7" s="8" t="s">
        <v>198</v>
      </c>
      <c r="I7" s="8" t="s">
        <v>199</v>
      </c>
      <c r="K7" s="8" t="s">
        <v>193</v>
      </c>
      <c r="M7" s="8" t="s">
        <v>200</v>
      </c>
      <c r="O7" s="8" t="s">
        <v>199</v>
      </c>
      <c r="Q7" s="8" t="s">
        <v>193</v>
      </c>
      <c r="S7" s="8" t="s">
        <v>200</v>
      </c>
    </row>
    <row r="8" spans="1:19" ht="24.75" x14ac:dyDescent="0.6">
      <c r="A8" s="3" t="s">
        <v>98</v>
      </c>
      <c r="C8" s="2" t="s">
        <v>201</v>
      </c>
      <c r="E8" s="4">
        <v>23680161</v>
      </c>
      <c r="G8" s="4">
        <v>1170</v>
      </c>
      <c r="I8" s="4">
        <v>27705788370</v>
      </c>
      <c r="K8" s="4">
        <v>0</v>
      </c>
      <c r="M8" s="4">
        <v>27705788370</v>
      </c>
      <c r="O8" s="4">
        <v>27705788370</v>
      </c>
      <c r="Q8" s="4">
        <v>0</v>
      </c>
      <c r="S8" s="4">
        <v>27705788370</v>
      </c>
    </row>
    <row r="9" spans="1:19" ht="24.75" x14ac:dyDescent="0.6">
      <c r="A9" s="3" t="s">
        <v>61</v>
      </c>
      <c r="C9" s="2" t="s">
        <v>202</v>
      </c>
      <c r="E9" s="4">
        <v>12536426</v>
      </c>
      <c r="G9" s="4">
        <v>1350</v>
      </c>
      <c r="I9" s="4">
        <v>0</v>
      </c>
      <c r="K9" s="4">
        <v>0</v>
      </c>
      <c r="M9" s="4">
        <v>0</v>
      </c>
      <c r="O9" s="4">
        <v>16924175100</v>
      </c>
      <c r="Q9" s="4">
        <v>0</v>
      </c>
      <c r="S9" s="4">
        <v>16924175100</v>
      </c>
    </row>
    <row r="10" spans="1:19" ht="24.75" x14ac:dyDescent="0.6">
      <c r="A10" s="3" t="s">
        <v>158</v>
      </c>
      <c r="C10" s="2" t="s">
        <v>203</v>
      </c>
      <c r="E10" s="4">
        <v>13026592</v>
      </c>
      <c r="G10" s="4">
        <v>1000</v>
      </c>
      <c r="I10" s="4">
        <v>13026592000</v>
      </c>
      <c r="K10" s="4">
        <v>819387687</v>
      </c>
      <c r="M10" s="4">
        <v>12207204313</v>
      </c>
      <c r="O10" s="4">
        <v>13026592000</v>
      </c>
      <c r="Q10" s="4">
        <v>819387687</v>
      </c>
      <c r="S10" s="4">
        <v>12207204313</v>
      </c>
    </row>
    <row r="11" spans="1:19" ht="24.75" x14ac:dyDescent="0.6">
      <c r="A11" s="3" t="s">
        <v>68</v>
      </c>
      <c r="C11" s="2" t="s">
        <v>204</v>
      </c>
      <c r="E11" s="4">
        <v>285750</v>
      </c>
      <c r="G11" s="4">
        <v>4400</v>
      </c>
      <c r="I11" s="4">
        <v>1257300000</v>
      </c>
      <c r="K11" s="4">
        <v>90320979</v>
      </c>
      <c r="M11" s="4">
        <v>1166979021</v>
      </c>
      <c r="O11" s="4">
        <v>1257300000</v>
      </c>
      <c r="Q11" s="4">
        <v>90320979</v>
      </c>
      <c r="S11" s="4">
        <v>1166979021</v>
      </c>
    </row>
    <row r="12" spans="1:19" ht="24.75" x14ac:dyDescent="0.6">
      <c r="A12" s="3" t="s">
        <v>69</v>
      </c>
      <c r="C12" s="2" t="s">
        <v>205</v>
      </c>
      <c r="E12" s="4">
        <v>900000</v>
      </c>
      <c r="G12" s="4">
        <v>325</v>
      </c>
      <c r="I12" s="4">
        <v>292500000</v>
      </c>
      <c r="K12" s="4">
        <v>13746736</v>
      </c>
      <c r="M12" s="4">
        <v>278753264</v>
      </c>
      <c r="O12" s="4">
        <v>292500000</v>
      </c>
      <c r="Q12" s="4">
        <v>13746736</v>
      </c>
      <c r="S12" s="4">
        <v>278753264</v>
      </c>
    </row>
    <row r="13" spans="1:19" ht="24.75" x14ac:dyDescent="0.6">
      <c r="A13" s="3" t="s">
        <v>172</v>
      </c>
      <c r="C13" s="2" t="s">
        <v>172</v>
      </c>
      <c r="E13" s="2" t="s">
        <v>172</v>
      </c>
      <c r="G13" s="2" t="s">
        <v>172</v>
      </c>
      <c r="I13" s="5">
        <f>SUM(I8:I12)</f>
        <v>42282180370</v>
      </c>
      <c r="K13" s="5">
        <f>SUM(K8:K12)</f>
        <v>923455402</v>
      </c>
      <c r="M13" s="5">
        <f>SUM(M8:M12)</f>
        <v>41358724968</v>
      </c>
      <c r="O13" s="5">
        <f>SUM(O8:O12)</f>
        <v>59206355470</v>
      </c>
      <c r="Q13" s="5">
        <f>SUM(Q8:Q12)</f>
        <v>923455402</v>
      </c>
      <c r="S13" s="5">
        <f>SUM(S8:S12)</f>
        <v>58282900068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A11" sqref="A9:XFD11"/>
    </sheetView>
  </sheetViews>
  <sheetFormatPr defaultRowHeight="24" x14ac:dyDescent="0.55000000000000004"/>
  <cols>
    <col min="1" max="1" width="46.2851562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</row>
    <row r="3" spans="1:5" ht="24.75" x14ac:dyDescent="0.55000000000000004">
      <c r="A3" s="9" t="s">
        <v>187</v>
      </c>
      <c r="B3" s="9" t="s">
        <v>187</v>
      </c>
      <c r="C3" s="9" t="s">
        <v>187</v>
      </c>
      <c r="D3" s="9" t="s">
        <v>187</v>
      </c>
      <c r="E3" s="9" t="s">
        <v>187</v>
      </c>
    </row>
    <row r="4" spans="1:5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</row>
    <row r="6" spans="1:5" ht="24.75" x14ac:dyDescent="0.55000000000000004">
      <c r="A6" s="8" t="s">
        <v>221</v>
      </c>
      <c r="C6" s="8" t="s">
        <v>189</v>
      </c>
      <c r="E6" s="8" t="s">
        <v>6</v>
      </c>
    </row>
    <row r="7" spans="1:5" ht="24.75" x14ac:dyDescent="0.55000000000000004">
      <c r="A7" s="8" t="s">
        <v>221</v>
      </c>
      <c r="C7" s="8" t="s">
        <v>177</v>
      </c>
      <c r="E7" s="8" t="s">
        <v>177</v>
      </c>
    </row>
    <row r="8" spans="1:5" ht="24.75" x14ac:dyDescent="0.6">
      <c r="A8" s="3" t="s">
        <v>221</v>
      </c>
      <c r="C8" s="4">
        <v>430375284</v>
      </c>
      <c r="E8" s="4">
        <v>5978414130</v>
      </c>
    </row>
    <row r="9" spans="1:5" ht="24.75" x14ac:dyDescent="0.6">
      <c r="A9" s="3" t="s">
        <v>172</v>
      </c>
      <c r="C9" s="5">
        <f>SUM(C8:C8)</f>
        <v>430375284</v>
      </c>
      <c r="E9" s="5">
        <f>SUM(E8:E8)</f>
        <v>5978414130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A8" sqref="A8:A10"/>
    </sheetView>
  </sheetViews>
  <sheetFormatPr defaultRowHeight="24" x14ac:dyDescent="0.55000000000000004"/>
  <cols>
    <col min="1" max="1" width="25.5703125" style="2" bestFit="1" customWidth="1"/>
    <col min="2" max="2" width="1" style="2" customWidth="1"/>
    <col min="3" max="3" width="12.42578125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14" style="2" bestFit="1" customWidth="1"/>
    <col min="8" max="8" width="1" style="2" customWidth="1"/>
    <col min="9" max="9" width="14.28515625" style="2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4.2851562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</row>
    <row r="3" spans="1:13" ht="24.75" x14ac:dyDescent="0.55000000000000004">
      <c r="A3" s="9" t="s">
        <v>187</v>
      </c>
      <c r="B3" s="9" t="s">
        <v>187</v>
      </c>
      <c r="C3" s="9" t="s">
        <v>187</v>
      </c>
      <c r="D3" s="9" t="s">
        <v>187</v>
      </c>
      <c r="E3" s="9" t="s">
        <v>187</v>
      </c>
      <c r="F3" s="9" t="s">
        <v>187</v>
      </c>
      <c r="G3" s="9" t="s">
        <v>187</v>
      </c>
      <c r="H3" s="9" t="s">
        <v>187</v>
      </c>
      <c r="I3" s="9" t="s">
        <v>187</v>
      </c>
      <c r="J3" s="9" t="s">
        <v>187</v>
      </c>
      <c r="K3" s="9" t="s">
        <v>187</v>
      </c>
      <c r="L3" s="9" t="s">
        <v>187</v>
      </c>
      <c r="M3" s="9" t="s">
        <v>187</v>
      </c>
    </row>
    <row r="4" spans="1:13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</row>
    <row r="6" spans="1:13" ht="25.5" thickBot="1" x14ac:dyDescent="0.6">
      <c r="A6" s="1" t="s">
        <v>188</v>
      </c>
      <c r="C6" s="8" t="s">
        <v>189</v>
      </c>
      <c r="D6" s="8" t="s">
        <v>189</v>
      </c>
      <c r="E6" s="8" t="s">
        <v>189</v>
      </c>
      <c r="F6" s="8" t="s">
        <v>189</v>
      </c>
      <c r="G6" s="8" t="s">
        <v>189</v>
      </c>
      <c r="I6" s="8" t="s">
        <v>190</v>
      </c>
      <c r="J6" s="8" t="s">
        <v>190</v>
      </c>
      <c r="K6" s="8" t="s">
        <v>190</v>
      </c>
      <c r="L6" s="8" t="s">
        <v>190</v>
      </c>
      <c r="M6" s="8" t="s">
        <v>190</v>
      </c>
    </row>
    <row r="7" spans="1:13" ht="25.5" thickBot="1" x14ac:dyDescent="0.6">
      <c r="A7" s="8" t="s">
        <v>191</v>
      </c>
      <c r="C7" s="8" t="s">
        <v>192</v>
      </c>
      <c r="E7" s="8" t="s">
        <v>193</v>
      </c>
      <c r="G7" s="8" t="s">
        <v>194</v>
      </c>
      <c r="I7" s="8" t="s">
        <v>192</v>
      </c>
      <c r="K7" s="8" t="s">
        <v>193</v>
      </c>
      <c r="M7" s="8" t="s">
        <v>194</v>
      </c>
    </row>
    <row r="8" spans="1:13" x14ac:dyDescent="0.55000000000000004">
      <c r="A8" s="2" t="s">
        <v>180</v>
      </c>
      <c r="C8" s="4">
        <v>40154</v>
      </c>
      <c r="E8" s="4">
        <v>0</v>
      </c>
      <c r="G8" s="4">
        <v>40154</v>
      </c>
      <c r="I8" s="4">
        <v>80308</v>
      </c>
      <c r="K8" s="4">
        <v>0</v>
      </c>
      <c r="M8" s="4">
        <v>80308</v>
      </c>
    </row>
    <row r="9" spans="1:13" ht="24.75" thickBot="1" x14ac:dyDescent="0.6">
      <c r="A9" s="2" t="s">
        <v>184</v>
      </c>
      <c r="C9" s="4">
        <v>267840243</v>
      </c>
      <c r="E9" s="4">
        <v>0</v>
      </c>
      <c r="G9" s="4">
        <v>267840243</v>
      </c>
      <c r="I9" s="4">
        <v>1037210806</v>
      </c>
      <c r="K9" s="4">
        <v>0</v>
      </c>
      <c r="M9" s="4">
        <v>1037210806</v>
      </c>
    </row>
    <row r="10" spans="1:13" ht="24.75" thickBot="1" x14ac:dyDescent="0.6">
      <c r="A10" s="2" t="s">
        <v>172</v>
      </c>
      <c r="C10" s="5">
        <f>SUM(C8:C9)</f>
        <v>267880397</v>
      </c>
      <c r="E10" s="5">
        <f>SUM(E8:E9)</f>
        <v>0</v>
      </c>
      <c r="G10" s="5">
        <f>SUM(G8:G9)</f>
        <v>267880397</v>
      </c>
      <c r="I10" s="5">
        <f>SUM(I8:I9)</f>
        <v>1037291114</v>
      </c>
      <c r="K10" s="5">
        <f>SUM(K8:K9)</f>
        <v>0</v>
      </c>
      <c r="M10" s="5">
        <f>SUM(M8:M9)</f>
        <v>1037291114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74"/>
  <sheetViews>
    <sheetView rightToLeft="1" workbookViewId="0">
      <selection activeCell="A69" sqref="A69:XFD69"/>
    </sheetView>
  </sheetViews>
  <sheetFormatPr defaultRowHeight="24" x14ac:dyDescent="0.55000000000000004"/>
  <cols>
    <col min="1" max="1" width="37" style="2" bestFit="1" customWidth="1"/>
    <col min="2" max="2" width="1" style="2" customWidth="1"/>
    <col min="3" max="3" width="17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18.7109375" style="2" bestFit="1" customWidth="1"/>
    <col min="20" max="16384" width="9.140625" style="2"/>
  </cols>
  <sheetData>
    <row r="2" spans="1:25" ht="24.75" x14ac:dyDescent="0.5500000000000000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</row>
    <row r="3" spans="1:25" ht="24.75" x14ac:dyDescent="0.55000000000000004">
      <c r="A3" s="9" t="s">
        <v>187</v>
      </c>
      <c r="B3" s="9" t="s">
        <v>187</v>
      </c>
      <c r="C3" s="9" t="s">
        <v>187</v>
      </c>
      <c r="D3" s="9" t="s">
        <v>187</v>
      </c>
      <c r="E3" s="9" t="s">
        <v>187</v>
      </c>
      <c r="F3" s="9" t="s">
        <v>187</v>
      </c>
      <c r="G3" s="9" t="s">
        <v>187</v>
      </c>
      <c r="H3" s="9" t="s">
        <v>187</v>
      </c>
      <c r="I3" s="9" t="s">
        <v>187</v>
      </c>
      <c r="J3" s="9" t="s">
        <v>187</v>
      </c>
      <c r="K3" s="9" t="s">
        <v>187</v>
      </c>
      <c r="L3" s="9" t="s">
        <v>187</v>
      </c>
      <c r="M3" s="9" t="s">
        <v>187</v>
      </c>
      <c r="N3" s="9" t="s">
        <v>187</v>
      </c>
      <c r="O3" s="9" t="s">
        <v>187</v>
      </c>
      <c r="P3" s="9" t="s">
        <v>187</v>
      </c>
      <c r="Q3" s="9" t="s">
        <v>187</v>
      </c>
    </row>
    <row r="4" spans="1:25" ht="24.75" x14ac:dyDescent="0.5500000000000000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</row>
    <row r="6" spans="1:25" ht="24.75" x14ac:dyDescent="0.55000000000000004">
      <c r="A6" s="8" t="s">
        <v>3</v>
      </c>
      <c r="C6" s="8" t="s">
        <v>189</v>
      </c>
      <c r="D6" s="8" t="s">
        <v>189</v>
      </c>
      <c r="E6" s="8" t="s">
        <v>189</v>
      </c>
      <c r="F6" s="8" t="s">
        <v>189</v>
      </c>
      <c r="G6" s="8" t="s">
        <v>189</v>
      </c>
      <c r="H6" s="8" t="s">
        <v>189</v>
      </c>
      <c r="I6" s="8" t="s">
        <v>189</v>
      </c>
      <c r="K6" s="8" t="s">
        <v>190</v>
      </c>
      <c r="L6" s="8" t="s">
        <v>190</v>
      </c>
      <c r="M6" s="8" t="s">
        <v>190</v>
      </c>
      <c r="N6" s="8" t="s">
        <v>190</v>
      </c>
      <c r="O6" s="8" t="s">
        <v>190</v>
      </c>
      <c r="P6" s="8" t="s">
        <v>190</v>
      </c>
      <c r="Q6" s="8" t="s">
        <v>190</v>
      </c>
    </row>
    <row r="7" spans="1:25" ht="24.75" x14ac:dyDescent="0.55000000000000004">
      <c r="A7" s="8" t="s">
        <v>3</v>
      </c>
      <c r="C7" s="8" t="s">
        <v>7</v>
      </c>
      <c r="E7" s="8" t="s">
        <v>206</v>
      </c>
      <c r="G7" s="8" t="s">
        <v>207</v>
      </c>
      <c r="I7" s="8" t="s">
        <v>209</v>
      </c>
      <c r="K7" s="8" t="s">
        <v>7</v>
      </c>
      <c r="M7" s="8" t="s">
        <v>206</v>
      </c>
      <c r="O7" s="8" t="s">
        <v>207</v>
      </c>
      <c r="Q7" s="8" t="s">
        <v>209</v>
      </c>
    </row>
    <row r="8" spans="1:25" s="10" customFormat="1" ht="24.75" x14ac:dyDescent="0.55000000000000004">
      <c r="A8" s="10" t="s">
        <v>145</v>
      </c>
      <c r="C8" s="11">
        <v>1</v>
      </c>
      <c r="D8" s="11"/>
      <c r="E8" s="11">
        <v>1</v>
      </c>
      <c r="F8" s="11"/>
      <c r="G8" s="11">
        <v>3242</v>
      </c>
      <c r="H8" s="11"/>
      <c r="I8" s="11">
        <f>E8-G8</f>
        <v>-3241</v>
      </c>
      <c r="J8" s="11"/>
      <c r="K8" s="11">
        <v>832721</v>
      </c>
      <c r="L8" s="11"/>
      <c r="M8" s="11">
        <v>2410452614</v>
      </c>
      <c r="N8" s="11"/>
      <c r="O8" s="11">
        <v>2881454307</v>
      </c>
      <c r="P8" s="11"/>
      <c r="Q8" s="11">
        <f>M8-O8</f>
        <v>-471001693</v>
      </c>
      <c r="R8" s="11"/>
      <c r="S8" s="11"/>
      <c r="T8" s="11"/>
      <c r="U8" s="11"/>
      <c r="V8" s="11"/>
      <c r="W8" s="11"/>
      <c r="Y8" s="12"/>
    </row>
    <row r="9" spans="1:25" s="10" customFormat="1" ht="24.75" x14ac:dyDescent="0.55000000000000004">
      <c r="A9" s="10" t="s">
        <v>33</v>
      </c>
      <c r="C9" s="11">
        <v>1</v>
      </c>
      <c r="D9" s="11"/>
      <c r="E9" s="11">
        <v>1</v>
      </c>
      <c r="F9" s="11"/>
      <c r="G9" s="11">
        <v>1835</v>
      </c>
      <c r="H9" s="11"/>
      <c r="I9" s="11">
        <f t="shared" ref="I9:I70" si="0">E9-G9</f>
        <v>-1834</v>
      </c>
      <c r="J9" s="11"/>
      <c r="K9" s="11">
        <v>2029995</v>
      </c>
      <c r="L9" s="11"/>
      <c r="M9" s="11">
        <v>6031549562</v>
      </c>
      <c r="N9" s="11"/>
      <c r="O9" s="11">
        <v>6352399931</v>
      </c>
      <c r="P9" s="11"/>
      <c r="Q9" s="11">
        <f t="shared" ref="Q9:Q70" si="1">M9-O9</f>
        <v>-320850369</v>
      </c>
      <c r="R9" s="11"/>
      <c r="S9" s="11"/>
      <c r="T9" s="11"/>
      <c r="U9" s="11"/>
      <c r="V9" s="11"/>
      <c r="W9" s="11"/>
      <c r="Y9" s="12"/>
    </row>
    <row r="10" spans="1:25" s="10" customFormat="1" ht="24.75" x14ac:dyDescent="0.55000000000000004">
      <c r="A10" s="10" t="s">
        <v>117</v>
      </c>
      <c r="C10" s="11">
        <v>126523</v>
      </c>
      <c r="D10" s="11"/>
      <c r="E10" s="11">
        <v>1760782678</v>
      </c>
      <c r="F10" s="11"/>
      <c r="G10" s="11">
        <v>1279082839</v>
      </c>
      <c r="H10" s="11"/>
      <c r="I10" s="11">
        <f t="shared" si="0"/>
        <v>481699839</v>
      </c>
      <c r="J10" s="11"/>
      <c r="K10" s="11">
        <v>146459</v>
      </c>
      <c r="L10" s="11"/>
      <c r="M10" s="11">
        <v>1976197608</v>
      </c>
      <c r="N10" s="11"/>
      <c r="O10" s="11">
        <v>1480625602</v>
      </c>
      <c r="P10" s="11"/>
      <c r="Q10" s="11">
        <f t="shared" si="1"/>
        <v>495572006</v>
      </c>
      <c r="R10" s="11"/>
      <c r="S10" s="11"/>
      <c r="T10" s="11"/>
      <c r="U10" s="11"/>
      <c r="V10" s="11"/>
      <c r="W10" s="11"/>
      <c r="Y10" s="12"/>
    </row>
    <row r="11" spans="1:25" s="10" customFormat="1" ht="24.75" x14ac:dyDescent="0.55000000000000004">
      <c r="A11" s="10" t="s">
        <v>109</v>
      </c>
      <c r="C11" s="11">
        <v>1500000</v>
      </c>
      <c r="D11" s="11"/>
      <c r="E11" s="11">
        <v>5355941444</v>
      </c>
      <c r="F11" s="11"/>
      <c r="G11" s="11">
        <v>4055178764</v>
      </c>
      <c r="H11" s="11"/>
      <c r="I11" s="11">
        <f t="shared" si="0"/>
        <v>1300762680</v>
      </c>
      <c r="J11" s="11"/>
      <c r="K11" s="11">
        <v>1500000</v>
      </c>
      <c r="L11" s="11"/>
      <c r="M11" s="11">
        <v>5355941444</v>
      </c>
      <c r="N11" s="11"/>
      <c r="O11" s="11">
        <v>4055178764</v>
      </c>
      <c r="P11" s="11"/>
      <c r="Q11" s="11">
        <f t="shared" si="1"/>
        <v>1300762680</v>
      </c>
      <c r="R11" s="11"/>
      <c r="S11" s="11"/>
      <c r="T11" s="11"/>
      <c r="U11" s="11"/>
      <c r="V11" s="11"/>
      <c r="W11" s="11"/>
      <c r="Y11" s="12"/>
    </row>
    <row r="12" spans="1:25" s="10" customFormat="1" ht="24.75" x14ac:dyDescent="0.55000000000000004">
      <c r="A12" s="10" t="s">
        <v>84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f t="shared" si="0"/>
        <v>0</v>
      </c>
      <c r="J12" s="11"/>
      <c r="K12" s="11">
        <v>438403</v>
      </c>
      <c r="L12" s="11"/>
      <c r="M12" s="11">
        <v>1204536014</v>
      </c>
      <c r="N12" s="11"/>
      <c r="O12" s="11">
        <v>1255088159</v>
      </c>
      <c r="P12" s="11"/>
      <c r="Q12" s="11">
        <f t="shared" si="1"/>
        <v>-50552145</v>
      </c>
      <c r="R12" s="11"/>
      <c r="S12" s="11"/>
      <c r="T12" s="11"/>
      <c r="U12" s="11"/>
      <c r="V12" s="11"/>
      <c r="W12" s="11"/>
      <c r="Y12" s="12"/>
    </row>
    <row r="13" spans="1:25" s="10" customFormat="1" ht="24.75" x14ac:dyDescent="0.55000000000000004">
      <c r="A13" s="10" t="s">
        <v>149</v>
      </c>
      <c r="C13" s="11">
        <v>0</v>
      </c>
      <c r="D13" s="11"/>
      <c r="E13" s="11">
        <v>0</v>
      </c>
      <c r="F13" s="11"/>
      <c r="G13" s="11">
        <v>0</v>
      </c>
      <c r="H13" s="11"/>
      <c r="I13" s="11">
        <f t="shared" si="0"/>
        <v>0</v>
      </c>
      <c r="J13" s="11"/>
      <c r="K13" s="11">
        <v>52800</v>
      </c>
      <c r="L13" s="11"/>
      <c r="M13" s="11">
        <v>477096290</v>
      </c>
      <c r="N13" s="11"/>
      <c r="O13" s="11">
        <v>518035240</v>
      </c>
      <c r="P13" s="11"/>
      <c r="Q13" s="11">
        <f t="shared" si="1"/>
        <v>-40938950</v>
      </c>
      <c r="R13" s="11"/>
      <c r="S13" s="11"/>
      <c r="T13" s="11"/>
      <c r="U13" s="11"/>
      <c r="V13" s="11"/>
      <c r="W13" s="11"/>
      <c r="Y13" s="12"/>
    </row>
    <row r="14" spans="1:25" s="10" customFormat="1" ht="24.75" x14ac:dyDescent="0.55000000000000004">
      <c r="A14" s="10" t="s">
        <v>35</v>
      </c>
      <c r="C14" s="11">
        <v>0</v>
      </c>
      <c r="D14" s="11"/>
      <c r="E14" s="11">
        <v>0</v>
      </c>
      <c r="F14" s="11"/>
      <c r="G14" s="11">
        <v>0</v>
      </c>
      <c r="H14" s="11"/>
      <c r="I14" s="11">
        <f t="shared" si="0"/>
        <v>0</v>
      </c>
      <c r="J14" s="11"/>
      <c r="K14" s="11">
        <v>109953</v>
      </c>
      <c r="L14" s="11"/>
      <c r="M14" s="11">
        <v>287131882</v>
      </c>
      <c r="N14" s="11"/>
      <c r="O14" s="11">
        <v>274012045</v>
      </c>
      <c r="P14" s="11"/>
      <c r="Q14" s="11">
        <f t="shared" si="1"/>
        <v>13119837</v>
      </c>
      <c r="R14" s="11"/>
      <c r="S14" s="11"/>
      <c r="T14" s="11"/>
      <c r="U14" s="11"/>
      <c r="V14" s="11"/>
      <c r="W14" s="11"/>
      <c r="Y14" s="12"/>
    </row>
    <row r="15" spans="1:25" s="10" customFormat="1" ht="24.75" x14ac:dyDescent="0.55000000000000004">
      <c r="A15" s="10" t="s">
        <v>21</v>
      </c>
      <c r="C15" s="11">
        <v>0</v>
      </c>
      <c r="D15" s="11"/>
      <c r="E15" s="11">
        <v>0</v>
      </c>
      <c r="F15" s="11"/>
      <c r="G15" s="11">
        <v>0</v>
      </c>
      <c r="H15" s="11"/>
      <c r="I15" s="11">
        <f t="shared" si="0"/>
        <v>0</v>
      </c>
      <c r="J15" s="11"/>
      <c r="K15" s="11">
        <v>752352</v>
      </c>
      <c r="L15" s="11"/>
      <c r="M15" s="11">
        <v>2451535926</v>
      </c>
      <c r="N15" s="11"/>
      <c r="O15" s="11">
        <v>2640000528</v>
      </c>
      <c r="P15" s="11"/>
      <c r="Q15" s="11">
        <f t="shared" si="1"/>
        <v>-188464602</v>
      </c>
      <c r="R15" s="11"/>
      <c r="S15" s="11"/>
      <c r="T15" s="11"/>
      <c r="U15" s="11"/>
      <c r="V15" s="11"/>
      <c r="W15" s="11"/>
      <c r="Y15" s="12"/>
    </row>
    <row r="16" spans="1:25" s="10" customFormat="1" ht="24.75" x14ac:dyDescent="0.55000000000000004">
      <c r="A16" s="10" t="s">
        <v>25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f t="shared" si="0"/>
        <v>0</v>
      </c>
      <c r="J16" s="11"/>
      <c r="K16" s="11">
        <v>537187</v>
      </c>
      <c r="L16" s="11"/>
      <c r="M16" s="11">
        <v>2250771026</v>
      </c>
      <c r="N16" s="11"/>
      <c r="O16" s="11">
        <v>2402958297</v>
      </c>
      <c r="P16" s="11"/>
      <c r="Q16" s="11">
        <f t="shared" si="1"/>
        <v>-152187271</v>
      </c>
      <c r="R16" s="11"/>
      <c r="S16" s="11"/>
      <c r="T16" s="11"/>
      <c r="U16" s="11"/>
      <c r="V16" s="11"/>
      <c r="W16" s="11"/>
      <c r="Y16" s="12"/>
    </row>
    <row r="17" spans="1:25" s="10" customFormat="1" ht="24.75" x14ac:dyDescent="0.55000000000000004">
      <c r="A17" s="10" t="s">
        <v>132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f t="shared" si="0"/>
        <v>0</v>
      </c>
      <c r="J17" s="11"/>
      <c r="K17" s="11">
        <v>165125</v>
      </c>
      <c r="L17" s="11"/>
      <c r="M17" s="11">
        <v>1877790280</v>
      </c>
      <c r="N17" s="11"/>
      <c r="O17" s="11">
        <v>2235620931</v>
      </c>
      <c r="P17" s="11"/>
      <c r="Q17" s="11">
        <f t="shared" si="1"/>
        <v>-357830651</v>
      </c>
      <c r="R17" s="11"/>
      <c r="S17" s="11"/>
      <c r="T17" s="11"/>
      <c r="U17" s="11"/>
      <c r="V17" s="11"/>
      <c r="W17" s="11"/>
      <c r="Y17" s="12"/>
    </row>
    <row r="18" spans="1:25" s="10" customFormat="1" ht="24.75" x14ac:dyDescent="0.55000000000000004">
      <c r="A18" s="10" t="s">
        <v>96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f t="shared" si="0"/>
        <v>0</v>
      </c>
      <c r="J18" s="11"/>
      <c r="K18" s="11">
        <v>100249</v>
      </c>
      <c r="L18" s="11"/>
      <c r="M18" s="11">
        <v>2388670906</v>
      </c>
      <c r="N18" s="11"/>
      <c r="O18" s="11">
        <v>2323896732</v>
      </c>
      <c r="P18" s="11"/>
      <c r="Q18" s="11">
        <f t="shared" si="1"/>
        <v>64774174</v>
      </c>
      <c r="R18" s="11"/>
      <c r="S18" s="11"/>
      <c r="T18" s="11"/>
      <c r="U18" s="11"/>
      <c r="V18" s="11"/>
      <c r="W18" s="11"/>
      <c r="Y18" s="12"/>
    </row>
    <row r="19" spans="1:25" s="10" customFormat="1" ht="24.75" x14ac:dyDescent="0.55000000000000004">
      <c r="A19" s="10" t="s">
        <v>98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f t="shared" si="0"/>
        <v>0</v>
      </c>
      <c r="J19" s="11"/>
      <c r="K19" s="11">
        <v>993267</v>
      </c>
      <c r="L19" s="11"/>
      <c r="M19" s="11">
        <v>10733326356</v>
      </c>
      <c r="N19" s="11"/>
      <c r="O19" s="11">
        <v>10535099865</v>
      </c>
      <c r="P19" s="11"/>
      <c r="Q19" s="11">
        <f t="shared" si="1"/>
        <v>198226491</v>
      </c>
      <c r="R19" s="11"/>
      <c r="S19" s="11"/>
      <c r="T19" s="11"/>
      <c r="U19" s="11"/>
      <c r="V19" s="11"/>
      <c r="W19" s="11"/>
      <c r="Y19" s="12"/>
    </row>
    <row r="20" spans="1:25" s="10" customFormat="1" ht="24.75" x14ac:dyDescent="0.55000000000000004">
      <c r="A20" s="10" t="s">
        <v>78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f t="shared" si="0"/>
        <v>0</v>
      </c>
      <c r="J20" s="11"/>
      <c r="K20" s="11">
        <v>526965</v>
      </c>
      <c r="L20" s="11"/>
      <c r="M20" s="11">
        <v>1990552334</v>
      </c>
      <c r="N20" s="11"/>
      <c r="O20" s="11">
        <v>2059697822</v>
      </c>
      <c r="P20" s="11"/>
      <c r="Q20" s="11">
        <f t="shared" si="1"/>
        <v>-69145488</v>
      </c>
      <c r="R20" s="11"/>
      <c r="S20" s="11"/>
      <c r="T20" s="11"/>
      <c r="U20" s="11"/>
      <c r="V20" s="11"/>
      <c r="W20" s="11"/>
      <c r="Y20" s="12"/>
    </row>
    <row r="21" spans="1:25" s="10" customFormat="1" ht="24.75" x14ac:dyDescent="0.55000000000000004">
      <c r="A21" s="10" t="s">
        <v>147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f t="shared" si="0"/>
        <v>0</v>
      </c>
      <c r="J21" s="11"/>
      <c r="K21" s="11">
        <v>1257302</v>
      </c>
      <c r="L21" s="11"/>
      <c r="M21" s="11">
        <v>9902600703</v>
      </c>
      <c r="N21" s="11"/>
      <c r="O21" s="11">
        <v>10298525444</v>
      </c>
      <c r="P21" s="11"/>
      <c r="Q21" s="11">
        <f t="shared" si="1"/>
        <v>-395924741</v>
      </c>
      <c r="R21" s="11"/>
      <c r="S21" s="11"/>
      <c r="T21" s="11"/>
      <c r="U21" s="11"/>
      <c r="V21" s="11"/>
      <c r="W21" s="11"/>
      <c r="Y21" s="12"/>
    </row>
    <row r="22" spans="1:25" s="10" customFormat="1" ht="24.75" x14ac:dyDescent="0.55000000000000004">
      <c r="A22" s="10" t="s">
        <v>63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f t="shared" si="0"/>
        <v>0</v>
      </c>
      <c r="J22" s="11"/>
      <c r="K22" s="11">
        <v>236610</v>
      </c>
      <c r="L22" s="11"/>
      <c r="M22" s="11">
        <v>3215213673</v>
      </c>
      <c r="N22" s="11"/>
      <c r="O22" s="11">
        <v>3488048185</v>
      </c>
      <c r="P22" s="11"/>
      <c r="Q22" s="11">
        <f t="shared" si="1"/>
        <v>-272834512</v>
      </c>
      <c r="R22" s="11"/>
      <c r="S22" s="11"/>
      <c r="T22" s="11"/>
      <c r="U22" s="11"/>
      <c r="V22" s="11"/>
      <c r="W22" s="11"/>
      <c r="Y22" s="12"/>
    </row>
    <row r="23" spans="1:25" s="10" customFormat="1" ht="24.75" x14ac:dyDescent="0.55000000000000004">
      <c r="A23" s="10" t="s">
        <v>134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f t="shared" si="0"/>
        <v>0</v>
      </c>
      <c r="J23" s="11"/>
      <c r="K23" s="11">
        <v>139258</v>
      </c>
      <c r="L23" s="11"/>
      <c r="M23" s="11">
        <v>2257333525</v>
      </c>
      <c r="N23" s="11"/>
      <c r="O23" s="11">
        <v>2264705224</v>
      </c>
      <c r="P23" s="11"/>
      <c r="Q23" s="11">
        <f t="shared" si="1"/>
        <v>-7371699</v>
      </c>
      <c r="R23" s="11"/>
      <c r="S23" s="11"/>
      <c r="T23" s="11"/>
      <c r="U23" s="11"/>
      <c r="V23" s="11"/>
      <c r="W23" s="11"/>
      <c r="Y23" s="12"/>
    </row>
    <row r="24" spans="1:25" s="10" customFormat="1" ht="24.75" x14ac:dyDescent="0.55000000000000004">
      <c r="A24" s="10" t="s">
        <v>155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f t="shared" si="0"/>
        <v>0</v>
      </c>
      <c r="J24" s="11"/>
      <c r="K24" s="11">
        <v>96552</v>
      </c>
      <c r="L24" s="11"/>
      <c r="M24" s="11">
        <v>1059591793</v>
      </c>
      <c r="N24" s="11"/>
      <c r="O24" s="11">
        <v>1134454228</v>
      </c>
      <c r="P24" s="11"/>
      <c r="Q24" s="11">
        <f t="shared" si="1"/>
        <v>-74862435</v>
      </c>
      <c r="R24" s="11"/>
      <c r="S24" s="11"/>
      <c r="T24" s="11"/>
      <c r="U24" s="11"/>
      <c r="V24" s="11"/>
      <c r="W24" s="11"/>
      <c r="Y24" s="12"/>
    </row>
    <row r="25" spans="1:25" s="10" customFormat="1" ht="24.75" x14ac:dyDescent="0.55000000000000004">
      <c r="A25" s="10" t="s">
        <v>74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f t="shared" si="0"/>
        <v>0</v>
      </c>
      <c r="J25" s="11"/>
      <c r="K25" s="11">
        <v>113375</v>
      </c>
      <c r="L25" s="11"/>
      <c r="M25" s="11">
        <v>1555265781</v>
      </c>
      <c r="N25" s="11"/>
      <c r="O25" s="11">
        <v>1848286867</v>
      </c>
      <c r="P25" s="11"/>
      <c r="Q25" s="11">
        <f t="shared" si="1"/>
        <v>-293021086</v>
      </c>
      <c r="R25" s="11"/>
      <c r="S25" s="11"/>
      <c r="T25" s="11"/>
      <c r="U25" s="11"/>
      <c r="V25" s="11"/>
      <c r="W25" s="11"/>
      <c r="Y25" s="12"/>
    </row>
    <row r="26" spans="1:25" s="10" customFormat="1" ht="24.75" x14ac:dyDescent="0.55000000000000004">
      <c r="A26" s="10" t="s">
        <v>57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f t="shared" si="0"/>
        <v>0</v>
      </c>
      <c r="J26" s="11"/>
      <c r="K26" s="11">
        <v>68825</v>
      </c>
      <c r="L26" s="11"/>
      <c r="M26" s="11">
        <v>2490323957</v>
      </c>
      <c r="N26" s="11"/>
      <c r="O26" s="11">
        <v>2651100258</v>
      </c>
      <c r="P26" s="11"/>
      <c r="Q26" s="11">
        <f t="shared" si="1"/>
        <v>-160776301</v>
      </c>
      <c r="R26" s="11"/>
      <c r="S26" s="11"/>
      <c r="T26" s="11"/>
      <c r="U26" s="11"/>
      <c r="V26" s="11"/>
      <c r="W26" s="11"/>
      <c r="Y26" s="12"/>
    </row>
    <row r="27" spans="1:25" s="10" customFormat="1" ht="24.75" x14ac:dyDescent="0.55000000000000004">
      <c r="A27" s="10" t="s">
        <v>76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f t="shared" si="0"/>
        <v>0</v>
      </c>
      <c r="J27" s="11"/>
      <c r="K27" s="11">
        <v>50716</v>
      </c>
      <c r="L27" s="11"/>
      <c r="M27" s="11">
        <v>1318332378</v>
      </c>
      <c r="N27" s="11"/>
      <c r="O27" s="11">
        <v>1314299232</v>
      </c>
      <c r="P27" s="11"/>
      <c r="Q27" s="11">
        <f t="shared" si="1"/>
        <v>4033146</v>
      </c>
      <c r="R27" s="11"/>
      <c r="S27" s="11"/>
      <c r="T27" s="11"/>
      <c r="U27" s="11"/>
      <c r="V27" s="11"/>
      <c r="W27" s="11"/>
      <c r="Y27" s="12"/>
    </row>
    <row r="28" spans="1:25" s="10" customFormat="1" ht="24.75" x14ac:dyDescent="0.55000000000000004">
      <c r="A28" s="10" t="s">
        <v>104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f t="shared" si="0"/>
        <v>0</v>
      </c>
      <c r="J28" s="11"/>
      <c r="K28" s="11">
        <v>411832</v>
      </c>
      <c r="L28" s="11"/>
      <c r="M28" s="11">
        <v>3442899260</v>
      </c>
      <c r="N28" s="11"/>
      <c r="O28" s="11">
        <v>3537057022</v>
      </c>
      <c r="P28" s="11"/>
      <c r="Q28" s="11">
        <f t="shared" si="1"/>
        <v>-94157762</v>
      </c>
      <c r="R28" s="11"/>
      <c r="S28" s="11"/>
      <c r="T28" s="11"/>
      <c r="U28" s="11"/>
      <c r="V28" s="11"/>
      <c r="W28" s="11"/>
      <c r="Y28" s="12"/>
    </row>
    <row r="29" spans="1:25" s="10" customFormat="1" ht="24.75" x14ac:dyDescent="0.55000000000000004">
      <c r="A29" s="10" t="s">
        <v>150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f t="shared" si="0"/>
        <v>0</v>
      </c>
      <c r="J29" s="11"/>
      <c r="K29" s="11">
        <v>21735</v>
      </c>
      <c r="L29" s="11"/>
      <c r="M29" s="11">
        <v>405538559</v>
      </c>
      <c r="N29" s="11"/>
      <c r="O29" s="11">
        <v>465386279</v>
      </c>
      <c r="P29" s="11"/>
      <c r="Q29" s="11">
        <f t="shared" si="1"/>
        <v>-59847720</v>
      </c>
      <c r="R29" s="11"/>
      <c r="S29" s="11"/>
      <c r="T29" s="11"/>
      <c r="U29" s="11"/>
      <c r="V29" s="11"/>
      <c r="W29" s="11"/>
      <c r="Y29" s="12"/>
    </row>
    <row r="30" spans="1:25" s="10" customFormat="1" ht="24.75" x14ac:dyDescent="0.55000000000000004">
      <c r="A30" s="10" t="s">
        <v>152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f t="shared" si="0"/>
        <v>0</v>
      </c>
      <c r="J30" s="11"/>
      <c r="K30" s="11">
        <v>124070</v>
      </c>
      <c r="L30" s="11"/>
      <c r="M30" s="11">
        <v>480377298</v>
      </c>
      <c r="N30" s="11"/>
      <c r="O30" s="11">
        <v>484693909</v>
      </c>
      <c r="P30" s="11"/>
      <c r="Q30" s="11">
        <f t="shared" si="1"/>
        <v>-4316611</v>
      </c>
      <c r="R30" s="11"/>
      <c r="S30" s="11"/>
      <c r="T30" s="11"/>
      <c r="U30" s="11"/>
      <c r="V30" s="11"/>
      <c r="W30" s="11"/>
      <c r="Y30" s="12"/>
    </row>
    <row r="31" spans="1:25" s="10" customFormat="1" ht="24.75" x14ac:dyDescent="0.55000000000000004">
      <c r="A31" s="10" t="s">
        <v>102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f t="shared" si="0"/>
        <v>0</v>
      </c>
      <c r="J31" s="11"/>
      <c r="K31" s="11">
        <v>61015</v>
      </c>
      <c r="L31" s="11"/>
      <c r="M31" s="11">
        <v>3323727452</v>
      </c>
      <c r="N31" s="11"/>
      <c r="O31" s="11">
        <v>3383772887</v>
      </c>
      <c r="P31" s="11"/>
      <c r="Q31" s="11">
        <f t="shared" si="1"/>
        <v>-60045435</v>
      </c>
      <c r="R31" s="11"/>
      <c r="S31" s="11"/>
      <c r="T31" s="11"/>
      <c r="U31" s="11"/>
      <c r="V31" s="11"/>
      <c r="W31" s="11"/>
      <c r="Y31" s="12"/>
    </row>
    <row r="32" spans="1:25" s="10" customFormat="1" ht="24.75" x14ac:dyDescent="0.55000000000000004">
      <c r="A32" s="10" t="s">
        <v>43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f t="shared" si="0"/>
        <v>0</v>
      </c>
      <c r="J32" s="11"/>
      <c r="K32" s="11">
        <v>48173</v>
      </c>
      <c r="L32" s="11"/>
      <c r="M32" s="11">
        <v>940488321</v>
      </c>
      <c r="N32" s="11"/>
      <c r="O32" s="11">
        <v>896911722</v>
      </c>
      <c r="P32" s="11"/>
      <c r="Q32" s="11">
        <f t="shared" si="1"/>
        <v>43576599</v>
      </c>
      <c r="R32" s="11"/>
      <c r="S32" s="11"/>
      <c r="T32" s="11"/>
      <c r="U32" s="11"/>
      <c r="V32" s="11"/>
      <c r="W32" s="11"/>
      <c r="Y32" s="12"/>
    </row>
    <row r="33" spans="1:25" s="10" customFormat="1" ht="24.75" x14ac:dyDescent="0.55000000000000004">
      <c r="A33" s="10" t="s">
        <v>146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f t="shared" si="0"/>
        <v>0</v>
      </c>
      <c r="J33" s="11"/>
      <c r="K33" s="11">
        <v>546143</v>
      </c>
      <c r="L33" s="11"/>
      <c r="M33" s="11">
        <v>1718257769</v>
      </c>
      <c r="N33" s="11"/>
      <c r="O33" s="11">
        <v>2024449672</v>
      </c>
      <c r="P33" s="11"/>
      <c r="Q33" s="11">
        <f t="shared" si="1"/>
        <v>-306191903</v>
      </c>
      <c r="R33" s="11"/>
      <c r="S33" s="11"/>
      <c r="T33" s="11"/>
      <c r="U33" s="11"/>
      <c r="V33" s="11"/>
      <c r="W33" s="11"/>
      <c r="Y33" s="12"/>
    </row>
    <row r="34" spans="1:25" s="10" customFormat="1" ht="24.75" x14ac:dyDescent="0.55000000000000004">
      <c r="A34" s="10" t="s">
        <v>130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f t="shared" si="0"/>
        <v>0</v>
      </c>
      <c r="J34" s="11"/>
      <c r="K34" s="11">
        <v>96803</v>
      </c>
      <c r="L34" s="11"/>
      <c r="M34" s="11">
        <v>562928085</v>
      </c>
      <c r="N34" s="11"/>
      <c r="O34" s="11">
        <v>649532399</v>
      </c>
      <c r="P34" s="11"/>
      <c r="Q34" s="11">
        <f t="shared" si="1"/>
        <v>-86604314</v>
      </c>
      <c r="R34" s="11"/>
      <c r="S34" s="11"/>
      <c r="T34" s="11"/>
      <c r="U34" s="11"/>
      <c r="V34" s="11"/>
      <c r="W34" s="11"/>
      <c r="Y34" s="12"/>
    </row>
    <row r="35" spans="1:25" s="10" customFormat="1" ht="24.75" x14ac:dyDescent="0.55000000000000004">
      <c r="A35" s="10" t="s">
        <v>126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f t="shared" si="0"/>
        <v>0</v>
      </c>
      <c r="J35" s="11"/>
      <c r="K35" s="11">
        <v>11534361</v>
      </c>
      <c r="L35" s="11"/>
      <c r="M35" s="11">
        <v>61851602957</v>
      </c>
      <c r="N35" s="11"/>
      <c r="O35" s="11">
        <v>65240012260</v>
      </c>
      <c r="P35" s="11"/>
      <c r="Q35" s="11">
        <f t="shared" si="1"/>
        <v>-3388409303</v>
      </c>
      <c r="R35" s="11"/>
      <c r="S35" s="11"/>
      <c r="T35" s="11"/>
      <c r="U35" s="11"/>
      <c r="V35" s="11"/>
      <c r="W35" s="11"/>
      <c r="Y35" s="12"/>
    </row>
    <row r="36" spans="1:25" s="10" customFormat="1" ht="24.75" x14ac:dyDescent="0.55000000000000004">
      <c r="A36" s="10" t="s">
        <v>120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f t="shared" si="0"/>
        <v>0</v>
      </c>
      <c r="J36" s="11"/>
      <c r="K36" s="11">
        <v>623784</v>
      </c>
      <c r="L36" s="11"/>
      <c r="M36" s="11">
        <v>1483833461</v>
      </c>
      <c r="N36" s="11"/>
      <c r="O36" s="11">
        <v>1758525568</v>
      </c>
      <c r="P36" s="11"/>
      <c r="Q36" s="11">
        <f t="shared" si="1"/>
        <v>-274692107</v>
      </c>
      <c r="R36" s="11"/>
      <c r="S36" s="11"/>
      <c r="T36" s="11"/>
      <c r="U36" s="11"/>
      <c r="V36" s="11"/>
      <c r="W36" s="11"/>
      <c r="Y36" s="12"/>
    </row>
    <row r="37" spans="1:25" s="10" customFormat="1" ht="24.75" x14ac:dyDescent="0.55000000000000004">
      <c r="A37" s="10" t="s">
        <v>124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 t="shared" si="0"/>
        <v>0</v>
      </c>
      <c r="J37" s="11"/>
      <c r="K37" s="11">
        <v>323311</v>
      </c>
      <c r="L37" s="11"/>
      <c r="M37" s="11">
        <v>1451385107</v>
      </c>
      <c r="N37" s="11"/>
      <c r="O37" s="11">
        <v>1489630105</v>
      </c>
      <c r="P37" s="11"/>
      <c r="Q37" s="11">
        <f t="shared" si="1"/>
        <v>-38244998</v>
      </c>
      <c r="R37" s="11"/>
      <c r="S37" s="11"/>
      <c r="T37" s="11"/>
      <c r="U37" s="11"/>
      <c r="V37" s="11"/>
      <c r="W37" s="11"/>
      <c r="Y37" s="12"/>
    </row>
    <row r="38" spans="1:25" s="10" customFormat="1" ht="24.75" x14ac:dyDescent="0.55000000000000004">
      <c r="A38" s="10" t="s">
        <v>100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 t="shared" si="0"/>
        <v>0</v>
      </c>
      <c r="J38" s="11"/>
      <c r="K38" s="11">
        <v>24302</v>
      </c>
      <c r="L38" s="11"/>
      <c r="M38" s="11">
        <v>1274303017</v>
      </c>
      <c r="N38" s="11"/>
      <c r="O38" s="11">
        <v>1115830449</v>
      </c>
      <c r="P38" s="11"/>
      <c r="Q38" s="11">
        <f t="shared" si="1"/>
        <v>158472568</v>
      </c>
      <c r="R38" s="11"/>
      <c r="S38" s="11"/>
      <c r="T38" s="11"/>
      <c r="U38" s="11"/>
      <c r="V38" s="11"/>
      <c r="W38" s="11"/>
      <c r="Y38" s="12"/>
    </row>
    <row r="39" spans="1:25" s="10" customFormat="1" ht="24.75" x14ac:dyDescent="0.55000000000000004">
      <c r="A39" s="10" t="s">
        <v>27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f t="shared" si="0"/>
        <v>0</v>
      </c>
      <c r="J39" s="11"/>
      <c r="K39" s="11">
        <v>439067</v>
      </c>
      <c r="L39" s="11"/>
      <c r="M39" s="11">
        <v>733243655</v>
      </c>
      <c r="N39" s="11"/>
      <c r="O39" s="11">
        <v>794347280</v>
      </c>
      <c r="P39" s="11"/>
      <c r="Q39" s="11">
        <f t="shared" si="1"/>
        <v>-61103625</v>
      </c>
      <c r="R39" s="11"/>
      <c r="S39" s="11"/>
      <c r="T39" s="11"/>
      <c r="U39" s="11"/>
      <c r="V39" s="11"/>
      <c r="W39" s="11"/>
      <c r="Y39" s="12"/>
    </row>
    <row r="40" spans="1:25" s="10" customFormat="1" ht="24.75" x14ac:dyDescent="0.55000000000000004">
      <c r="A40" s="10" t="s">
        <v>31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f t="shared" si="0"/>
        <v>0</v>
      </c>
      <c r="J40" s="11"/>
      <c r="K40" s="11">
        <v>1</v>
      </c>
      <c r="L40" s="11"/>
      <c r="M40" s="11">
        <v>1</v>
      </c>
      <c r="N40" s="11"/>
      <c r="O40" s="11">
        <v>609</v>
      </c>
      <c r="P40" s="11"/>
      <c r="Q40" s="11">
        <f t="shared" si="1"/>
        <v>-608</v>
      </c>
      <c r="R40" s="11"/>
      <c r="S40" s="11"/>
      <c r="T40" s="11"/>
      <c r="U40" s="11"/>
      <c r="V40" s="11"/>
      <c r="W40" s="11"/>
      <c r="Y40" s="12"/>
    </row>
    <row r="41" spans="1:25" s="10" customFormat="1" ht="24.75" x14ac:dyDescent="0.55000000000000004">
      <c r="A41" s="10" t="s">
        <v>122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f t="shared" si="0"/>
        <v>0</v>
      </c>
      <c r="J41" s="11"/>
      <c r="K41" s="11">
        <v>75375</v>
      </c>
      <c r="L41" s="11"/>
      <c r="M41" s="11">
        <v>355451521</v>
      </c>
      <c r="N41" s="11"/>
      <c r="O41" s="11">
        <v>401606140</v>
      </c>
      <c r="P41" s="11"/>
      <c r="Q41" s="11">
        <f t="shared" si="1"/>
        <v>-46154619</v>
      </c>
      <c r="R41" s="11"/>
      <c r="S41" s="11"/>
      <c r="T41" s="11"/>
      <c r="U41" s="11"/>
      <c r="V41" s="11"/>
      <c r="W41" s="11"/>
      <c r="Y41" s="12"/>
    </row>
    <row r="42" spans="1:25" s="10" customFormat="1" ht="24.75" x14ac:dyDescent="0.55000000000000004">
      <c r="A42" s="10" t="s">
        <v>41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f t="shared" si="0"/>
        <v>0</v>
      </c>
      <c r="J42" s="11"/>
      <c r="K42" s="11">
        <v>283375</v>
      </c>
      <c r="L42" s="11"/>
      <c r="M42" s="11">
        <v>2650692733</v>
      </c>
      <c r="N42" s="11"/>
      <c r="O42" s="11">
        <v>2791537182</v>
      </c>
      <c r="P42" s="11"/>
      <c r="Q42" s="11">
        <f t="shared" si="1"/>
        <v>-140844449</v>
      </c>
      <c r="R42" s="11"/>
      <c r="S42" s="11"/>
      <c r="T42" s="11"/>
      <c r="U42" s="11"/>
      <c r="V42" s="11"/>
      <c r="W42" s="11"/>
      <c r="Y42" s="12"/>
    </row>
    <row r="43" spans="1:25" s="10" customFormat="1" ht="24.75" x14ac:dyDescent="0.55000000000000004">
      <c r="A43" s="10" t="s">
        <v>136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f t="shared" si="0"/>
        <v>0</v>
      </c>
      <c r="J43" s="11"/>
      <c r="K43" s="11">
        <v>244715</v>
      </c>
      <c r="L43" s="11"/>
      <c r="M43" s="11">
        <v>13326332195</v>
      </c>
      <c r="N43" s="11"/>
      <c r="O43" s="11">
        <v>14967722871</v>
      </c>
      <c r="P43" s="11"/>
      <c r="Q43" s="11">
        <f t="shared" si="1"/>
        <v>-1641390676</v>
      </c>
      <c r="R43" s="11"/>
      <c r="S43" s="11"/>
      <c r="T43" s="11"/>
      <c r="U43" s="11"/>
      <c r="V43" s="11"/>
      <c r="W43" s="11"/>
      <c r="Y43" s="12"/>
    </row>
    <row r="44" spans="1:25" s="10" customFormat="1" ht="24.75" x14ac:dyDescent="0.55000000000000004">
      <c r="A44" s="10" t="s">
        <v>111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f t="shared" si="0"/>
        <v>0</v>
      </c>
      <c r="J44" s="11"/>
      <c r="K44" s="11">
        <v>3182470</v>
      </c>
      <c r="L44" s="11"/>
      <c r="M44" s="11">
        <v>34767005312</v>
      </c>
      <c r="N44" s="11"/>
      <c r="O44" s="11">
        <v>33565098857</v>
      </c>
      <c r="P44" s="11"/>
      <c r="Q44" s="11">
        <f t="shared" si="1"/>
        <v>1201906455</v>
      </c>
      <c r="R44" s="11"/>
      <c r="S44" s="11"/>
      <c r="T44" s="11"/>
      <c r="U44" s="11"/>
      <c r="V44" s="11"/>
      <c r="W44" s="11"/>
      <c r="Y44" s="12"/>
    </row>
    <row r="45" spans="1:25" s="10" customFormat="1" ht="24.75" x14ac:dyDescent="0.55000000000000004">
      <c r="A45" s="10" t="s">
        <v>82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f t="shared" si="0"/>
        <v>0</v>
      </c>
      <c r="J45" s="11"/>
      <c r="K45" s="11">
        <v>163940</v>
      </c>
      <c r="L45" s="11"/>
      <c r="M45" s="11">
        <v>2936621347</v>
      </c>
      <c r="N45" s="11"/>
      <c r="O45" s="11">
        <v>3151734521</v>
      </c>
      <c r="P45" s="11"/>
      <c r="Q45" s="11">
        <f t="shared" si="1"/>
        <v>-215113174</v>
      </c>
      <c r="R45" s="11"/>
      <c r="S45" s="11"/>
      <c r="T45" s="11"/>
      <c r="U45" s="11"/>
      <c r="V45" s="11"/>
      <c r="W45" s="11"/>
      <c r="Y45" s="12"/>
    </row>
    <row r="46" spans="1:25" s="10" customFormat="1" ht="24.75" x14ac:dyDescent="0.55000000000000004">
      <c r="A46" s="10" t="s">
        <v>106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f t="shared" si="0"/>
        <v>0</v>
      </c>
      <c r="J46" s="11"/>
      <c r="K46" s="11">
        <v>430630</v>
      </c>
      <c r="L46" s="11"/>
      <c r="M46" s="11">
        <v>1902761370</v>
      </c>
      <c r="N46" s="11"/>
      <c r="O46" s="11">
        <v>2161742144</v>
      </c>
      <c r="P46" s="11"/>
      <c r="Q46" s="11">
        <f t="shared" si="1"/>
        <v>-258980774</v>
      </c>
      <c r="R46" s="11"/>
      <c r="S46" s="11"/>
      <c r="T46" s="11"/>
      <c r="U46" s="11"/>
      <c r="V46" s="11"/>
      <c r="W46" s="11"/>
      <c r="Y46" s="12"/>
    </row>
    <row r="47" spans="1:25" s="10" customFormat="1" ht="24.75" x14ac:dyDescent="0.55000000000000004">
      <c r="A47" s="10" t="s">
        <v>92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f t="shared" si="0"/>
        <v>0</v>
      </c>
      <c r="J47" s="11"/>
      <c r="K47" s="11">
        <v>74652</v>
      </c>
      <c r="L47" s="11"/>
      <c r="M47" s="11">
        <v>1988665248</v>
      </c>
      <c r="N47" s="11"/>
      <c r="O47" s="11">
        <v>2073366504</v>
      </c>
      <c r="P47" s="11"/>
      <c r="Q47" s="11">
        <f t="shared" si="1"/>
        <v>-84701256</v>
      </c>
      <c r="R47" s="11"/>
      <c r="S47" s="11"/>
      <c r="T47" s="11"/>
      <c r="U47" s="11"/>
      <c r="V47" s="11"/>
      <c r="W47" s="11"/>
      <c r="Y47" s="12"/>
    </row>
    <row r="48" spans="1:25" s="10" customFormat="1" ht="24.75" x14ac:dyDescent="0.55000000000000004">
      <c r="A48" s="10" t="s">
        <v>156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f t="shared" si="0"/>
        <v>0</v>
      </c>
      <c r="J48" s="11"/>
      <c r="K48" s="11">
        <v>95282</v>
      </c>
      <c r="L48" s="11"/>
      <c r="M48" s="11">
        <v>709415965</v>
      </c>
      <c r="N48" s="11"/>
      <c r="O48" s="11">
        <v>840122688</v>
      </c>
      <c r="P48" s="11"/>
      <c r="Q48" s="11">
        <f t="shared" si="1"/>
        <v>-130706723</v>
      </c>
      <c r="R48" s="11"/>
      <c r="S48" s="11"/>
      <c r="T48" s="11"/>
      <c r="U48" s="11"/>
      <c r="V48" s="11"/>
      <c r="W48" s="11"/>
      <c r="Y48" s="12"/>
    </row>
    <row r="49" spans="1:25" s="10" customFormat="1" ht="24.75" x14ac:dyDescent="0.55000000000000004">
      <c r="A49" s="10" t="s">
        <v>128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f t="shared" si="0"/>
        <v>0</v>
      </c>
      <c r="J49" s="11"/>
      <c r="K49" s="11">
        <v>116328</v>
      </c>
      <c r="L49" s="11"/>
      <c r="M49" s="11">
        <v>847610775</v>
      </c>
      <c r="N49" s="11"/>
      <c r="O49" s="11">
        <v>957464825</v>
      </c>
      <c r="P49" s="11"/>
      <c r="Q49" s="11">
        <f t="shared" si="1"/>
        <v>-109854050</v>
      </c>
      <c r="R49" s="11"/>
      <c r="S49" s="11"/>
      <c r="T49" s="11"/>
      <c r="U49" s="11"/>
      <c r="V49" s="11"/>
      <c r="W49" s="11"/>
      <c r="Y49" s="12"/>
    </row>
    <row r="50" spans="1:25" s="10" customFormat="1" ht="24.75" x14ac:dyDescent="0.55000000000000004">
      <c r="A50" s="10" t="s">
        <v>53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f t="shared" si="0"/>
        <v>0</v>
      </c>
      <c r="J50" s="11"/>
      <c r="K50" s="11">
        <v>539188</v>
      </c>
      <c r="L50" s="11"/>
      <c r="M50" s="11">
        <v>34520093954</v>
      </c>
      <c r="N50" s="11"/>
      <c r="O50" s="11">
        <v>30245341887</v>
      </c>
      <c r="P50" s="11"/>
      <c r="Q50" s="11">
        <f t="shared" si="1"/>
        <v>4274752067</v>
      </c>
      <c r="R50" s="11"/>
      <c r="S50" s="11"/>
      <c r="T50" s="11"/>
      <c r="U50" s="11"/>
      <c r="V50" s="11"/>
      <c r="W50" s="11"/>
      <c r="Y50" s="12"/>
    </row>
    <row r="51" spans="1:25" s="10" customFormat="1" ht="24.75" x14ac:dyDescent="0.55000000000000004">
      <c r="A51" s="10" t="s">
        <v>71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f t="shared" si="0"/>
        <v>0</v>
      </c>
      <c r="J51" s="11"/>
      <c r="K51" s="11">
        <v>1535160</v>
      </c>
      <c r="L51" s="11"/>
      <c r="M51" s="11">
        <v>3152743444</v>
      </c>
      <c r="N51" s="11"/>
      <c r="O51" s="11">
        <v>3496125105</v>
      </c>
      <c r="P51" s="11"/>
      <c r="Q51" s="11">
        <f t="shared" si="1"/>
        <v>-343381661</v>
      </c>
      <c r="R51" s="11"/>
      <c r="S51" s="11"/>
      <c r="T51" s="11"/>
      <c r="U51" s="11"/>
      <c r="V51" s="11"/>
      <c r="W51" s="11"/>
      <c r="Y51" s="12"/>
    </row>
    <row r="52" spans="1:25" s="10" customFormat="1" ht="24.75" x14ac:dyDescent="0.55000000000000004">
      <c r="A52" s="10" t="s">
        <v>47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f t="shared" si="0"/>
        <v>0</v>
      </c>
      <c r="J52" s="11"/>
      <c r="K52" s="11">
        <v>634945</v>
      </c>
      <c r="L52" s="11"/>
      <c r="M52" s="11">
        <v>1917485602</v>
      </c>
      <c r="N52" s="11"/>
      <c r="O52" s="11">
        <v>1978708776</v>
      </c>
      <c r="P52" s="11"/>
      <c r="Q52" s="11">
        <f t="shared" si="1"/>
        <v>-61223174</v>
      </c>
      <c r="R52" s="11"/>
      <c r="S52" s="11"/>
      <c r="T52" s="11"/>
      <c r="U52" s="11"/>
      <c r="V52" s="11"/>
      <c r="W52" s="11"/>
      <c r="Y52" s="12"/>
    </row>
    <row r="53" spans="1:25" s="10" customFormat="1" ht="24.75" x14ac:dyDescent="0.55000000000000004">
      <c r="A53" s="10" t="s">
        <v>59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f t="shared" si="0"/>
        <v>0</v>
      </c>
      <c r="J53" s="11"/>
      <c r="K53" s="11">
        <v>62982</v>
      </c>
      <c r="L53" s="11"/>
      <c r="M53" s="11">
        <v>15912232570</v>
      </c>
      <c r="N53" s="11"/>
      <c r="O53" s="11">
        <v>15021484410</v>
      </c>
      <c r="P53" s="11"/>
      <c r="Q53" s="11">
        <f t="shared" si="1"/>
        <v>890748160</v>
      </c>
      <c r="R53" s="11"/>
      <c r="S53" s="11"/>
      <c r="T53" s="11"/>
      <c r="U53" s="11"/>
      <c r="V53" s="11"/>
      <c r="W53" s="11"/>
      <c r="Y53" s="12"/>
    </row>
    <row r="54" spans="1:25" s="10" customFormat="1" ht="24.75" x14ac:dyDescent="0.55000000000000004">
      <c r="A54" s="10" t="s">
        <v>55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f t="shared" si="0"/>
        <v>0</v>
      </c>
      <c r="J54" s="11"/>
      <c r="K54" s="11">
        <v>2473</v>
      </c>
      <c r="L54" s="11"/>
      <c r="M54" s="11">
        <v>422898884</v>
      </c>
      <c r="N54" s="11"/>
      <c r="O54" s="11">
        <v>414098218</v>
      </c>
      <c r="P54" s="11"/>
      <c r="Q54" s="11">
        <f t="shared" si="1"/>
        <v>8800666</v>
      </c>
      <c r="R54" s="11"/>
      <c r="S54" s="11"/>
      <c r="T54" s="11"/>
      <c r="U54" s="11"/>
      <c r="V54" s="11"/>
      <c r="W54" s="11"/>
      <c r="Y54" s="12"/>
    </row>
    <row r="55" spans="1:25" s="10" customFormat="1" ht="24.75" x14ac:dyDescent="0.55000000000000004">
      <c r="A55" s="10" t="s">
        <v>94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f t="shared" si="0"/>
        <v>0</v>
      </c>
      <c r="J55" s="11"/>
      <c r="K55" s="11">
        <v>230438</v>
      </c>
      <c r="L55" s="11"/>
      <c r="M55" s="11">
        <v>2838138828</v>
      </c>
      <c r="N55" s="11"/>
      <c r="O55" s="11">
        <v>2730477373</v>
      </c>
      <c r="P55" s="11"/>
      <c r="Q55" s="11">
        <f t="shared" si="1"/>
        <v>107661455</v>
      </c>
      <c r="R55" s="11"/>
      <c r="S55" s="11"/>
      <c r="T55" s="11"/>
      <c r="U55" s="11"/>
      <c r="V55" s="11"/>
      <c r="W55" s="11"/>
      <c r="Y55" s="12"/>
    </row>
    <row r="56" spans="1:25" s="10" customFormat="1" ht="24.75" x14ac:dyDescent="0.55000000000000004">
      <c r="A56" s="10" t="s">
        <v>51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f t="shared" si="0"/>
        <v>0</v>
      </c>
      <c r="J56" s="11"/>
      <c r="K56" s="11">
        <v>963600</v>
      </c>
      <c r="L56" s="11"/>
      <c r="M56" s="11">
        <v>11590185650</v>
      </c>
      <c r="N56" s="11"/>
      <c r="O56" s="11">
        <v>10785577700</v>
      </c>
      <c r="P56" s="11"/>
      <c r="Q56" s="11">
        <f t="shared" si="1"/>
        <v>804607950</v>
      </c>
      <c r="R56" s="11"/>
      <c r="S56" s="11"/>
      <c r="T56" s="11"/>
      <c r="U56" s="11"/>
      <c r="V56" s="11"/>
      <c r="W56" s="11"/>
      <c r="Y56" s="12"/>
    </row>
    <row r="57" spans="1:25" s="10" customFormat="1" ht="24.75" x14ac:dyDescent="0.55000000000000004">
      <c r="A57" s="10" t="s">
        <v>90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f t="shared" si="0"/>
        <v>0</v>
      </c>
      <c r="J57" s="11"/>
      <c r="K57" s="11">
        <v>21923313</v>
      </c>
      <c r="L57" s="11"/>
      <c r="M57" s="11">
        <v>28212559706</v>
      </c>
      <c r="N57" s="11"/>
      <c r="O57" s="11">
        <v>29551130592</v>
      </c>
      <c r="P57" s="11"/>
      <c r="Q57" s="11">
        <f t="shared" si="1"/>
        <v>-1338570886</v>
      </c>
      <c r="R57" s="11"/>
      <c r="S57" s="11"/>
      <c r="T57" s="11"/>
      <c r="U57" s="11"/>
      <c r="V57" s="11"/>
      <c r="W57" s="11"/>
      <c r="Y57" s="12"/>
    </row>
    <row r="58" spans="1:25" s="10" customFormat="1" ht="24.75" x14ac:dyDescent="0.55000000000000004">
      <c r="A58" s="10" t="s">
        <v>86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f t="shared" si="0"/>
        <v>0</v>
      </c>
      <c r="J58" s="11"/>
      <c r="K58" s="11">
        <v>169144</v>
      </c>
      <c r="L58" s="11"/>
      <c r="M58" s="11">
        <v>1217316181</v>
      </c>
      <c r="N58" s="11"/>
      <c r="O58" s="11">
        <v>1415718534</v>
      </c>
      <c r="P58" s="11"/>
      <c r="Q58" s="11">
        <f t="shared" si="1"/>
        <v>-198402353</v>
      </c>
      <c r="R58" s="11"/>
      <c r="S58" s="11"/>
      <c r="T58" s="11"/>
      <c r="U58" s="11"/>
      <c r="V58" s="11"/>
      <c r="W58" s="11"/>
      <c r="Y58" s="12"/>
    </row>
    <row r="59" spans="1:25" s="10" customFormat="1" ht="24.75" x14ac:dyDescent="0.55000000000000004">
      <c r="A59" s="10" t="s">
        <v>45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f t="shared" si="0"/>
        <v>0</v>
      </c>
      <c r="J59" s="11"/>
      <c r="K59" s="11">
        <v>39074</v>
      </c>
      <c r="L59" s="11"/>
      <c r="M59" s="11">
        <v>2698708096</v>
      </c>
      <c r="N59" s="11"/>
      <c r="O59" s="11">
        <v>2656681580</v>
      </c>
      <c r="P59" s="11"/>
      <c r="Q59" s="11">
        <f t="shared" si="1"/>
        <v>42026516</v>
      </c>
      <c r="R59" s="11"/>
      <c r="S59" s="11"/>
      <c r="T59" s="11"/>
      <c r="U59" s="11"/>
      <c r="V59" s="11"/>
      <c r="W59" s="11"/>
      <c r="Y59" s="12"/>
    </row>
    <row r="60" spans="1:25" s="10" customFormat="1" ht="24.75" x14ac:dyDescent="0.55000000000000004">
      <c r="A60" s="10" t="s">
        <v>15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f t="shared" si="0"/>
        <v>0</v>
      </c>
      <c r="J60" s="11"/>
      <c r="K60" s="11">
        <v>159308</v>
      </c>
      <c r="L60" s="11"/>
      <c r="M60" s="11">
        <v>1746712118</v>
      </c>
      <c r="N60" s="11"/>
      <c r="O60" s="11">
        <v>1938327827</v>
      </c>
      <c r="P60" s="11"/>
      <c r="Q60" s="11">
        <f t="shared" si="1"/>
        <v>-191615709</v>
      </c>
      <c r="R60" s="11"/>
      <c r="S60" s="11"/>
      <c r="T60" s="11"/>
      <c r="U60" s="11"/>
      <c r="V60" s="11"/>
      <c r="W60" s="11"/>
      <c r="Y60" s="12"/>
    </row>
    <row r="61" spans="1:25" s="10" customFormat="1" ht="24.75" x14ac:dyDescent="0.55000000000000004">
      <c r="A61" s="10" t="s">
        <v>143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f t="shared" si="0"/>
        <v>0</v>
      </c>
      <c r="J61" s="11"/>
      <c r="K61" s="11">
        <v>800000</v>
      </c>
      <c r="L61" s="11"/>
      <c r="M61" s="11">
        <v>13116993715</v>
      </c>
      <c r="N61" s="11"/>
      <c r="O61" s="11">
        <v>13789461520</v>
      </c>
      <c r="P61" s="11"/>
      <c r="Q61" s="11">
        <f t="shared" si="1"/>
        <v>-672467805</v>
      </c>
      <c r="R61" s="11"/>
      <c r="S61" s="11"/>
      <c r="T61" s="11"/>
      <c r="U61" s="11"/>
      <c r="V61" s="11"/>
      <c r="W61" s="11"/>
      <c r="Y61" s="12"/>
    </row>
    <row r="62" spans="1:25" s="10" customFormat="1" ht="24.75" x14ac:dyDescent="0.55000000000000004">
      <c r="A62" s="10" t="s">
        <v>113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f t="shared" si="0"/>
        <v>0</v>
      </c>
      <c r="J62" s="11"/>
      <c r="K62" s="11">
        <v>805757</v>
      </c>
      <c r="L62" s="11"/>
      <c r="M62" s="11">
        <v>990790935</v>
      </c>
      <c r="N62" s="11"/>
      <c r="O62" s="11">
        <v>1119745919</v>
      </c>
      <c r="P62" s="11"/>
      <c r="Q62" s="11">
        <f t="shared" si="1"/>
        <v>-128954984</v>
      </c>
      <c r="R62" s="11"/>
      <c r="S62" s="11"/>
      <c r="T62" s="11"/>
      <c r="U62" s="11"/>
      <c r="V62" s="11"/>
      <c r="W62" s="11"/>
      <c r="Y62" s="12"/>
    </row>
    <row r="63" spans="1:25" s="10" customFormat="1" ht="24.75" x14ac:dyDescent="0.55000000000000004">
      <c r="A63" s="10" t="s">
        <v>37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f t="shared" si="0"/>
        <v>0</v>
      </c>
      <c r="J63" s="11"/>
      <c r="K63" s="11">
        <v>148878</v>
      </c>
      <c r="L63" s="11"/>
      <c r="M63" s="11">
        <v>596852448</v>
      </c>
      <c r="N63" s="11"/>
      <c r="O63" s="11">
        <v>648205731</v>
      </c>
      <c r="P63" s="11"/>
      <c r="Q63" s="11">
        <f t="shared" si="1"/>
        <v>-51353283</v>
      </c>
      <c r="R63" s="11"/>
      <c r="S63" s="11"/>
      <c r="T63" s="11"/>
      <c r="U63" s="11"/>
      <c r="V63" s="11"/>
      <c r="W63" s="11"/>
      <c r="Y63" s="12"/>
    </row>
    <row r="64" spans="1:25" s="10" customFormat="1" ht="24.75" x14ac:dyDescent="0.55000000000000004">
      <c r="A64" s="10" t="s">
        <v>23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f t="shared" si="0"/>
        <v>0</v>
      </c>
      <c r="J64" s="11"/>
      <c r="K64" s="11">
        <v>941529</v>
      </c>
      <c r="L64" s="11"/>
      <c r="M64" s="11">
        <v>1283155808</v>
      </c>
      <c r="N64" s="11"/>
      <c r="O64" s="11">
        <v>1465661527</v>
      </c>
      <c r="P64" s="11"/>
      <c r="Q64" s="11">
        <f t="shared" si="1"/>
        <v>-182505719</v>
      </c>
      <c r="R64" s="11"/>
      <c r="S64" s="11"/>
      <c r="T64" s="11"/>
      <c r="U64" s="11"/>
      <c r="V64" s="11"/>
      <c r="W64" s="11"/>
      <c r="Y64" s="12"/>
    </row>
    <row r="65" spans="1:25" s="10" customFormat="1" ht="24.75" x14ac:dyDescent="0.55000000000000004">
      <c r="A65" s="10" t="s">
        <v>19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0"/>
        <v>0</v>
      </c>
      <c r="J65" s="11"/>
      <c r="K65" s="11">
        <v>245000</v>
      </c>
      <c r="L65" s="11"/>
      <c r="M65" s="11">
        <v>2342876478</v>
      </c>
      <c r="N65" s="11"/>
      <c r="O65" s="11">
        <v>1888458164</v>
      </c>
      <c r="P65" s="11"/>
      <c r="Q65" s="11">
        <f t="shared" si="1"/>
        <v>454418314</v>
      </c>
      <c r="R65" s="11"/>
      <c r="S65" s="11"/>
      <c r="T65" s="11"/>
      <c r="U65" s="11"/>
      <c r="V65" s="11"/>
      <c r="W65" s="11"/>
      <c r="Y65" s="12"/>
    </row>
    <row r="66" spans="1:25" s="10" customFormat="1" ht="24.75" x14ac:dyDescent="0.55000000000000004">
      <c r="A66" s="10" t="s">
        <v>29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0"/>
        <v>0</v>
      </c>
      <c r="J66" s="11"/>
      <c r="K66" s="11">
        <v>458993</v>
      </c>
      <c r="L66" s="11"/>
      <c r="M66" s="11">
        <v>868722845</v>
      </c>
      <c r="N66" s="11"/>
      <c r="O66" s="11">
        <v>878760595</v>
      </c>
      <c r="P66" s="11"/>
      <c r="Q66" s="11">
        <f t="shared" si="1"/>
        <v>-10037750</v>
      </c>
      <c r="R66" s="11"/>
      <c r="S66" s="11"/>
      <c r="T66" s="11"/>
      <c r="U66" s="11"/>
      <c r="V66" s="11"/>
      <c r="W66" s="11"/>
      <c r="Y66" s="12"/>
    </row>
    <row r="67" spans="1:25" s="10" customFormat="1" ht="24.75" x14ac:dyDescent="0.55000000000000004">
      <c r="A67" s="10" t="s">
        <v>210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f t="shared" si="0"/>
        <v>0</v>
      </c>
      <c r="J67" s="11"/>
      <c r="K67" s="11">
        <v>297500</v>
      </c>
      <c r="L67" s="11"/>
      <c r="M67" s="11">
        <v>9004974766</v>
      </c>
      <c r="N67" s="11"/>
      <c r="O67" s="11">
        <v>8753604300</v>
      </c>
      <c r="P67" s="11"/>
      <c r="Q67" s="11">
        <f t="shared" si="1"/>
        <v>251370466</v>
      </c>
      <c r="R67" s="11"/>
      <c r="S67" s="11"/>
      <c r="T67" s="11"/>
      <c r="U67" s="11"/>
      <c r="V67" s="11"/>
      <c r="W67" s="11"/>
      <c r="Y67" s="12"/>
    </row>
    <row r="68" spans="1:25" s="10" customFormat="1" ht="24.75" x14ac:dyDescent="0.55000000000000004">
      <c r="A68" s="10" t="s">
        <v>68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f t="shared" si="0"/>
        <v>0</v>
      </c>
      <c r="J68" s="11"/>
      <c r="K68" s="11">
        <v>285750</v>
      </c>
      <c r="L68" s="11"/>
      <c r="M68" s="11">
        <v>15608535981</v>
      </c>
      <c r="N68" s="11"/>
      <c r="O68" s="11">
        <v>13478162406</v>
      </c>
      <c r="P68" s="11"/>
      <c r="Q68" s="11">
        <f t="shared" si="1"/>
        <v>2130373575</v>
      </c>
      <c r="R68" s="11"/>
      <c r="S68" s="11"/>
      <c r="T68" s="11"/>
      <c r="U68" s="11"/>
      <c r="V68" s="11"/>
      <c r="W68" s="11"/>
      <c r="Y68" s="12"/>
    </row>
    <row r="69" spans="1:25" s="10" customFormat="1" ht="24.75" x14ac:dyDescent="0.55000000000000004">
      <c r="A69" s="10" t="s">
        <v>69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f t="shared" si="0"/>
        <v>0</v>
      </c>
      <c r="J69" s="11"/>
      <c r="K69" s="11">
        <v>900000</v>
      </c>
      <c r="L69" s="11"/>
      <c r="M69" s="11">
        <v>3977757861</v>
      </c>
      <c r="N69" s="11"/>
      <c r="O69" s="11">
        <v>2973597583</v>
      </c>
      <c r="P69" s="11"/>
      <c r="Q69" s="11">
        <f t="shared" si="1"/>
        <v>1004160278</v>
      </c>
      <c r="R69" s="11"/>
      <c r="S69" s="11"/>
      <c r="T69" s="11"/>
      <c r="U69" s="11"/>
      <c r="V69" s="11"/>
      <c r="W69" s="11"/>
      <c r="Y69" s="12"/>
    </row>
    <row r="70" spans="1:25" s="10" customFormat="1" ht="24.75" x14ac:dyDescent="0.55000000000000004">
      <c r="A70" s="10" t="s">
        <v>211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f t="shared" si="0"/>
        <v>0</v>
      </c>
      <c r="J70" s="11"/>
      <c r="K70" s="11">
        <v>450000</v>
      </c>
      <c r="L70" s="11"/>
      <c r="M70" s="11">
        <v>4874699052</v>
      </c>
      <c r="N70" s="11"/>
      <c r="O70" s="11">
        <v>4034848950</v>
      </c>
      <c r="P70" s="11"/>
      <c r="Q70" s="11">
        <f t="shared" si="1"/>
        <v>839850102</v>
      </c>
      <c r="R70" s="11"/>
      <c r="S70" s="11"/>
      <c r="T70" s="11"/>
      <c r="U70" s="11"/>
      <c r="V70" s="11"/>
      <c r="W70" s="11"/>
      <c r="Y70" s="12"/>
    </row>
    <row r="71" spans="1:25" s="10" customFormat="1" ht="25.5" thickBot="1" x14ac:dyDescent="0.6">
      <c r="A71" s="10" t="s">
        <v>172</v>
      </c>
      <c r="C71" s="11" t="s">
        <v>172</v>
      </c>
      <c r="D71" s="11"/>
      <c r="E71" s="13">
        <f>SUM(E8:E70)</f>
        <v>7116724124</v>
      </c>
      <c r="F71" s="11"/>
      <c r="G71" s="13">
        <f>SUM(G8:G70)</f>
        <v>5334266680</v>
      </c>
      <c r="H71" s="11"/>
      <c r="I71" s="13">
        <f>SUM(I8:I70)</f>
        <v>1782457444</v>
      </c>
      <c r="J71" s="11"/>
      <c r="K71" s="11" t="s">
        <v>172</v>
      </c>
      <c r="L71" s="11"/>
      <c r="M71" s="13">
        <f>SUM(M8:M70)</f>
        <v>355281790382</v>
      </c>
      <c r="N71" s="11"/>
      <c r="O71" s="13">
        <f>SUM(O8:O70)</f>
        <v>354028212251</v>
      </c>
      <c r="P71" s="11"/>
      <c r="Q71" s="13">
        <f>SUM(Q8:Q70)</f>
        <v>1253578131</v>
      </c>
      <c r="R71" s="11"/>
      <c r="S71" s="11"/>
      <c r="T71" s="11"/>
      <c r="U71" s="11"/>
      <c r="V71" s="11"/>
      <c r="W71" s="11"/>
      <c r="Y71" s="12"/>
    </row>
    <row r="72" spans="1:25" s="10" customFormat="1" ht="25.5" thickTop="1" x14ac:dyDescent="0.55000000000000004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Y72" s="12"/>
    </row>
    <row r="73" spans="1:25" s="10" customFormat="1" ht="24.75" x14ac:dyDescent="0.55000000000000004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Y73" s="12"/>
    </row>
    <row r="74" spans="1:25" x14ac:dyDescent="0.55000000000000004">
      <c r="S74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درآمدسرمایه‌گذاری در سهام</vt:lpstr>
      <vt:lpstr>درآمد سپرده بانکی</vt:lpstr>
      <vt:lpstr>درآمد سود سهام</vt:lpstr>
      <vt:lpstr>سایر درآمدها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2025-03-27T10:59:30Z</dcterms:modified>
</cp:coreProperties>
</file>