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3CE0E505-2AEB-4208-8B33-0A80F212C2F1}" xr6:coauthVersionLast="47" xr6:coauthVersionMax="47" xr10:uidLastSave="{00000000-0000-0000-0000-000000000000}"/>
  <bookViews>
    <workbookView xWindow="28680" yWindow="-120" windowWidth="29040" windowHeight="15720" tabRatio="955" activeTab="9" xr2:uid="{00000000-000D-0000-FFFF-FFFF00000000}"/>
  </bookViews>
  <sheets>
    <sheet name="سهام" sheetId="1" r:id="rId1"/>
    <sheet name="سپرده" sheetId="6" r:id="rId2"/>
    <sheet name=" درآمدها" sheetId="15" r:id="rId3"/>
    <sheet name="درآمد سرمایه‌گذاری در سهام" sheetId="11" r:id="rId4"/>
    <sheet name="سود سپرده بانکی" sheetId="7" r:id="rId5"/>
    <sheet name="درآمد سپرده بانکی" sheetId="13" r:id="rId6"/>
    <sheet name="سایر درآمدها" sheetId="14" r:id="rId7"/>
    <sheet name="درآمد سود سهام" sheetId="8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8" i="15" s="1"/>
  <c r="G10" i="15"/>
  <c r="K10" i="13"/>
  <c r="K9" i="13"/>
  <c r="K8" i="13"/>
  <c r="G10" i="13"/>
  <c r="G9" i="13"/>
  <c r="G8" i="13"/>
  <c r="E7" i="15" l="1"/>
  <c r="E9" i="15"/>
  <c r="U8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" i="11"/>
  <c r="K8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" i="9"/>
  <c r="Y89" i="1"/>
  <c r="E10" i="15" l="1"/>
  <c r="E9" i="14"/>
  <c r="C9" i="14"/>
  <c r="I10" i="13"/>
  <c r="E10" i="13"/>
  <c r="S88" i="11"/>
  <c r="Q88" i="11"/>
  <c r="O88" i="11"/>
  <c r="M88" i="11"/>
  <c r="I88" i="11"/>
  <c r="G88" i="11"/>
  <c r="E88" i="11"/>
  <c r="C88" i="11"/>
  <c r="Q70" i="10"/>
  <c r="O70" i="10"/>
  <c r="M70" i="10"/>
  <c r="I70" i="10"/>
  <c r="G70" i="10"/>
  <c r="E70" i="10"/>
  <c r="Q86" i="9"/>
  <c r="O86" i="9"/>
  <c r="M86" i="9"/>
  <c r="I86" i="9"/>
  <c r="G86" i="9"/>
  <c r="E86" i="9"/>
  <c r="S9" i="8"/>
  <c r="Q9" i="8"/>
  <c r="O9" i="8"/>
  <c r="M9" i="8"/>
  <c r="K9" i="8"/>
  <c r="I9" i="8"/>
  <c r="M10" i="7"/>
  <c r="K10" i="7"/>
  <c r="I10" i="7"/>
  <c r="G10" i="7"/>
  <c r="E10" i="7"/>
  <c r="C10" i="7"/>
  <c r="I11" i="6"/>
  <c r="G11" i="6"/>
  <c r="E11" i="6"/>
  <c r="C11" i="6"/>
  <c r="W89" i="1"/>
  <c r="U89" i="1"/>
  <c r="O89" i="1"/>
  <c r="K89" i="1"/>
  <c r="G89" i="1"/>
  <c r="E89" i="1"/>
</calcChain>
</file>

<file path=xl/sharedStrings.xml><?xml version="1.0" encoding="utf-8"?>
<sst xmlns="http://schemas.openxmlformats.org/spreadsheetml/2006/main" count="992" uniqueCount="142">
  <si>
    <t>صندوق سرمایه‌گذاری شاخصی آرام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</si>
  <si>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</si>
  <si>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</si>
  <si>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</si>
  <si>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</si>
  <si>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</si>
  <si>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</si>
  <si>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</si>
  <si>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</si>
  <si>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</si>
  <si>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</si>
  <si>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</si>
  <si>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</si>
  <si>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</si>
  <si>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</si>
  <si>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</si>
  <si>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</si>
  <si>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ایران خودرو دیزل</t>
  </si>
  <si>
    <t>ایران‌ خودرو</t>
  </si>
  <si>
    <t>بانک تجارت</t>
  </si>
  <si>
    <t>بانک سامان</t>
  </si>
  <si>
    <t>بانک صادرات ایران</t>
  </si>
  <si>
    <t>بانک ملت</t>
  </si>
  <si>
    <t>بانک‌ کارآفرین‌</t>
  </si>
  <si>
    <t>بانک‌اقتصادنوین‌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</si>
  <si>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</si>
  <si>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</si>
  <si>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</si>
  <si>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</si>
  <si>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</si>
  <si>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</si>
  <si>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</si>
  <si>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</si>
  <si>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</si>
  <si>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</si>
  <si>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نوری</t>
  </si>
  <si>
    <t>پتروشیمی‌شیراز</t>
  </si>
  <si>
    <t>پست بانک ایران</t>
  </si>
  <si>
    <t>تراکتورسازی‌ایران‌</t>
  </si>
  <si>
    <t>توسعه معدنی و صنعتی صبانور</t>
  </si>
  <si>
    <t>توسعه نیشکر و  صنایع جانبی</t>
  </si>
  <si>
    <t>توسعه‌معادن‌وفلزات‌</t>
  </si>
  <si>
    <t>تولیدی چدن سازان</t>
  </si>
  <si>
    <t>داروسازی‌ سینا</t>
  </si>
  <si>
    <t>داروسازی‌ کوثر</t>
  </si>
  <si>
    <t>دارویی و نهاده های زاگرس دارو</t>
  </si>
  <si>
    <t>0.00%</t>
  </si>
  <si>
    <t>رادیاتور ایران‌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</si>
  <si>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</si>
  <si>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</si>
  <si>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</si>
  <si>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</si>
  <si>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</si>
  <si>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</si>
  <si>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</si>
  <si>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سرمایه‌گذاری‌ رنا(هلدینگ‌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</si>
  <si>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</si>
  <si>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</si>
  <si>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</si>
  <si>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</si>
  <si>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تهران‌</t>
  </si>
  <si>
    <t>شرکت ارتباطات سیار ایران</t>
  </si>
  <si>
    <t>صنایع ارتباطی آوا</t>
  </si>
  <si>
    <t>0.02%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</si>
  <si>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</si>
  <si>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</si>
  <si>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</si>
  <si>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</si>
  <si>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فنرسازی‌زر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</si>
  <si>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</si>
  <si>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</si>
  <si>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</si>
  <si>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</si>
  <si>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</si>
  <si>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دارویی سبحان</t>
  </si>
  <si>
    <t>گروه مپنا (سهامی عام)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</si>
  <si>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</si>
  <si>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</si>
  <si>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</si>
  <si>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</si>
  <si>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</si>
  <si>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</si>
  <si>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</si>
  <si>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معدنی‌وصنعتی‌چادرملو</t>
  </si>
  <si>
    <t>ملی‌ صنایع‌ مس‌ ایران‌</t>
  </si>
  <si>
    <t>نساجی بابکان</t>
  </si>
  <si>
    <t>نوردوقطعات‌ فولادی‌</t>
  </si>
  <si>
    <t>کارخانجات‌داروپخش‌</t>
  </si>
  <si>
    <t>کاشی‌ وسرامیک‌ حافظ‌</t>
  </si>
  <si>
    <t>کانی کربن طبس</t>
  </si>
  <si>
    <t>کشتیرانی جمهوری اسلامی ایران</t>
  </si>
  <si>
    <t>کشتیرانی دریای خزر</t>
  </si>
  <si>
    <t>کویر تایر</t>
  </si>
  <si>
    <t>صنایع الکترونیک مادیران</t>
  </si>
  <si>
    <t>ح . توسعه‌معادن‌وفلزات‌</t>
  </si>
  <si>
    <t>اخشان خراسان</t>
  </si>
  <si>
    <t>تولید انرژی برق شمس پاسارگاد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</si>
  <si>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</si>
  <si>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</si>
  <si>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</si>
  <si>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</si>
  <si>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</si>
  <si>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</si>
  <si>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</si>
  <si>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پاسارگاد هفت تیر</t>
  </si>
  <si>
    <t>207-8100-15172417-1</t>
  </si>
  <si>
    <t>بانک ملت مستقل مرکزی</t>
  </si>
  <si>
    <t xml:space="preserve">بانک خاورمیانه ظفر </t>
  </si>
  <si>
    <t>100910810707074691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</si>
  <si>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</si>
  <si>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</si>
  <si>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</si>
  <si>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</si>
  <si>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</si>
  <si>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</si>
  <si>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</si>
  <si>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</si>
  <si>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</si>
  <si>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</si>
  <si>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</si>
  <si>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</si>
  <si>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</si>
  <si>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</si>
  <si>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1403/11/28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</si>
  <si>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</si>
  <si>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</si>
  <si>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</si>
  <si>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</si>
  <si>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</si>
  <si>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</si>
  <si>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</si>
  <si>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</si>
  <si>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</si>
  <si>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</si>
  <si>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</si>
  <si>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</si>
  <si>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</si>
  <si>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</si>
  <si>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</si>
  <si>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1403/11/01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</si>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</sst>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6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164" fontId="5" fillId="0" borderId="0" xfId="0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7"/>
  <sheetViews>
    <sheetView rightToLeft="1" topLeftCell="D82" workbookViewId="0">
      <selection activeCell="M95" sqref="M95"/>
    </sheetView>
  </sheetViews>
  <sheetFormatPr defaultRowHeight="24" x14ac:dyDescent="0.55000000000000004"/>
  <cols>
    <col min="1" max="1" width="32.14062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2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2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139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5.5" thickBot="1" x14ac:dyDescent="0.6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ht="24.75" x14ac:dyDescent="0.55000000000000004">
      <c r="A9" s="3" t="s">
        <v>15</v>
      </c>
      <c r="C9" s="8">
        <v>7965371</v>
      </c>
      <c r="D9" s="8"/>
      <c r="E9" s="8">
        <v>53457089864</v>
      </c>
      <c r="F9" s="8"/>
      <c r="G9" s="8">
        <v>96916039000.811996</v>
      </c>
      <c r="H9" s="8"/>
      <c r="I9" s="8">
        <v>0</v>
      </c>
      <c r="J9" s="8"/>
      <c r="K9" s="8">
        <v>0</v>
      </c>
      <c r="L9" s="8"/>
      <c r="M9" s="8">
        <v>-159308</v>
      </c>
      <c r="N9" s="8"/>
      <c r="O9" s="8">
        <v>1746712118</v>
      </c>
      <c r="P9" s="8"/>
      <c r="Q9" s="8">
        <v>7806063</v>
      </c>
      <c r="R9" s="8"/>
      <c r="S9" s="8">
        <v>10880</v>
      </c>
      <c r="T9" s="8"/>
      <c r="U9" s="8">
        <v>52387944175</v>
      </c>
      <c r="V9" s="8"/>
      <c r="W9" s="8">
        <v>84424632145.632004</v>
      </c>
      <c r="Y9" s="9">
        <v>1.0238089033943682E-2</v>
      </c>
    </row>
    <row r="10" spans="1:25" ht="24.75" x14ac:dyDescent="0.55000000000000004">
      <c r="A10" s="3" t="s">
        <v>16</v>
      </c>
      <c r="C10" s="8">
        <v>3991445</v>
      </c>
      <c r="D10" s="8"/>
      <c r="E10" s="8">
        <v>26816762878</v>
      </c>
      <c r="F10" s="8"/>
      <c r="G10" s="8">
        <v>27377101725.525002</v>
      </c>
      <c r="H10" s="8"/>
      <c r="I10" s="8">
        <v>5096465</v>
      </c>
      <c r="J10" s="8"/>
      <c r="K10" s="8">
        <v>23467447487</v>
      </c>
      <c r="L10" s="8"/>
      <c r="M10" s="8">
        <v>0</v>
      </c>
      <c r="N10" s="8"/>
      <c r="O10" s="8">
        <v>0</v>
      </c>
      <c r="P10" s="8"/>
      <c r="Q10" s="8">
        <v>9087910</v>
      </c>
      <c r="R10" s="8"/>
      <c r="S10" s="8">
        <v>5770</v>
      </c>
      <c r="T10" s="8"/>
      <c r="U10" s="8">
        <v>50284210365</v>
      </c>
      <c r="V10" s="8"/>
      <c r="W10" s="8">
        <v>52125239117.834999</v>
      </c>
      <c r="Y10" s="9">
        <v>6.3211745842544319E-3</v>
      </c>
    </row>
    <row r="11" spans="1:25" ht="24.75" x14ac:dyDescent="0.55000000000000004">
      <c r="A11" s="3" t="s">
        <v>17</v>
      </c>
      <c r="C11" s="8">
        <v>47076423</v>
      </c>
      <c r="D11" s="8"/>
      <c r="E11" s="8">
        <v>125255768924</v>
      </c>
      <c r="F11" s="8"/>
      <c r="G11" s="8">
        <v>73283034431.412903</v>
      </c>
      <c r="H11" s="8"/>
      <c r="I11" s="8">
        <v>0</v>
      </c>
      <c r="J11" s="8"/>
      <c r="K11" s="8">
        <v>0</v>
      </c>
      <c r="L11" s="8"/>
      <c r="M11" s="8">
        <v>-941529</v>
      </c>
      <c r="N11" s="8"/>
      <c r="O11" s="8">
        <v>1283155808</v>
      </c>
      <c r="P11" s="8"/>
      <c r="Q11" s="8">
        <v>46134894</v>
      </c>
      <c r="R11" s="8"/>
      <c r="S11" s="8">
        <v>1329</v>
      </c>
      <c r="T11" s="8"/>
      <c r="U11" s="8">
        <v>122750652110</v>
      </c>
      <c r="V11" s="8"/>
      <c r="W11" s="8">
        <v>60948460144.950302</v>
      </c>
      <c r="Y11" s="9">
        <v>7.3911575992345463E-3</v>
      </c>
    </row>
    <row r="12" spans="1:25" ht="24.75" x14ac:dyDescent="0.55000000000000004">
      <c r="A12" s="3" t="s">
        <v>18</v>
      </c>
      <c r="C12" s="8">
        <v>37617590</v>
      </c>
      <c r="D12" s="8"/>
      <c r="E12" s="8">
        <v>107001570653</v>
      </c>
      <c r="F12" s="8"/>
      <c r="G12" s="8">
        <v>131999991648.435</v>
      </c>
      <c r="H12" s="8"/>
      <c r="I12" s="8">
        <v>0</v>
      </c>
      <c r="J12" s="8"/>
      <c r="K12" s="8">
        <v>0</v>
      </c>
      <c r="L12" s="8"/>
      <c r="M12" s="8">
        <v>-752352</v>
      </c>
      <c r="N12" s="8"/>
      <c r="O12" s="8">
        <v>2451535926</v>
      </c>
      <c r="P12" s="8"/>
      <c r="Q12" s="8">
        <v>36865238</v>
      </c>
      <c r="R12" s="8"/>
      <c r="S12" s="8">
        <v>3381</v>
      </c>
      <c r="T12" s="8"/>
      <c r="U12" s="8">
        <v>104861538670</v>
      </c>
      <c r="V12" s="8"/>
      <c r="W12" s="8">
        <v>123899753528.416</v>
      </c>
      <c r="Y12" s="9">
        <v>1.5025196742574505E-2</v>
      </c>
    </row>
    <row r="13" spans="1:25" ht="24.75" x14ac:dyDescent="0.55000000000000004">
      <c r="A13" s="3" t="s">
        <v>19</v>
      </c>
      <c r="C13" s="8">
        <v>21953316</v>
      </c>
      <c r="D13" s="8"/>
      <c r="E13" s="8">
        <v>36364309343</v>
      </c>
      <c r="F13" s="8"/>
      <c r="G13" s="8">
        <v>39717302661.036003</v>
      </c>
      <c r="H13" s="8"/>
      <c r="I13" s="8">
        <v>0</v>
      </c>
      <c r="J13" s="8"/>
      <c r="K13" s="8">
        <v>0</v>
      </c>
      <c r="L13" s="8"/>
      <c r="M13" s="8">
        <v>-439067</v>
      </c>
      <c r="N13" s="8"/>
      <c r="O13" s="8">
        <v>733243655</v>
      </c>
      <c r="P13" s="8"/>
      <c r="Q13" s="8">
        <v>21514249</v>
      </c>
      <c r="R13" s="8"/>
      <c r="S13" s="8">
        <v>1710</v>
      </c>
      <c r="T13" s="8"/>
      <c r="U13" s="8">
        <v>35637022030</v>
      </c>
      <c r="V13" s="8"/>
      <c r="W13" s="8">
        <v>36570469063.5495</v>
      </c>
      <c r="Y13" s="9">
        <v>4.4348634843897772E-3</v>
      </c>
    </row>
    <row r="14" spans="1:25" ht="24.75" x14ac:dyDescent="0.55000000000000004">
      <c r="A14" s="3" t="s">
        <v>20</v>
      </c>
      <c r="C14" s="8">
        <v>22949628</v>
      </c>
      <c r="D14" s="8"/>
      <c r="E14" s="8">
        <v>32665260679</v>
      </c>
      <c r="F14" s="8"/>
      <c r="G14" s="8">
        <v>43937987676.0084</v>
      </c>
      <c r="H14" s="8"/>
      <c r="I14" s="8">
        <v>0</v>
      </c>
      <c r="J14" s="8"/>
      <c r="K14" s="8">
        <v>0</v>
      </c>
      <c r="L14" s="8"/>
      <c r="M14" s="8">
        <v>-458993</v>
      </c>
      <c r="N14" s="8"/>
      <c r="O14" s="8">
        <v>868722845</v>
      </c>
      <c r="P14" s="8"/>
      <c r="Q14" s="8">
        <v>22490635</v>
      </c>
      <c r="R14" s="8"/>
      <c r="S14" s="8">
        <v>1868</v>
      </c>
      <c r="T14" s="8"/>
      <c r="U14" s="8">
        <v>32011954840</v>
      </c>
      <c r="V14" s="8"/>
      <c r="W14" s="8">
        <v>41762531768.228996</v>
      </c>
      <c r="Y14" s="9">
        <v>5.0644996330985095E-3</v>
      </c>
    </row>
    <row r="15" spans="1:25" ht="24.75" x14ac:dyDescent="0.55000000000000004">
      <c r="A15" s="3" t="s">
        <v>21</v>
      </c>
      <c r="C15" s="8">
        <v>141712716</v>
      </c>
      <c r="D15" s="8"/>
      <c r="E15" s="8">
        <v>71408968490</v>
      </c>
      <c r="F15" s="8"/>
      <c r="G15" s="8">
        <v>86353019033.297394</v>
      </c>
      <c r="H15" s="8"/>
      <c r="I15" s="8">
        <v>0</v>
      </c>
      <c r="J15" s="8"/>
      <c r="K15" s="8">
        <v>0</v>
      </c>
      <c r="L15" s="8"/>
      <c r="M15" s="8">
        <v>-1</v>
      </c>
      <c r="N15" s="8"/>
      <c r="O15" s="8">
        <v>1</v>
      </c>
      <c r="P15" s="8"/>
      <c r="Q15" s="8">
        <v>141712715</v>
      </c>
      <c r="R15" s="8"/>
      <c r="S15" s="8">
        <v>613</v>
      </c>
      <c r="T15" s="8"/>
      <c r="U15" s="8">
        <v>71408967986</v>
      </c>
      <c r="V15" s="8"/>
      <c r="W15" s="8">
        <v>86353018423.944702</v>
      </c>
      <c r="Y15" s="9">
        <v>1.0471942471115242E-2</v>
      </c>
    </row>
    <row r="16" spans="1:25" ht="24.75" x14ac:dyDescent="0.55000000000000004">
      <c r="A16" s="3" t="s">
        <v>22</v>
      </c>
      <c r="C16" s="8">
        <v>101499653</v>
      </c>
      <c r="D16" s="8"/>
      <c r="E16" s="8">
        <v>188307563564</v>
      </c>
      <c r="F16" s="8"/>
      <c r="G16" s="8">
        <v>317619758243.51801</v>
      </c>
      <c r="H16" s="8"/>
      <c r="I16" s="8">
        <v>0</v>
      </c>
      <c r="J16" s="8"/>
      <c r="K16" s="8">
        <v>0</v>
      </c>
      <c r="L16" s="8"/>
      <c r="M16" s="8">
        <v>-2029994</v>
      </c>
      <c r="N16" s="8"/>
      <c r="O16" s="8">
        <v>6031549561</v>
      </c>
      <c r="P16" s="8"/>
      <c r="Q16" s="8">
        <v>99469659</v>
      </c>
      <c r="R16" s="8"/>
      <c r="S16" s="8">
        <v>3062</v>
      </c>
      <c r="T16" s="8"/>
      <c r="U16" s="8">
        <v>184541410547</v>
      </c>
      <c r="V16" s="8"/>
      <c r="W16" s="8">
        <v>302763868087.64502</v>
      </c>
      <c r="Y16" s="9">
        <v>3.6715865488113522E-2</v>
      </c>
    </row>
    <row r="17" spans="1:25" ht="24.75" x14ac:dyDescent="0.55000000000000004">
      <c r="A17" s="3" t="s">
        <v>23</v>
      </c>
      <c r="C17" s="8">
        <v>5497603</v>
      </c>
      <c r="D17" s="8"/>
      <c r="E17" s="8">
        <v>15024562530</v>
      </c>
      <c r="F17" s="8"/>
      <c r="G17" s="8">
        <v>13700484901.2101</v>
      </c>
      <c r="H17" s="8"/>
      <c r="I17" s="8">
        <v>0</v>
      </c>
      <c r="J17" s="8"/>
      <c r="K17" s="8">
        <v>0</v>
      </c>
      <c r="L17" s="8"/>
      <c r="M17" s="8">
        <v>-109953</v>
      </c>
      <c r="N17" s="8"/>
      <c r="O17" s="8">
        <v>287131882</v>
      </c>
      <c r="P17" s="8"/>
      <c r="Q17" s="8">
        <v>5387650</v>
      </c>
      <c r="R17" s="8"/>
      <c r="S17" s="8">
        <v>2700</v>
      </c>
      <c r="T17" s="8"/>
      <c r="U17" s="8">
        <v>14724068710</v>
      </c>
      <c r="V17" s="8"/>
      <c r="W17" s="8">
        <v>14460102402.75</v>
      </c>
      <c r="Y17" s="9">
        <v>1.7535618702361974E-3</v>
      </c>
    </row>
    <row r="18" spans="1:25" ht="24.75" x14ac:dyDescent="0.55000000000000004">
      <c r="A18" s="3" t="s">
        <v>24</v>
      </c>
      <c r="C18" s="8">
        <v>26859349</v>
      </c>
      <c r="D18" s="8"/>
      <c r="E18" s="8">
        <v>100257194593</v>
      </c>
      <c r="F18" s="8"/>
      <c r="G18" s="8">
        <v>120147911430.52499</v>
      </c>
      <c r="H18" s="8"/>
      <c r="I18" s="8">
        <v>0</v>
      </c>
      <c r="J18" s="8"/>
      <c r="K18" s="8">
        <v>0</v>
      </c>
      <c r="L18" s="8"/>
      <c r="M18" s="8">
        <v>-537187</v>
      </c>
      <c r="N18" s="8"/>
      <c r="O18" s="8">
        <v>2250771026</v>
      </c>
      <c r="P18" s="8"/>
      <c r="Q18" s="8">
        <v>26322162</v>
      </c>
      <c r="R18" s="8"/>
      <c r="S18" s="8">
        <v>4220</v>
      </c>
      <c r="T18" s="8"/>
      <c r="U18" s="8">
        <v>98252050623</v>
      </c>
      <c r="V18" s="8"/>
      <c r="W18" s="8">
        <v>110418600474.342</v>
      </c>
      <c r="Y18" s="9">
        <v>1.3390351061402383E-2</v>
      </c>
    </row>
    <row r="19" spans="1:25" ht="24.75" x14ac:dyDescent="0.55000000000000004">
      <c r="A19" s="3" t="s">
        <v>25</v>
      </c>
      <c r="C19" s="8">
        <v>7443891</v>
      </c>
      <c r="D19" s="8"/>
      <c r="E19" s="8">
        <v>41678141843</v>
      </c>
      <c r="F19" s="8"/>
      <c r="G19" s="8">
        <v>32410247336.648998</v>
      </c>
      <c r="H19" s="8"/>
      <c r="I19" s="8">
        <v>0</v>
      </c>
      <c r="J19" s="8"/>
      <c r="K19" s="8">
        <v>0</v>
      </c>
      <c r="L19" s="8"/>
      <c r="M19" s="8">
        <v>-148878</v>
      </c>
      <c r="N19" s="8"/>
      <c r="O19" s="8">
        <v>596852448</v>
      </c>
      <c r="P19" s="8"/>
      <c r="Q19" s="8">
        <v>7295013</v>
      </c>
      <c r="R19" s="8"/>
      <c r="S19" s="8">
        <v>4033</v>
      </c>
      <c r="T19" s="8"/>
      <c r="U19" s="8">
        <v>40844577998</v>
      </c>
      <c r="V19" s="8"/>
      <c r="W19" s="8">
        <v>29245733743.797501</v>
      </c>
      <c r="Y19" s="9">
        <v>3.5466003028063109E-3</v>
      </c>
    </row>
    <row r="20" spans="1:25" ht="24.75" x14ac:dyDescent="0.55000000000000004">
      <c r="A20" s="3" t="s">
        <v>26</v>
      </c>
      <c r="C20" s="8">
        <v>37469776</v>
      </c>
      <c r="D20" s="8"/>
      <c r="E20" s="8">
        <v>141431524068</v>
      </c>
      <c r="F20" s="8"/>
      <c r="G20" s="8">
        <v>177965357719.11801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37469776</v>
      </c>
      <c r="R20" s="8"/>
      <c r="S20" s="8">
        <v>4870</v>
      </c>
      <c r="T20" s="8"/>
      <c r="U20" s="8">
        <v>141431524068</v>
      </c>
      <c r="V20" s="8"/>
      <c r="W20" s="8">
        <v>181392066155.73599</v>
      </c>
      <c r="Y20" s="9">
        <v>2.1997230857339439E-2</v>
      </c>
    </row>
    <row r="21" spans="1:25" ht="24.75" x14ac:dyDescent="0.55000000000000004">
      <c r="A21" s="3" t="s">
        <v>27</v>
      </c>
      <c r="C21" s="8">
        <v>14168731</v>
      </c>
      <c r="D21" s="8"/>
      <c r="E21" s="8">
        <v>120373540895</v>
      </c>
      <c r="F21" s="8"/>
      <c r="G21" s="8">
        <v>139576672070.95099</v>
      </c>
      <c r="H21" s="8"/>
      <c r="I21" s="8">
        <v>0</v>
      </c>
      <c r="J21" s="8"/>
      <c r="K21" s="8">
        <v>0</v>
      </c>
      <c r="L21" s="8"/>
      <c r="M21" s="8">
        <v>-283375</v>
      </c>
      <c r="N21" s="8"/>
      <c r="O21" s="8">
        <v>2650692733</v>
      </c>
      <c r="P21" s="8"/>
      <c r="Q21" s="8">
        <v>13885356</v>
      </c>
      <c r="R21" s="8"/>
      <c r="S21" s="8">
        <v>9700</v>
      </c>
      <c r="T21" s="8"/>
      <c r="U21" s="8">
        <v>117966066848</v>
      </c>
      <c r="V21" s="8"/>
      <c r="W21" s="8">
        <v>133886559878.46001</v>
      </c>
      <c r="Y21" s="9">
        <v>1.6236286562902429E-2</v>
      </c>
    </row>
    <row r="22" spans="1:25" ht="24.75" x14ac:dyDescent="0.55000000000000004">
      <c r="A22" s="3" t="s">
        <v>28</v>
      </c>
      <c r="C22" s="8">
        <v>2408645</v>
      </c>
      <c r="D22" s="8"/>
      <c r="E22" s="8">
        <v>32902862499</v>
      </c>
      <c r="F22" s="8"/>
      <c r="G22" s="8">
        <v>44845493020.942497</v>
      </c>
      <c r="H22" s="8"/>
      <c r="I22" s="8">
        <v>0</v>
      </c>
      <c r="J22" s="8"/>
      <c r="K22" s="8">
        <v>0</v>
      </c>
      <c r="L22" s="8"/>
      <c r="M22" s="8">
        <v>-48173</v>
      </c>
      <c r="N22" s="8"/>
      <c r="O22" s="8">
        <v>940488321</v>
      </c>
      <c r="P22" s="8"/>
      <c r="Q22" s="8">
        <v>2360472</v>
      </c>
      <c r="R22" s="8"/>
      <c r="S22" s="8">
        <v>19700</v>
      </c>
      <c r="T22" s="8"/>
      <c r="U22" s="8">
        <v>32244803883</v>
      </c>
      <c r="V22" s="8"/>
      <c r="W22" s="8">
        <v>46224615674.519997</v>
      </c>
      <c r="Y22" s="9">
        <v>5.6056119974465255E-3</v>
      </c>
    </row>
    <row r="23" spans="1:25" ht="24.75" x14ac:dyDescent="0.55000000000000004">
      <c r="A23" s="3" t="s">
        <v>29</v>
      </c>
      <c r="C23" s="8">
        <v>1953683</v>
      </c>
      <c r="D23" s="8"/>
      <c r="E23" s="8">
        <v>62791386058</v>
      </c>
      <c r="F23" s="8"/>
      <c r="G23" s="8">
        <v>132832923175.48801</v>
      </c>
      <c r="H23" s="8"/>
      <c r="I23" s="8">
        <v>0</v>
      </c>
      <c r="J23" s="8"/>
      <c r="K23" s="8">
        <v>0</v>
      </c>
      <c r="L23" s="8"/>
      <c r="M23" s="8">
        <v>-39074</v>
      </c>
      <c r="N23" s="8"/>
      <c r="O23" s="8">
        <v>2698708096</v>
      </c>
      <c r="P23" s="8"/>
      <c r="Q23" s="8">
        <v>1914609</v>
      </c>
      <c r="R23" s="8"/>
      <c r="S23" s="8">
        <v>73670</v>
      </c>
      <c r="T23" s="8"/>
      <c r="U23" s="8">
        <v>61535547409</v>
      </c>
      <c r="V23" s="8"/>
      <c r="W23" s="8">
        <v>140210002022.07199</v>
      </c>
      <c r="Y23" s="9">
        <v>1.7003123942254169E-2</v>
      </c>
    </row>
    <row r="24" spans="1:25" ht="24.75" x14ac:dyDescent="0.55000000000000004">
      <c r="A24" s="3" t="s">
        <v>30</v>
      </c>
      <c r="C24" s="8">
        <v>31747221</v>
      </c>
      <c r="D24" s="8"/>
      <c r="E24" s="8">
        <v>90887883943</v>
      </c>
      <c r="F24" s="8"/>
      <c r="G24" s="8">
        <v>98935348984.881699</v>
      </c>
      <c r="H24" s="8"/>
      <c r="I24" s="8">
        <v>0</v>
      </c>
      <c r="J24" s="8"/>
      <c r="K24" s="8">
        <v>0</v>
      </c>
      <c r="L24" s="8"/>
      <c r="M24" s="8">
        <v>-634945</v>
      </c>
      <c r="N24" s="8"/>
      <c r="O24" s="8">
        <v>1917485602</v>
      </c>
      <c r="P24" s="8"/>
      <c r="Q24" s="8">
        <v>31112276</v>
      </c>
      <c r="R24" s="8"/>
      <c r="S24" s="8">
        <v>3226</v>
      </c>
      <c r="T24" s="8"/>
      <c r="U24" s="8">
        <v>89070124605</v>
      </c>
      <c r="V24" s="8"/>
      <c r="W24" s="8">
        <v>99771011571.862793</v>
      </c>
      <c r="Y24" s="9">
        <v>1.2099128814885876E-2</v>
      </c>
    </row>
    <row r="25" spans="1:25" ht="24.75" x14ac:dyDescent="0.55000000000000004">
      <c r="A25" s="3" t="s">
        <v>31</v>
      </c>
      <c r="C25" s="8">
        <v>884568</v>
      </c>
      <c r="D25" s="8"/>
      <c r="E25" s="8">
        <v>152367893096</v>
      </c>
      <c r="F25" s="8"/>
      <c r="G25" s="8">
        <v>202152178209.95999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884568</v>
      </c>
      <c r="R25" s="8"/>
      <c r="S25" s="8">
        <v>244250</v>
      </c>
      <c r="T25" s="8"/>
      <c r="U25" s="8">
        <v>152367893096</v>
      </c>
      <c r="V25" s="8"/>
      <c r="W25" s="8">
        <v>214770202382.70001</v>
      </c>
      <c r="Y25" s="9">
        <v>2.6044963394560083E-2</v>
      </c>
    </row>
    <row r="26" spans="1:25" ht="24.75" x14ac:dyDescent="0.55000000000000004">
      <c r="A26" s="3" t="s">
        <v>32</v>
      </c>
      <c r="C26" s="8">
        <v>6423997</v>
      </c>
      <c r="D26" s="8"/>
      <c r="E26" s="8">
        <v>94108845115</v>
      </c>
      <c r="F26" s="8"/>
      <c r="G26" s="8">
        <v>71903817692.990997</v>
      </c>
      <c r="H26" s="8"/>
      <c r="I26" s="8">
        <v>0</v>
      </c>
      <c r="J26" s="8"/>
      <c r="K26" s="8">
        <v>0</v>
      </c>
      <c r="L26" s="8"/>
      <c r="M26" s="8">
        <v>-963600</v>
      </c>
      <c r="N26" s="8"/>
      <c r="O26" s="8">
        <v>11590185650</v>
      </c>
      <c r="P26" s="8"/>
      <c r="Q26" s="8">
        <v>5460397</v>
      </c>
      <c r="R26" s="8"/>
      <c r="S26" s="8">
        <v>9800</v>
      </c>
      <c r="T26" s="8"/>
      <c r="U26" s="8">
        <v>79992511757</v>
      </c>
      <c r="V26" s="8"/>
      <c r="W26" s="8">
        <v>53193494850.93</v>
      </c>
      <c r="Y26" s="9">
        <v>6.4507208674716484E-3</v>
      </c>
    </row>
    <row r="27" spans="1:25" ht="24.75" x14ac:dyDescent="0.55000000000000004">
      <c r="A27" s="3" t="s">
        <v>33</v>
      </c>
      <c r="C27" s="8">
        <v>4291465</v>
      </c>
      <c r="D27" s="8"/>
      <c r="E27" s="8">
        <v>195646044558</v>
      </c>
      <c r="F27" s="8"/>
      <c r="G27" s="8">
        <v>240726474098.797</v>
      </c>
      <c r="H27" s="8"/>
      <c r="I27" s="8">
        <v>0</v>
      </c>
      <c r="J27" s="8"/>
      <c r="K27" s="8">
        <v>0</v>
      </c>
      <c r="L27" s="8"/>
      <c r="M27" s="8">
        <v>-539188</v>
      </c>
      <c r="N27" s="8"/>
      <c r="O27" s="8">
        <v>34520093954</v>
      </c>
      <c r="P27" s="8"/>
      <c r="Q27" s="8">
        <v>3752277</v>
      </c>
      <c r="R27" s="8"/>
      <c r="S27" s="8">
        <v>65110</v>
      </c>
      <c r="T27" s="8"/>
      <c r="U27" s="8">
        <v>171064695422</v>
      </c>
      <c r="V27" s="8"/>
      <c r="W27" s="8">
        <v>242857106474.953</v>
      </c>
      <c r="Y27" s="9">
        <v>2.9451033607436942E-2</v>
      </c>
    </row>
    <row r="28" spans="1:25" ht="24.75" x14ac:dyDescent="0.55000000000000004">
      <c r="A28" s="3" t="s">
        <v>34</v>
      </c>
      <c r="C28" s="8">
        <v>123620</v>
      </c>
      <c r="D28" s="8"/>
      <c r="E28" s="8">
        <v>19996306841</v>
      </c>
      <c r="F28" s="8"/>
      <c r="G28" s="8">
        <v>20699887455.450001</v>
      </c>
      <c r="H28" s="8"/>
      <c r="I28" s="8">
        <v>0</v>
      </c>
      <c r="J28" s="8"/>
      <c r="K28" s="8">
        <v>0</v>
      </c>
      <c r="L28" s="8"/>
      <c r="M28" s="8">
        <v>-2473</v>
      </c>
      <c r="N28" s="8"/>
      <c r="O28" s="8">
        <v>422898884</v>
      </c>
      <c r="P28" s="8"/>
      <c r="Q28" s="8">
        <v>121147</v>
      </c>
      <c r="R28" s="8"/>
      <c r="S28" s="8">
        <v>174230</v>
      </c>
      <c r="T28" s="8"/>
      <c r="U28" s="8">
        <v>19596283650</v>
      </c>
      <c r="V28" s="8"/>
      <c r="W28" s="8">
        <v>20981852531.230499</v>
      </c>
      <c r="Y28" s="9">
        <v>2.5444478566546951E-3</v>
      </c>
    </row>
    <row r="29" spans="1:25" ht="24.75" x14ac:dyDescent="0.55000000000000004">
      <c r="A29" s="3" t="s">
        <v>35</v>
      </c>
      <c r="C29" s="8">
        <v>1073232</v>
      </c>
      <c r="D29" s="8"/>
      <c r="E29" s="8">
        <v>128162387976</v>
      </c>
      <c r="F29" s="8"/>
      <c r="G29" s="8">
        <v>255970559157.66699</v>
      </c>
      <c r="H29" s="8"/>
      <c r="I29" s="8">
        <v>0</v>
      </c>
      <c r="J29" s="8"/>
      <c r="K29" s="8">
        <v>0</v>
      </c>
      <c r="L29" s="8"/>
      <c r="M29" s="8">
        <v>-62982</v>
      </c>
      <c r="N29" s="8"/>
      <c r="O29" s="8">
        <v>15912232570</v>
      </c>
      <c r="P29" s="8"/>
      <c r="Q29" s="8">
        <v>1010250</v>
      </c>
      <c r="R29" s="8"/>
      <c r="S29" s="8">
        <v>265090</v>
      </c>
      <c r="T29" s="8"/>
      <c r="U29" s="8">
        <v>120641252268</v>
      </c>
      <c r="V29" s="8"/>
      <c r="W29" s="8">
        <v>266213719823.625</v>
      </c>
      <c r="Y29" s="9">
        <v>3.2283466286357101E-2</v>
      </c>
    </row>
    <row r="30" spans="1:25" ht="24.75" x14ac:dyDescent="0.55000000000000004">
      <c r="A30" s="3" t="s">
        <v>36</v>
      </c>
      <c r="C30" s="8">
        <v>3441230</v>
      </c>
      <c r="D30" s="8"/>
      <c r="E30" s="8">
        <v>88024700283</v>
      </c>
      <c r="F30" s="8"/>
      <c r="G30" s="8">
        <v>132554243908.125</v>
      </c>
      <c r="H30" s="8"/>
      <c r="I30" s="8">
        <v>0</v>
      </c>
      <c r="J30" s="8"/>
      <c r="K30" s="8">
        <v>0</v>
      </c>
      <c r="L30" s="8"/>
      <c r="M30" s="8">
        <v>-68825</v>
      </c>
      <c r="N30" s="8"/>
      <c r="O30" s="8">
        <v>2490323957</v>
      </c>
      <c r="P30" s="8"/>
      <c r="Q30" s="8">
        <v>3372405</v>
      </c>
      <c r="R30" s="8"/>
      <c r="S30" s="8">
        <v>37180</v>
      </c>
      <c r="T30" s="8"/>
      <c r="U30" s="8">
        <v>86264196046</v>
      </c>
      <c r="V30" s="8"/>
      <c r="W30" s="8">
        <v>124639971093.495</v>
      </c>
      <c r="Y30" s="9">
        <v>1.5114962171729055E-2</v>
      </c>
    </row>
    <row r="31" spans="1:25" ht="24.75" x14ac:dyDescent="0.55000000000000004">
      <c r="A31" s="3" t="s">
        <v>37</v>
      </c>
      <c r="C31" s="8">
        <v>26654077</v>
      </c>
      <c r="D31" s="8"/>
      <c r="E31" s="8">
        <v>132847223014</v>
      </c>
      <c r="F31" s="8"/>
      <c r="G31" s="8">
        <v>162417324532.54001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26654077</v>
      </c>
      <c r="R31" s="8"/>
      <c r="S31" s="8">
        <v>5560</v>
      </c>
      <c r="T31" s="8"/>
      <c r="U31" s="8">
        <v>132847223014</v>
      </c>
      <c r="V31" s="8"/>
      <c r="W31" s="8">
        <v>147314897944.686</v>
      </c>
      <c r="Y31" s="9">
        <v>1.7864727424365276E-2</v>
      </c>
    </row>
    <row r="32" spans="1:25" ht="24.75" x14ac:dyDescent="0.55000000000000004">
      <c r="A32" s="3" t="s">
        <v>38</v>
      </c>
      <c r="C32" s="8">
        <v>11830491</v>
      </c>
      <c r="D32" s="8"/>
      <c r="E32" s="8">
        <v>77657551752</v>
      </c>
      <c r="F32" s="8"/>
      <c r="G32" s="8">
        <v>174402276749.896</v>
      </c>
      <c r="H32" s="8"/>
      <c r="I32" s="8">
        <v>0</v>
      </c>
      <c r="J32" s="8"/>
      <c r="K32" s="8">
        <v>0</v>
      </c>
      <c r="L32" s="8"/>
      <c r="M32" s="8">
        <v>-236610</v>
      </c>
      <c r="N32" s="8"/>
      <c r="O32" s="8">
        <v>3215213673</v>
      </c>
      <c r="P32" s="8"/>
      <c r="Q32" s="8">
        <v>11593881</v>
      </c>
      <c r="R32" s="8"/>
      <c r="S32" s="8">
        <v>14140</v>
      </c>
      <c r="T32" s="8"/>
      <c r="U32" s="8">
        <v>76104399535</v>
      </c>
      <c r="V32" s="8"/>
      <c r="W32" s="8">
        <v>162962049349.827</v>
      </c>
      <c r="Y32" s="9">
        <v>1.9762241516426603E-2</v>
      </c>
    </row>
    <row r="33" spans="1:25" ht="24.75" x14ac:dyDescent="0.55000000000000004">
      <c r="A33" s="3" t="s">
        <v>39</v>
      </c>
      <c r="C33" s="8">
        <v>8893746</v>
      </c>
      <c r="D33" s="8"/>
      <c r="E33" s="8">
        <v>68882168809</v>
      </c>
      <c r="F33" s="8"/>
      <c r="G33" s="8">
        <v>58703099323.031998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8893746</v>
      </c>
      <c r="R33" s="8"/>
      <c r="S33" s="8">
        <v>6360</v>
      </c>
      <c r="T33" s="8"/>
      <c r="U33" s="8">
        <v>68882168809</v>
      </c>
      <c r="V33" s="8"/>
      <c r="W33" s="8">
        <v>56227667423.867996</v>
      </c>
      <c r="Y33" s="9">
        <v>6.818671880779041E-3</v>
      </c>
    </row>
    <row r="34" spans="1:25" ht="24.75" x14ac:dyDescent="0.55000000000000004">
      <c r="A34" s="3" t="s">
        <v>40</v>
      </c>
      <c r="C34" s="8">
        <v>571500</v>
      </c>
      <c r="D34" s="8"/>
      <c r="E34" s="8">
        <v>24311376200</v>
      </c>
      <c r="F34" s="8"/>
      <c r="G34" s="8">
        <v>26956324833.75</v>
      </c>
      <c r="H34" s="8"/>
      <c r="I34" s="8">
        <v>0</v>
      </c>
      <c r="J34" s="8"/>
      <c r="K34" s="8">
        <v>0</v>
      </c>
      <c r="L34" s="8"/>
      <c r="M34" s="8">
        <v>-285750</v>
      </c>
      <c r="N34" s="8"/>
      <c r="O34" s="8">
        <v>15608535981</v>
      </c>
      <c r="P34" s="8"/>
      <c r="Q34" s="8">
        <v>285750</v>
      </c>
      <c r="R34" s="8"/>
      <c r="S34" s="8">
        <v>52300</v>
      </c>
      <c r="T34" s="8"/>
      <c r="U34" s="8">
        <v>12155688099</v>
      </c>
      <c r="V34" s="8"/>
      <c r="W34" s="8">
        <v>14855803886.25</v>
      </c>
      <c r="Y34" s="9">
        <v>1.8015481855564496E-3</v>
      </c>
    </row>
    <row r="35" spans="1:25" ht="24.75" x14ac:dyDescent="0.55000000000000004">
      <c r="A35" s="3" t="s">
        <v>41</v>
      </c>
      <c r="C35" s="8">
        <v>57547502</v>
      </c>
      <c r="D35" s="8"/>
      <c r="E35" s="8">
        <v>211293526944</v>
      </c>
      <c r="F35" s="8"/>
      <c r="G35" s="8">
        <v>203821751215.72501</v>
      </c>
      <c r="H35" s="8"/>
      <c r="I35" s="8">
        <v>13427750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70975252</v>
      </c>
      <c r="R35" s="8"/>
      <c r="S35" s="8">
        <v>2582</v>
      </c>
      <c r="T35" s="8"/>
      <c r="U35" s="8">
        <v>187655891319</v>
      </c>
      <c r="V35" s="8"/>
      <c r="W35" s="8">
        <v>182167714965.04901</v>
      </c>
      <c r="Y35" s="9">
        <v>2.2091292997345219E-2</v>
      </c>
    </row>
    <row r="36" spans="1:25" ht="24.75" x14ac:dyDescent="0.55000000000000004">
      <c r="A36" s="3" t="s">
        <v>42</v>
      </c>
      <c r="C36" s="8">
        <v>13009828</v>
      </c>
      <c r="D36" s="8"/>
      <c r="E36" s="8">
        <v>26660544500</v>
      </c>
      <c r="F36" s="8"/>
      <c r="G36" s="8">
        <v>29628173128.109402</v>
      </c>
      <c r="H36" s="8"/>
      <c r="I36" s="8">
        <v>0</v>
      </c>
      <c r="J36" s="8"/>
      <c r="K36" s="8">
        <v>0</v>
      </c>
      <c r="L36" s="8"/>
      <c r="M36" s="8">
        <v>-1535160</v>
      </c>
      <c r="N36" s="8"/>
      <c r="O36" s="8">
        <v>3152743444</v>
      </c>
      <c r="P36" s="8"/>
      <c r="Q36" s="8">
        <v>11474668</v>
      </c>
      <c r="R36" s="8"/>
      <c r="S36" s="8">
        <v>1997</v>
      </c>
      <c r="T36" s="8"/>
      <c r="U36" s="8">
        <v>23514599642</v>
      </c>
      <c r="V36" s="8"/>
      <c r="W36" s="8">
        <v>22778568269.623798</v>
      </c>
      <c r="Y36" s="9">
        <v>2.7623337417436267E-3</v>
      </c>
    </row>
    <row r="37" spans="1:25" ht="24.75" x14ac:dyDescent="0.55000000000000004">
      <c r="A37" s="3" t="s">
        <v>43</v>
      </c>
      <c r="C37" s="8">
        <v>2535753</v>
      </c>
      <c r="D37" s="8"/>
      <c r="E37" s="8">
        <v>37329584745</v>
      </c>
      <c r="F37" s="8"/>
      <c r="G37" s="8">
        <v>65713743579.775497</v>
      </c>
      <c r="H37" s="8"/>
      <c r="I37" s="8">
        <v>0</v>
      </c>
      <c r="J37" s="8"/>
      <c r="K37" s="8">
        <v>0</v>
      </c>
      <c r="L37" s="8"/>
      <c r="M37" s="8">
        <v>-50716</v>
      </c>
      <c r="N37" s="8"/>
      <c r="O37" s="8">
        <v>1318332378</v>
      </c>
      <c r="P37" s="8"/>
      <c r="Q37" s="8">
        <v>2485037</v>
      </c>
      <c r="R37" s="8"/>
      <c r="S37" s="8">
        <v>26230</v>
      </c>
      <c r="T37" s="8"/>
      <c r="U37" s="8">
        <v>36582979212</v>
      </c>
      <c r="V37" s="8"/>
      <c r="W37" s="8">
        <v>64794684512.9655</v>
      </c>
      <c r="Y37" s="9">
        <v>7.8575853055032167E-3</v>
      </c>
    </row>
    <row r="38" spans="1:25" ht="24.75" x14ac:dyDescent="0.55000000000000004">
      <c r="A38" s="3" t="s">
        <v>44</v>
      </c>
      <c r="C38" s="8">
        <v>5668701</v>
      </c>
      <c r="D38" s="8"/>
      <c r="E38" s="8">
        <v>87911844203</v>
      </c>
      <c r="F38" s="8"/>
      <c r="G38" s="8">
        <v>92413544556.419998</v>
      </c>
      <c r="H38" s="8"/>
      <c r="I38" s="8">
        <v>0</v>
      </c>
      <c r="J38" s="8"/>
      <c r="K38" s="8">
        <v>0</v>
      </c>
      <c r="L38" s="8"/>
      <c r="M38" s="8">
        <v>-113375</v>
      </c>
      <c r="N38" s="8"/>
      <c r="O38" s="8">
        <v>1555265781</v>
      </c>
      <c r="P38" s="8"/>
      <c r="Q38" s="8">
        <v>5555326</v>
      </c>
      <c r="R38" s="8"/>
      <c r="S38" s="8">
        <v>13870</v>
      </c>
      <c r="T38" s="8"/>
      <c r="U38" s="8">
        <v>86153592121</v>
      </c>
      <c r="V38" s="8"/>
      <c r="W38" s="8">
        <v>76593910008.860992</v>
      </c>
      <c r="Y38" s="9">
        <v>9.2884653471263113E-3</v>
      </c>
    </row>
    <row r="39" spans="1:25" ht="24.75" x14ac:dyDescent="0.55000000000000004">
      <c r="A39" s="3" t="s">
        <v>45</v>
      </c>
      <c r="C39" s="8">
        <v>297500</v>
      </c>
      <c r="D39" s="8"/>
      <c r="E39" s="8">
        <v>5657930239</v>
      </c>
      <c r="F39" s="8"/>
      <c r="G39" s="8">
        <v>8753604300</v>
      </c>
      <c r="H39" s="8"/>
      <c r="I39" s="8">
        <v>0</v>
      </c>
      <c r="J39" s="8"/>
      <c r="K39" s="8">
        <v>0</v>
      </c>
      <c r="L39" s="8"/>
      <c r="M39" s="8">
        <v>-297500</v>
      </c>
      <c r="N39" s="8"/>
      <c r="O39" s="8">
        <v>9004974766</v>
      </c>
      <c r="P39" s="8"/>
      <c r="Q39" s="8">
        <v>0</v>
      </c>
      <c r="R39" s="8"/>
      <c r="S39" s="8">
        <v>0</v>
      </c>
      <c r="T39" s="8"/>
      <c r="U39" s="8">
        <v>0</v>
      </c>
      <c r="V39" s="8"/>
      <c r="W39" s="8">
        <v>0</v>
      </c>
      <c r="Y39" s="9">
        <v>0</v>
      </c>
    </row>
    <row r="40" spans="1:25" ht="24.75" x14ac:dyDescent="0.55000000000000004">
      <c r="A40" s="3" t="s">
        <v>47</v>
      </c>
      <c r="C40" s="8">
        <v>26348210</v>
      </c>
      <c r="D40" s="8"/>
      <c r="E40" s="8">
        <v>113133347009</v>
      </c>
      <c r="F40" s="8"/>
      <c r="G40" s="8">
        <v>102984734807.76601</v>
      </c>
      <c r="H40" s="8"/>
      <c r="I40" s="8">
        <v>0</v>
      </c>
      <c r="J40" s="8"/>
      <c r="K40" s="8">
        <v>0</v>
      </c>
      <c r="L40" s="8"/>
      <c r="M40" s="8">
        <v>-526965</v>
      </c>
      <c r="N40" s="8"/>
      <c r="O40" s="8">
        <v>1990552334</v>
      </c>
      <c r="P40" s="8"/>
      <c r="Q40" s="8">
        <v>25821245</v>
      </c>
      <c r="R40" s="8"/>
      <c r="S40" s="8">
        <v>3717</v>
      </c>
      <c r="T40" s="8"/>
      <c r="U40" s="8">
        <v>110870676635</v>
      </c>
      <c r="V40" s="8"/>
      <c r="W40" s="8">
        <v>95406501137.393204</v>
      </c>
      <c r="Y40" s="9">
        <v>1.1569849085948523E-2</v>
      </c>
    </row>
    <row r="41" spans="1:25" ht="24.75" x14ac:dyDescent="0.55000000000000004">
      <c r="A41" s="3" t="s">
        <v>48</v>
      </c>
      <c r="C41" s="8">
        <v>4738428</v>
      </c>
      <c r="D41" s="8"/>
      <c r="E41" s="8">
        <v>117236294343</v>
      </c>
      <c r="F41" s="8"/>
      <c r="G41" s="8">
        <v>75316647310.865997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4738428</v>
      </c>
      <c r="R41" s="8"/>
      <c r="S41" s="8">
        <v>15080</v>
      </c>
      <c r="T41" s="8"/>
      <c r="U41" s="8">
        <v>117236294343</v>
      </c>
      <c r="V41" s="8"/>
      <c r="W41" s="8">
        <v>71030334049.272003</v>
      </c>
      <c r="Y41" s="9">
        <v>8.6137761649084429E-3</v>
      </c>
    </row>
    <row r="42" spans="1:25" ht="24.75" x14ac:dyDescent="0.55000000000000004">
      <c r="A42" s="3" t="s">
        <v>49</v>
      </c>
      <c r="C42" s="8">
        <v>8196955</v>
      </c>
      <c r="D42" s="8"/>
      <c r="E42" s="8">
        <v>102377055128</v>
      </c>
      <c r="F42" s="8"/>
      <c r="G42" s="8">
        <v>157585861497.285</v>
      </c>
      <c r="H42" s="8"/>
      <c r="I42" s="8">
        <v>0</v>
      </c>
      <c r="J42" s="8"/>
      <c r="K42" s="8">
        <v>0</v>
      </c>
      <c r="L42" s="8"/>
      <c r="M42" s="8">
        <v>-163940</v>
      </c>
      <c r="N42" s="8"/>
      <c r="O42" s="8">
        <v>2936621347</v>
      </c>
      <c r="P42" s="8"/>
      <c r="Q42" s="8">
        <v>8033015</v>
      </c>
      <c r="R42" s="8"/>
      <c r="S42" s="8">
        <v>17970</v>
      </c>
      <c r="T42" s="8"/>
      <c r="U42" s="8">
        <v>100329502784</v>
      </c>
      <c r="V42" s="8"/>
      <c r="W42" s="8">
        <v>143494377536.677</v>
      </c>
      <c r="Y42" s="9">
        <v>1.7401416811110577E-2</v>
      </c>
    </row>
    <row r="43" spans="1:25" ht="24.75" x14ac:dyDescent="0.55000000000000004">
      <c r="A43" s="3" t="s">
        <v>50</v>
      </c>
      <c r="C43" s="8">
        <v>21920138</v>
      </c>
      <c r="D43" s="8"/>
      <c r="E43" s="8">
        <v>50211622154</v>
      </c>
      <c r="F43" s="8"/>
      <c r="G43" s="8">
        <v>62754373955.232002</v>
      </c>
      <c r="H43" s="8"/>
      <c r="I43" s="8">
        <v>0</v>
      </c>
      <c r="J43" s="8"/>
      <c r="K43" s="8">
        <v>0</v>
      </c>
      <c r="L43" s="8"/>
      <c r="M43" s="8">
        <v>-438403</v>
      </c>
      <c r="N43" s="8"/>
      <c r="O43" s="8">
        <v>1204536014</v>
      </c>
      <c r="P43" s="8"/>
      <c r="Q43" s="8">
        <v>21481735</v>
      </c>
      <c r="R43" s="8"/>
      <c r="S43" s="8">
        <v>2721</v>
      </c>
      <c r="T43" s="8"/>
      <c r="U43" s="8">
        <v>49207389162</v>
      </c>
      <c r="V43" s="8"/>
      <c r="W43" s="8">
        <v>58104012719.436798</v>
      </c>
      <c r="Y43" s="9">
        <v>7.0462143610508805E-3</v>
      </c>
    </row>
    <row r="44" spans="1:25" ht="24.75" x14ac:dyDescent="0.55000000000000004">
      <c r="A44" s="3" t="s">
        <v>51</v>
      </c>
      <c r="C44" s="8">
        <v>8457164</v>
      </c>
      <c r="D44" s="8"/>
      <c r="E44" s="8">
        <v>77295991950</v>
      </c>
      <c r="F44" s="8"/>
      <c r="G44" s="8">
        <v>70785625420.764008</v>
      </c>
      <c r="H44" s="8"/>
      <c r="I44" s="8">
        <v>0</v>
      </c>
      <c r="J44" s="8"/>
      <c r="K44" s="8">
        <v>0</v>
      </c>
      <c r="L44" s="8"/>
      <c r="M44" s="8">
        <v>-169144</v>
      </c>
      <c r="N44" s="8"/>
      <c r="O44" s="8">
        <v>1217316181</v>
      </c>
      <c r="P44" s="8"/>
      <c r="Q44" s="8">
        <v>8288020</v>
      </c>
      <c r="R44" s="8"/>
      <c r="S44" s="8">
        <v>7400</v>
      </c>
      <c r="T44" s="8"/>
      <c r="U44" s="8">
        <v>75750065530</v>
      </c>
      <c r="V44" s="8"/>
      <c r="W44" s="8">
        <v>60966426479.400002</v>
      </c>
      <c r="Y44" s="9">
        <v>7.3933363582890411E-3</v>
      </c>
    </row>
    <row r="45" spans="1:25" ht="24.75" x14ac:dyDescent="0.55000000000000004">
      <c r="A45" s="3" t="s">
        <v>52</v>
      </c>
      <c r="C45" s="8">
        <v>199663274</v>
      </c>
      <c r="D45" s="8"/>
      <c r="E45" s="8">
        <v>221566239161</v>
      </c>
      <c r="F45" s="8"/>
      <c r="G45" s="8">
        <v>269132476316.71301</v>
      </c>
      <c r="H45" s="8"/>
      <c r="I45" s="8">
        <v>0</v>
      </c>
      <c r="J45" s="8"/>
      <c r="K45" s="8">
        <v>0</v>
      </c>
      <c r="L45" s="8"/>
      <c r="M45" s="8">
        <v>-21923313</v>
      </c>
      <c r="N45" s="8"/>
      <c r="O45" s="8">
        <v>28212559706</v>
      </c>
      <c r="P45" s="8"/>
      <c r="Q45" s="8">
        <v>177739961</v>
      </c>
      <c r="R45" s="8"/>
      <c r="S45" s="8">
        <v>1298</v>
      </c>
      <c r="T45" s="8"/>
      <c r="U45" s="8">
        <v>197237949261</v>
      </c>
      <c r="V45" s="8"/>
      <c r="W45" s="8">
        <v>229333765885.20099</v>
      </c>
      <c r="Y45" s="9">
        <v>2.7811071886841052E-2</v>
      </c>
    </row>
    <row r="46" spans="1:25" ht="24.75" x14ac:dyDescent="0.55000000000000004">
      <c r="A46" s="3" t="s">
        <v>53</v>
      </c>
      <c r="C46" s="8">
        <v>3732565</v>
      </c>
      <c r="D46" s="8"/>
      <c r="E46" s="8">
        <v>111664505155</v>
      </c>
      <c r="F46" s="8"/>
      <c r="G46" s="8">
        <v>103667353296.705</v>
      </c>
      <c r="H46" s="8"/>
      <c r="I46" s="8">
        <v>0</v>
      </c>
      <c r="J46" s="8"/>
      <c r="K46" s="8">
        <v>0</v>
      </c>
      <c r="L46" s="8"/>
      <c r="M46" s="8">
        <v>-74652</v>
      </c>
      <c r="N46" s="8"/>
      <c r="O46" s="8">
        <v>1988665248</v>
      </c>
      <c r="P46" s="8"/>
      <c r="Q46" s="8">
        <v>3657913</v>
      </c>
      <c r="R46" s="8"/>
      <c r="S46" s="8">
        <v>26140</v>
      </c>
      <c r="T46" s="8"/>
      <c r="U46" s="8">
        <v>109431194114</v>
      </c>
      <c r="V46" s="8"/>
      <c r="W46" s="8">
        <v>95048919637.371002</v>
      </c>
      <c r="Y46" s="9">
        <v>1.1526485542145295E-2</v>
      </c>
    </row>
    <row r="47" spans="1:25" ht="24.75" x14ac:dyDescent="0.55000000000000004">
      <c r="A47" s="3" t="s">
        <v>54</v>
      </c>
      <c r="C47" s="8">
        <v>11521893</v>
      </c>
      <c r="D47" s="8"/>
      <c r="E47" s="8">
        <v>83548458313</v>
      </c>
      <c r="F47" s="8"/>
      <c r="G47" s="8">
        <v>136523785820.868</v>
      </c>
      <c r="H47" s="8"/>
      <c r="I47" s="8">
        <v>0</v>
      </c>
      <c r="J47" s="8"/>
      <c r="K47" s="8">
        <v>0</v>
      </c>
      <c r="L47" s="8"/>
      <c r="M47" s="8">
        <v>-230438</v>
      </c>
      <c r="N47" s="8"/>
      <c r="O47" s="8">
        <v>2838138828</v>
      </c>
      <c r="P47" s="8"/>
      <c r="Q47" s="8">
        <v>11291455</v>
      </c>
      <c r="R47" s="8"/>
      <c r="S47" s="8">
        <v>12640</v>
      </c>
      <c r="T47" s="8"/>
      <c r="U47" s="8">
        <v>81877488133</v>
      </c>
      <c r="V47" s="8"/>
      <c r="W47" s="8">
        <v>141874783452.35999</v>
      </c>
      <c r="Y47" s="9">
        <v>1.7205010288361588E-2</v>
      </c>
    </row>
    <row r="48" spans="1:25" ht="24.75" x14ac:dyDescent="0.55000000000000004">
      <c r="A48" s="3" t="s">
        <v>55</v>
      </c>
      <c r="C48" s="8">
        <v>6140874</v>
      </c>
      <c r="D48" s="8"/>
      <c r="E48" s="8">
        <v>39054988157</v>
      </c>
      <c r="F48" s="8"/>
      <c r="G48" s="8">
        <v>43829131041.846001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6140874</v>
      </c>
      <c r="R48" s="8"/>
      <c r="S48" s="8">
        <v>5800</v>
      </c>
      <c r="T48" s="8"/>
      <c r="U48" s="8">
        <v>39054988157</v>
      </c>
      <c r="V48" s="8"/>
      <c r="W48" s="8">
        <v>35405147638.260002</v>
      </c>
      <c r="Y48" s="9">
        <v>4.2935461436793589E-3</v>
      </c>
    </row>
    <row r="49" spans="1:25" ht="24.75" x14ac:dyDescent="0.55000000000000004">
      <c r="A49" s="3" t="s">
        <v>56</v>
      </c>
      <c r="C49" s="8">
        <v>5012421</v>
      </c>
      <c r="D49" s="8"/>
      <c r="E49" s="8">
        <v>77402904114</v>
      </c>
      <c r="F49" s="8"/>
      <c r="G49" s="8">
        <v>116194164256.56599</v>
      </c>
      <c r="H49" s="8"/>
      <c r="I49" s="8">
        <v>0</v>
      </c>
      <c r="J49" s="8"/>
      <c r="K49" s="8">
        <v>0</v>
      </c>
      <c r="L49" s="8"/>
      <c r="M49" s="8">
        <v>-100249</v>
      </c>
      <c r="N49" s="8"/>
      <c r="O49" s="8">
        <v>2388670906</v>
      </c>
      <c r="P49" s="8"/>
      <c r="Q49" s="8">
        <v>4912172</v>
      </c>
      <c r="R49" s="8"/>
      <c r="S49" s="8">
        <v>23230</v>
      </c>
      <c r="T49" s="8"/>
      <c r="U49" s="8">
        <v>75854837075</v>
      </c>
      <c r="V49" s="8"/>
      <c r="W49" s="8">
        <v>113430802514.418</v>
      </c>
      <c r="Y49" s="9">
        <v>1.3755637730597785E-2</v>
      </c>
    </row>
    <row r="50" spans="1:25" ht="24.75" x14ac:dyDescent="0.55000000000000004">
      <c r="A50" s="3" t="s">
        <v>57</v>
      </c>
      <c r="C50" s="8">
        <v>24673428</v>
      </c>
      <c r="D50" s="8"/>
      <c r="E50" s="8">
        <v>158476861292</v>
      </c>
      <c r="F50" s="8"/>
      <c r="G50" s="8">
        <v>261699047173.27802</v>
      </c>
      <c r="H50" s="8"/>
      <c r="I50" s="8">
        <v>0</v>
      </c>
      <c r="J50" s="8"/>
      <c r="K50" s="8">
        <v>0</v>
      </c>
      <c r="L50" s="8"/>
      <c r="M50" s="8">
        <v>-993267</v>
      </c>
      <c r="N50" s="8"/>
      <c r="O50" s="8">
        <v>10733326356</v>
      </c>
      <c r="P50" s="8"/>
      <c r="Q50" s="8">
        <v>23680161</v>
      </c>
      <c r="R50" s="8"/>
      <c r="S50" s="8">
        <v>11290</v>
      </c>
      <c r="T50" s="8"/>
      <c r="U50" s="8">
        <v>152097130164</v>
      </c>
      <c r="V50" s="8"/>
      <c r="W50" s="8">
        <v>265758291034.745</v>
      </c>
      <c r="Y50" s="9">
        <v>3.2228236901630479E-2</v>
      </c>
    </row>
    <row r="51" spans="1:25" ht="24.75" x14ac:dyDescent="0.55000000000000004">
      <c r="A51" s="3" t="s">
        <v>58</v>
      </c>
      <c r="C51" s="8">
        <v>1215057</v>
      </c>
      <c r="D51" s="8"/>
      <c r="E51" s="8">
        <v>29144305200</v>
      </c>
      <c r="F51" s="8"/>
      <c r="G51" s="8">
        <v>55789548107.161499</v>
      </c>
      <c r="H51" s="8"/>
      <c r="I51" s="8">
        <v>0</v>
      </c>
      <c r="J51" s="8"/>
      <c r="K51" s="8">
        <v>0</v>
      </c>
      <c r="L51" s="8"/>
      <c r="M51" s="8">
        <v>-24302</v>
      </c>
      <c r="N51" s="8"/>
      <c r="O51" s="8">
        <v>1274303017</v>
      </c>
      <c r="P51" s="8"/>
      <c r="Q51" s="8">
        <v>1190755</v>
      </c>
      <c r="R51" s="8"/>
      <c r="S51" s="8">
        <v>51670</v>
      </c>
      <c r="T51" s="8"/>
      <c r="U51" s="8">
        <v>28561398468</v>
      </c>
      <c r="V51" s="8"/>
      <c r="W51" s="8">
        <v>61160229300.442497</v>
      </c>
      <c r="Y51" s="9">
        <v>7.416838628733523E-3</v>
      </c>
    </row>
    <row r="52" spans="1:25" ht="24.75" x14ac:dyDescent="0.55000000000000004">
      <c r="A52" s="3" t="s">
        <v>59</v>
      </c>
      <c r="C52" s="8">
        <v>3050746</v>
      </c>
      <c r="D52" s="8"/>
      <c r="E52" s="8">
        <v>77350749378</v>
      </c>
      <c r="F52" s="8"/>
      <c r="G52" s="8">
        <v>169188422679.927</v>
      </c>
      <c r="H52" s="8"/>
      <c r="I52" s="8">
        <v>0</v>
      </c>
      <c r="J52" s="8"/>
      <c r="K52" s="8">
        <v>0</v>
      </c>
      <c r="L52" s="8"/>
      <c r="M52" s="8">
        <v>-61015</v>
      </c>
      <c r="N52" s="8"/>
      <c r="O52" s="8">
        <v>3323727452</v>
      </c>
      <c r="P52" s="8"/>
      <c r="Q52" s="8">
        <v>2989731</v>
      </c>
      <c r="R52" s="8"/>
      <c r="S52" s="8">
        <v>54050</v>
      </c>
      <c r="T52" s="8"/>
      <c r="U52" s="8">
        <v>75803732363</v>
      </c>
      <c r="V52" s="8"/>
      <c r="W52" s="8">
        <v>160633470534.728</v>
      </c>
      <c r="Y52" s="9">
        <v>1.9479857138483273E-2</v>
      </c>
    </row>
    <row r="53" spans="1:25" ht="24.75" x14ac:dyDescent="0.55000000000000004">
      <c r="A53" s="3" t="s">
        <v>60</v>
      </c>
      <c r="C53" s="8">
        <v>20591589</v>
      </c>
      <c r="D53" s="8"/>
      <c r="E53" s="8">
        <v>147771372464</v>
      </c>
      <c r="F53" s="8"/>
      <c r="G53" s="8">
        <v>176852756552.68799</v>
      </c>
      <c r="H53" s="8"/>
      <c r="I53" s="8">
        <v>0</v>
      </c>
      <c r="J53" s="8"/>
      <c r="K53" s="8">
        <v>0</v>
      </c>
      <c r="L53" s="8"/>
      <c r="M53" s="8">
        <v>-411832</v>
      </c>
      <c r="N53" s="8"/>
      <c r="O53" s="8">
        <v>3442899260</v>
      </c>
      <c r="P53" s="8"/>
      <c r="Q53" s="8">
        <v>20179757</v>
      </c>
      <c r="R53" s="8"/>
      <c r="S53" s="8">
        <v>8620</v>
      </c>
      <c r="T53" s="8"/>
      <c r="U53" s="8">
        <v>144815943435</v>
      </c>
      <c r="V53" s="8"/>
      <c r="W53" s="8">
        <v>172914505783.22699</v>
      </c>
      <c r="Y53" s="9">
        <v>2.0969165757397271E-2</v>
      </c>
    </row>
    <row r="54" spans="1:25" ht="24.75" x14ac:dyDescent="0.55000000000000004">
      <c r="A54" s="3" t="s">
        <v>61</v>
      </c>
      <c r="C54" s="8">
        <v>21531487</v>
      </c>
      <c r="D54" s="8"/>
      <c r="E54" s="8">
        <v>97565154217</v>
      </c>
      <c r="F54" s="8"/>
      <c r="G54" s="8">
        <v>108087041994.367</v>
      </c>
      <c r="H54" s="8"/>
      <c r="I54" s="8">
        <v>0</v>
      </c>
      <c r="J54" s="8"/>
      <c r="K54" s="8">
        <v>0</v>
      </c>
      <c r="L54" s="8"/>
      <c r="M54" s="8">
        <v>-430630</v>
      </c>
      <c r="N54" s="8"/>
      <c r="O54" s="8">
        <v>1902761370</v>
      </c>
      <c r="P54" s="8"/>
      <c r="Q54" s="8">
        <v>21100857</v>
      </c>
      <c r="R54" s="8"/>
      <c r="S54" s="8">
        <v>4538</v>
      </c>
      <c r="T54" s="8"/>
      <c r="U54" s="8">
        <v>95613849952</v>
      </c>
      <c r="V54" s="8"/>
      <c r="W54" s="8">
        <v>95185942716.057297</v>
      </c>
      <c r="Y54" s="9">
        <v>1.1543102191145026E-2</v>
      </c>
    </row>
    <row r="55" spans="1:25" ht="24.75" x14ac:dyDescent="0.55000000000000004">
      <c r="A55" s="3" t="s">
        <v>62</v>
      </c>
      <c r="C55" s="8">
        <v>250000</v>
      </c>
      <c r="D55" s="8"/>
      <c r="E55" s="8">
        <v>1701793822</v>
      </c>
      <c r="F55" s="8"/>
      <c r="G55" s="8">
        <v>2500035750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250000</v>
      </c>
      <c r="R55" s="8"/>
      <c r="S55" s="8">
        <v>7770</v>
      </c>
      <c r="T55" s="8"/>
      <c r="U55" s="8">
        <v>1701793822</v>
      </c>
      <c r="V55" s="8"/>
      <c r="W55" s="8">
        <v>1930942125</v>
      </c>
      <c r="Y55" s="9">
        <v>2.3416338209257136E-4</v>
      </c>
    </row>
    <row r="56" spans="1:25" ht="24.75" x14ac:dyDescent="0.55000000000000004">
      <c r="A56" s="3" t="s">
        <v>64</v>
      </c>
      <c r="C56" s="8">
        <v>39154226</v>
      </c>
      <c r="D56" s="8"/>
      <c r="E56" s="8">
        <v>261464030569</v>
      </c>
      <c r="F56" s="8"/>
      <c r="G56" s="8">
        <v>412954551149.73297</v>
      </c>
      <c r="H56" s="8"/>
      <c r="I56" s="8">
        <v>0</v>
      </c>
      <c r="J56" s="8"/>
      <c r="K56" s="8">
        <v>0</v>
      </c>
      <c r="L56" s="8"/>
      <c r="M56" s="8">
        <v>-3182470</v>
      </c>
      <c r="N56" s="8"/>
      <c r="O56" s="8">
        <v>34767005312</v>
      </c>
      <c r="P56" s="8"/>
      <c r="Q56" s="8">
        <v>35971756</v>
      </c>
      <c r="R56" s="8"/>
      <c r="S56" s="8">
        <v>10150</v>
      </c>
      <c r="T56" s="8"/>
      <c r="U56" s="8">
        <v>240212137283</v>
      </c>
      <c r="V56" s="8"/>
      <c r="W56" s="8">
        <v>362940899125.77002</v>
      </c>
      <c r="Y56" s="9">
        <v>4.4013472666359216E-2</v>
      </c>
    </row>
    <row r="57" spans="1:25" ht="24.75" x14ac:dyDescent="0.55000000000000004">
      <c r="A57" s="3" t="s">
        <v>65</v>
      </c>
      <c r="C57" s="8">
        <v>40287834</v>
      </c>
      <c r="D57" s="8"/>
      <c r="E57" s="8">
        <v>130683984086</v>
      </c>
      <c r="F57" s="8"/>
      <c r="G57" s="8">
        <v>55987273700.004601</v>
      </c>
      <c r="H57" s="8"/>
      <c r="I57" s="8">
        <v>0</v>
      </c>
      <c r="J57" s="8"/>
      <c r="K57" s="8">
        <v>0</v>
      </c>
      <c r="L57" s="8"/>
      <c r="M57" s="8">
        <v>-805757</v>
      </c>
      <c r="N57" s="8"/>
      <c r="O57" s="8">
        <v>990790935</v>
      </c>
      <c r="P57" s="8"/>
      <c r="Q57" s="8">
        <v>39482077</v>
      </c>
      <c r="R57" s="8"/>
      <c r="S57" s="8">
        <v>1221</v>
      </c>
      <c r="T57" s="8"/>
      <c r="U57" s="8">
        <v>128070303367</v>
      </c>
      <c r="V57" s="8"/>
      <c r="W57" s="8">
        <v>47920780701.698898</v>
      </c>
      <c r="Y57" s="9">
        <v>5.8113042003401514E-3</v>
      </c>
    </row>
    <row r="58" spans="1:25" ht="24.75" x14ac:dyDescent="0.55000000000000004">
      <c r="A58" s="3" t="s">
        <v>66</v>
      </c>
      <c r="C58" s="8">
        <v>4181410</v>
      </c>
      <c r="D58" s="8"/>
      <c r="E58" s="8">
        <v>41438821332</v>
      </c>
      <c r="F58" s="8"/>
      <c r="G58" s="8">
        <v>51624110182.410004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4181410</v>
      </c>
      <c r="R58" s="8"/>
      <c r="S58" s="8">
        <v>12420</v>
      </c>
      <c r="T58" s="8"/>
      <c r="U58" s="8">
        <v>41438821332</v>
      </c>
      <c r="V58" s="8"/>
      <c r="W58" s="8">
        <v>51624110182.410004</v>
      </c>
      <c r="Y58" s="9">
        <v>6.2604031893667847E-3</v>
      </c>
    </row>
    <row r="59" spans="1:25" ht="24.75" x14ac:dyDescent="0.55000000000000004">
      <c r="A59" s="3" t="s">
        <v>67</v>
      </c>
      <c r="C59" s="8">
        <v>996761</v>
      </c>
      <c r="D59" s="8"/>
      <c r="E59" s="8">
        <v>17842705877</v>
      </c>
      <c r="F59" s="8"/>
      <c r="G59" s="8">
        <v>10076743866.748501</v>
      </c>
      <c r="H59" s="8"/>
      <c r="I59" s="8">
        <v>0</v>
      </c>
      <c r="J59" s="8"/>
      <c r="K59" s="8">
        <v>0</v>
      </c>
      <c r="L59" s="8"/>
      <c r="M59" s="8">
        <v>-19936</v>
      </c>
      <c r="N59" s="8"/>
      <c r="O59" s="8">
        <v>215414930</v>
      </c>
      <c r="P59" s="8"/>
      <c r="Q59" s="8">
        <v>976825</v>
      </c>
      <c r="R59" s="8"/>
      <c r="S59" s="8">
        <v>11900</v>
      </c>
      <c r="T59" s="8"/>
      <c r="U59" s="8">
        <v>17485837797</v>
      </c>
      <c r="V59" s="8"/>
      <c r="W59" s="8">
        <v>11555053405.875</v>
      </c>
      <c r="Y59" s="9">
        <v>1.4012695413022675E-3</v>
      </c>
    </row>
    <row r="60" spans="1:25" ht="24.75" x14ac:dyDescent="0.55000000000000004">
      <c r="A60" s="3" t="s">
        <v>68</v>
      </c>
      <c r="C60" s="8">
        <v>480403</v>
      </c>
      <c r="D60" s="8"/>
      <c r="E60" s="8">
        <v>1786743410</v>
      </c>
      <c r="F60" s="8"/>
      <c r="G60" s="8">
        <v>1930235281.8903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480403</v>
      </c>
      <c r="R60" s="8"/>
      <c r="S60" s="8">
        <v>3201</v>
      </c>
      <c r="T60" s="8"/>
      <c r="U60" s="8">
        <v>1786743410</v>
      </c>
      <c r="V60" s="8"/>
      <c r="W60" s="8">
        <v>1528620271.4821501</v>
      </c>
      <c r="Y60" s="9">
        <v>1.8537422125250121E-4</v>
      </c>
    </row>
    <row r="61" spans="1:25" ht="24.75" x14ac:dyDescent="0.55000000000000004">
      <c r="A61" s="3" t="s">
        <v>69</v>
      </c>
      <c r="C61" s="8">
        <v>31189197</v>
      </c>
      <c r="D61" s="8"/>
      <c r="E61" s="8">
        <v>112236975098</v>
      </c>
      <c r="F61" s="8"/>
      <c r="G61" s="8">
        <v>87926269943.982605</v>
      </c>
      <c r="H61" s="8"/>
      <c r="I61" s="8">
        <v>0</v>
      </c>
      <c r="J61" s="8"/>
      <c r="K61" s="8">
        <v>0</v>
      </c>
      <c r="L61" s="8"/>
      <c r="M61" s="8">
        <v>-623784</v>
      </c>
      <c r="N61" s="8"/>
      <c r="O61" s="8">
        <v>1483833461</v>
      </c>
      <c r="P61" s="8"/>
      <c r="Q61" s="8">
        <v>30565413</v>
      </c>
      <c r="R61" s="8"/>
      <c r="S61" s="8">
        <v>2463</v>
      </c>
      <c r="T61" s="8"/>
      <c r="U61" s="8">
        <v>109992235380</v>
      </c>
      <c r="V61" s="8"/>
      <c r="W61" s="8">
        <v>74834680676.296997</v>
      </c>
      <c r="Y61" s="9">
        <v>9.0751254002391698E-3</v>
      </c>
    </row>
    <row r="62" spans="1:25" ht="24.75" x14ac:dyDescent="0.55000000000000004">
      <c r="A62" s="3" t="s">
        <v>70</v>
      </c>
      <c r="C62" s="8">
        <v>3768709</v>
      </c>
      <c r="D62" s="8"/>
      <c r="E62" s="8">
        <v>25902519116</v>
      </c>
      <c r="F62" s="8"/>
      <c r="G62" s="8">
        <v>20080088572.571999</v>
      </c>
      <c r="H62" s="8"/>
      <c r="I62" s="8">
        <v>0</v>
      </c>
      <c r="J62" s="8"/>
      <c r="K62" s="8">
        <v>0</v>
      </c>
      <c r="L62" s="8"/>
      <c r="M62" s="8">
        <v>-75375</v>
      </c>
      <c r="N62" s="8"/>
      <c r="O62" s="8">
        <v>355451521</v>
      </c>
      <c r="P62" s="8"/>
      <c r="Q62" s="8">
        <v>3693334</v>
      </c>
      <c r="R62" s="8"/>
      <c r="S62" s="8">
        <v>4680</v>
      </c>
      <c r="T62" s="8"/>
      <c r="U62" s="8">
        <v>25384463093</v>
      </c>
      <c r="V62" s="8"/>
      <c r="W62" s="8">
        <v>17181958541.436001</v>
      </c>
      <c r="Y62" s="9">
        <v>2.0836385880995778E-3</v>
      </c>
    </row>
    <row r="63" spans="1:25" ht="24.75" x14ac:dyDescent="0.55000000000000004">
      <c r="A63" s="3" t="s">
        <v>71</v>
      </c>
      <c r="C63" s="8">
        <v>16165524</v>
      </c>
      <c r="D63" s="8"/>
      <c r="E63" s="8">
        <v>71349409366</v>
      </c>
      <c r="F63" s="8"/>
      <c r="G63" s="8">
        <v>74481386877.746994</v>
      </c>
      <c r="H63" s="8"/>
      <c r="I63" s="8">
        <v>0</v>
      </c>
      <c r="J63" s="8"/>
      <c r="K63" s="8">
        <v>0</v>
      </c>
      <c r="L63" s="8"/>
      <c r="M63" s="8">
        <v>-323311</v>
      </c>
      <c r="N63" s="8"/>
      <c r="O63" s="8">
        <v>1451385107</v>
      </c>
      <c r="P63" s="8"/>
      <c r="Q63" s="8">
        <v>15842213</v>
      </c>
      <c r="R63" s="8"/>
      <c r="S63" s="8">
        <v>4548</v>
      </c>
      <c r="T63" s="8"/>
      <c r="U63" s="8">
        <v>69922418882</v>
      </c>
      <c r="V63" s="8"/>
      <c r="W63" s="8">
        <v>71621684934.892197</v>
      </c>
      <c r="Y63" s="9">
        <v>8.6854886836771044E-3</v>
      </c>
    </row>
    <row r="64" spans="1:25" ht="24.75" x14ac:dyDescent="0.55000000000000004">
      <c r="A64" s="3" t="s">
        <v>72</v>
      </c>
      <c r="C64" s="8">
        <v>131686011</v>
      </c>
      <c r="D64" s="8"/>
      <c r="E64" s="8">
        <v>521456442598</v>
      </c>
      <c r="F64" s="8"/>
      <c r="G64" s="8">
        <v>744835106844.58899</v>
      </c>
      <c r="H64" s="8"/>
      <c r="I64" s="8">
        <v>0</v>
      </c>
      <c r="J64" s="8"/>
      <c r="K64" s="8">
        <v>0</v>
      </c>
      <c r="L64" s="8"/>
      <c r="M64" s="8">
        <v>-11534361</v>
      </c>
      <c r="N64" s="8"/>
      <c r="O64" s="8">
        <v>61851602957</v>
      </c>
      <c r="P64" s="8"/>
      <c r="Q64" s="8">
        <v>120151650</v>
      </c>
      <c r="R64" s="8"/>
      <c r="S64" s="8">
        <v>5400</v>
      </c>
      <c r="T64" s="8"/>
      <c r="U64" s="8">
        <v>475782138931</v>
      </c>
      <c r="V64" s="8"/>
      <c r="W64" s="8">
        <v>644958437485.5</v>
      </c>
      <c r="Y64" s="9">
        <v>7.8213451907961737E-2</v>
      </c>
    </row>
    <row r="65" spans="1:25" ht="24.75" x14ac:dyDescent="0.55000000000000004">
      <c r="A65" s="3" t="s">
        <v>73</v>
      </c>
      <c r="C65" s="8">
        <v>5816367</v>
      </c>
      <c r="D65" s="8"/>
      <c r="E65" s="8">
        <v>55358702116</v>
      </c>
      <c r="F65" s="8"/>
      <c r="G65" s="8">
        <v>47872969623.377998</v>
      </c>
      <c r="H65" s="8"/>
      <c r="I65" s="8">
        <v>0</v>
      </c>
      <c r="J65" s="8"/>
      <c r="K65" s="8">
        <v>0</v>
      </c>
      <c r="L65" s="8"/>
      <c r="M65" s="8">
        <v>-116328</v>
      </c>
      <c r="N65" s="8"/>
      <c r="O65" s="8">
        <v>847610775</v>
      </c>
      <c r="P65" s="8"/>
      <c r="Q65" s="8">
        <v>5700039</v>
      </c>
      <c r="R65" s="8"/>
      <c r="S65" s="8">
        <v>7420</v>
      </c>
      <c r="T65" s="8"/>
      <c r="U65" s="8">
        <v>54251521792</v>
      </c>
      <c r="V65" s="8"/>
      <c r="W65" s="8">
        <v>42042638358.189003</v>
      </c>
      <c r="Y65" s="9">
        <v>5.0984678735766916E-3</v>
      </c>
    </row>
    <row r="66" spans="1:25" ht="24.75" x14ac:dyDescent="0.55000000000000004">
      <c r="A66" s="3" t="s">
        <v>74</v>
      </c>
      <c r="C66" s="8">
        <v>4840113</v>
      </c>
      <c r="D66" s="8"/>
      <c r="E66" s="8">
        <v>33755811453</v>
      </c>
      <c r="F66" s="8"/>
      <c r="G66" s="8">
        <v>32476371711.637501</v>
      </c>
      <c r="H66" s="8"/>
      <c r="I66" s="8">
        <v>0</v>
      </c>
      <c r="J66" s="8"/>
      <c r="K66" s="8">
        <v>0</v>
      </c>
      <c r="L66" s="8"/>
      <c r="M66" s="8">
        <v>-96803</v>
      </c>
      <c r="N66" s="8"/>
      <c r="O66" s="8">
        <v>562928085</v>
      </c>
      <c r="P66" s="8"/>
      <c r="Q66" s="8">
        <v>4743310</v>
      </c>
      <c r="R66" s="8"/>
      <c r="S66" s="8">
        <v>5680</v>
      </c>
      <c r="T66" s="8"/>
      <c r="U66" s="8">
        <v>33080690064</v>
      </c>
      <c r="V66" s="8"/>
      <c r="W66" s="8">
        <v>26781695895.240002</v>
      </c>
      <c r="Y66" s="9">
        <v>3.2477889460328256E-3</v>
      </c>
    </row>
    <row r="67" spans="1:25" ht="24.75" x14ac:dyDescent="0.55000000000000004">
      <c r="A67" s="3" t="s">
        <v>75</v>
      </c>
      <c r="C67" s="8">
        <v>8256222</v>
      </c>
      <c r="D67" s="8"/>
      <c r="E67" s="8">
        <v>89288826449</v>
      </c>
      <c r="F67" s="8"/>
      <c r="G67" s="8">
        <v>111780667665.342</v>
      </c>
      <c r="H67" s="8"/>
      <c r="I67" s="8">
        <v>0</v>
      </c>
      <c r="J67" s="8"/>
      <c r="K67" s="8">
        <v>0</v>
      </c>
      <c r="L67" s="8"/>
      <c r="M67" s="8">
        <v>-165125</v>
      </c>
      <c r="N67" s="8"/>
      <c r="O67" s="8">
        <v>1877790280</v>
      </c>
      <c r="P67" s="8"/>
      <c r="Q67" s="8">
        <v>8091097</v>
      </c>
      <c r="R67" s="8"/>
      <c r="S67" s="8">
        <v>11840</v>
      </c>
      <c r="T67" s="8"/>
      <c r="U67" s="8">
        <v>87503043864</v>
      </c>
      <c r="V67" s="8"/>
      <c r="W67" s="8">
        <v>95228586878.544006</v>
      </c>
      <c r="Y67" s="9">
        <v>1.1548273605236163E-2</v>
      </c>
    </row>
    <row r="68" spans="1:25" ht="24.75" x14ac:dyDescent="0.55000000000000004">
      <c r="A68" s="3" t="s">
        <v>76</v>
      </c>
      <c r="C68" s="8">
        <v>6962869</v>
      </c>
      <c r="D68" s="8"/>
      <c r="E68" s="8">
        <v>101298340872</v>
      </c>
      <c r="F68" s="8"/>
      <c r="G68" s="8">
        <v>113234757245.802</v>
      </c>
      <c r="H68" s="8"/>
      <c r="I68" s="8">
        <v>0</v>
      </c>
      <c r="J68" s="8"/>
      <c r="K68" s="8">
        <v>0</v>
      </c>
      <c r="L68" s="8"/>
      <c r="M68" s="8">
        <v>-139258</v>
      </c>
      <c r="N68" s="8"/>
      <c r="O68" s="8">
        <v>2257333525</v>
      </c>
      <c r="P68" s="8"/>
      <c r="Q68" s="8">
        <v>6823611</v>
      </c>
      <c r="R68" s="8"/>
      <c r="S68" s="8">
        <v>16660</v>
      </c>
      <c r="T68" s="8"/>
      <c r="U68" s="8">
        <v>99272365035</v>
      </c>
      <c r="V68" s="8"/>
      <c r="W68" s="8">
        <v>113004955172.403</v>
      </c>
      <c r="Y68" s="9">
        <v>1.3703995657761777E-2</v>
      </c>
    </row>
    <row r="69" spans="1:25" ht="24.75" x14ac:dyDescent="0.55000000000000004">
      <c r="A69" s="3" t="s">
        <v>77</v>
      </c>
      <c r="C69" s="8">
        <v>4354309</v>
      </c>
      <c r="D69" s="8"/>
      <c r="E69" s="8">
        <v>144314859008</v>
      </c>
      <c r="F69" s="8"/>
      <c r="G69" s="8">
        <v>266326505005.01801</v>
      </c>
      <c r="H69" s="8"/>
      <c r="I69" s="8">
        <v>0</v>
      </c>
      <c r="J69" s="8"/>
      <c r="K69" s="8">
        <v>0</v>
      </c>
      <c r="L69" s="8"/>
      <c r="M69" s="8">
        <v>-244715</v>
      </c>
      <c r="N69" s="8"/>
      <c r="O69" s="8">
        <v>13326332195</v>
      </c>
      <c r="P69" s="8"/>
      <c r="Q69" s="8">
        <v>4109594</v>
      </c>
      <c r="R69" s="8"/>
      <c r="S69" s="8">
        <v>54820</v>
      </c>
      <c r="T69" s="8"/>
      <c r="U69" s="8">
        <v>136204269998</v>
      </c>
      <c r="V69" s="8"/>
      <c r="W69" s="8">
        <v>223947479818.67401</v>
      </c>
      <c r="Y69" s="9">
        <v>2.7157882469133338E-2</v>
      </c>
    </row>
    <row r="70" spans="1:25" ht="24.75" x14ac:dyDescent="0.55000000000000004">
      <c r="A70" s="3" t="s">
        <v>78</v>
      </c>
      <c r="C70" s="8">
        <v>6169382</v>
      </c>
      <c r="D70" s="8"/>
      <c r="E70" s="8">
        <v>61925522580</v>
      </c>
      <c r="F70" s="8"/>
      <c r="G70" s="8">
        <v>56727236138.175003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6169382</v>
      </c>
      <c r="R70" s="8"/>
      <c r="S70" s="8">
        <v>9250</v>
      </c>
      <c r="T70" s="8"/>
      <c r="U70" s="8">
        <v>61925522580</v>
      </c>
      <c r="V70" s="8"/>
      <c r="W70" s="8">
        <v>56727236138.175003</v>
      </c>
      <c r="Y70" s="9">
        <v>6.8792540692430102E-3</v>
      </c>
    </row>
    <row r="71" spans="1:25" ht="24.75" x14ac:dyDescent="0.55000000000000004">
      <c r="A71" s="3" t="s">
        <v>79</v>
      </c>
      <c r="C71" s="8">
        <v>11992777</v>
      </c>
      <c r="D71" s="8"/>
      <c r="E71" s="8">
        <v>90455373702</v>
      </c>
      <c r="F71" s="8"/>
      <c r="G71" s="8">
        <v>112418990381.69501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11992777</v>
      </c>
      <c r="R71" s="8"/>
      <c r="S71" s="8">
        <v>8580</v>
      </c>
      <c r="T71" s="8"/>
      <c r="U71" s="8">
        <v>90455373702</v>
      </c>
      <c r="V71" s="8"/>
      <c r="W71" s="8">
        <v>102285783401.373</v>
      </c>
      <c r="Y71" s="9">
        <v>1.2404092629784903E-2</v>
      </c>
    </row>
    <row r="72" spans="1:25" ht="24.75" x14ac:dyDescent="0.55000000000000004">
      <c r="A72" s="3" t="s">
        <v>80</v>
      </c>
      <c r="C72" s="8">
        <v>6237429</v>
      </c>
      <c r="D72" s="8"/>
      <c r="E72" s="8">
        <v>126834430262</v>
      </c>
      <c r="F72" s="8"/>
      <c r="G72" s="8">
        <v>142669278004.32401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6237429</v>
      </c>
      <c r="R72" s="8"/>
      <c r="S72" s="8">
        <v>19830</v>
      </c>
      <c r="T72" s="8"/>
      <c r="U72" s="8">
        <v>126834430262</v>
      </c>
      <c r="V72" s="8"/>
      <c r="W72" s="8">
        <v>122952272178.43401</v>
      </c>
      <c r="Y72" s="9">
        <v>1.4910296645617212E-2</v>
      </c>
    </row>
    <row r="73" spans="1:25" ht="24.75" x14ac:dyDescent="0.55000000000000004">
      <c r="A73" s="3" t="s">
        <v>81</v>
      </c>
      <c r="C73" s="8">
        <v>1600000</v>
      </c>
      <c r="D73" s="8"/>
      <c r="E73" s="8">
        <v>21941504812</v>
      </c>
      <c r="F73" s="8"/>
      <c r="G73" s="8">
        <v>27578923200</v>
      </c>
      <c r="H73" s="8"/>
      <c r="I73" s="8">
        <v>0</v>
      </c>
      <c r="J73" s="8"/>
      <c r="K73" s="8">
        <v>0</v>
      </c>
      <c r="L73" s="8"/>
      <c r="M73" s="8">
        <v>-800000</v>
      </c>
      <c r="N73" s="8"/>
      <c r="O73" s="8">
        <v>13116993715</v>
      </c>
      <c r="P73" s="8"/>
      <c r="Q73" s="8">
        <v>800000</v>
      </c>
      <c r="R73" s="8"/>
      <c r="S73" s="8">
        <v>15050</v>
      </c>
      <c r="T73" s="8"/>
      <c r="U73" s="8">
        <v>10970752402</v>
      </c>
      <c r="V73" s="8"/>
      <c r="W73" s="8">
        <v>11968362000</v>
      </c>
      <c r="Y73" s="9">
        <v>1.4513910529701719E-3</v>
      </c>
    </row>
    <row r="74" spans="1:25" ht="24.75" x14ac:dyDescent="0.55000000000000004">
      <c r="A74" s="3" t="s">
        <v>82</v>
      </c>
      <c r="C74" s="8">
        <v>41635962</v>
      </c>
      <c r="D74" s="8"/>
      <c r="E74" s="8">
        <v>213005246151</v>
      </c>
      <c r="F74" s="8"/>
      <c r="G74" s="8">
        <v>144072421758.854</v>
      </c>
      <c r="H74" s="8"/>
      <c r="I74" s="8">
        <v>0</v>
      </c>
      <c r="J74" s="8"/>
      <c r="K74" s="8">
        <v>0</v>
      </c>
      <c r="L74" s="8"/>
      <c r="M74" s="8">
        <v>-832720</v>
      </c>
      <c r="N74" s="8"/>
      <c r="O74" s="8">
        <v>2410452613</v>
      </c>
      <c r="P74" s="8"/>
      <c r="Q74" s="8">
        <v>40803242</v>
      </c>
      <c r="R74" s="8"/>
      <c r="S74" s="8">
        <v>2850</v>
      </c>
      <c r="T74" s="8"/>
      <c r="U74" s="8">
        <v>208745137340</v>
      </c>
      <c r="V74" s="8"/>
      <c r="W74" s="8">
        <v>115597318723.785</v>
      </c>
      <c r="Y74" s="9">
        <v>1.4018368941634862E-2</v>
      </c>
    </row>
    <row r="75" spans="1:25" ht="24.75" x14ac:dyDescent="0.55000000000000004">
      <c r="A75" s="3" t="s">
        <v>83</v>
      </c>
      <c r="C75" s="8">
        <v>27307138</v>
      </c>
      <c r="D75" s="8"/>
      <c r="E75" s="8">
        <v>143605657860</v>
      </c>
      <c r="F75" s="8"/>
      <c r="G75" s="8">
        <v>101222439112.26801</v>
      </c>
      <c r="H75" s="8"/>
      <c r="I75" s="8">
        <v>0</v>
      </c>
      <c r="J75" s="8"/>
      <c r="K75" s="8">
        <v>0</v>
      </c>
      <c r="L75" s="8"/>
      <c r="M75" s="8">
        <v>-546143</v>
      </c>
      <c r="N75" s="8"/>
      <c r="O75" s="8">
        <v>1718257769</v>
      </c>
      <c r="P75" s="8"/>
      <c r="Q75" s="8">
        <v>26760995</v>
      </c>
      <c r="R75" s="8"/>
      <c r="S75" s="8">
        <v>3358</v>
      </c>
      <c r="T75" s="8"/>
      <c r="U75" s="8">
        <v>140733543440</v>
      </c>
      <c r="V75" s="8"/>
      <c r="W75" s="8">
        <v>89328733853.800507</v>
      </c>
      <c r="Y75" s="9">
        <v>1.0832804446302658E-2</v>
      </c>
    </row>
    <row r="76" spans="1:25" ht="24.75" x14ac:dyDescent="0.55000000000000004">
      <c r="A76" s="3" t="s">
        <v>84</v>
      </c>
      <c r="C76" s="8">
        <v>62865054</v>
      </c>
      <c r="D76" s="8"/>
      <c r="E76" s="8">
        <v>312613476114</v>
      </c>
      <c r="F76" s="8"/>
      <c r="G76" s="8">
        <v>514925897092.48798</v>
      </c>
      <c r="H76" s="8"/>
      <c r="I76" s="8">
        <v>3000000</v>
      </c>
      <c r="J76" s="8"/>
      <c r="K76" s="8">
        <v>24352578080</v>
      </c>
      <c r="L76" s="8"/>
      <c r="M76" s="8">
        <v>-1257302</v>
      </c>
      <c r="N76" s="8"/>
      <c r="O76" s="8">
        <v>9902600703</v>
      </c>
      <c r="P76" s="8"/>
      <c r="Q76" s="8">
        <v>64607752</v>
      </c>
      <c r="R76" s="8"/>
      <c r="S76" s="8">
        <v>8350</v>
      </c>
      <c r="T76" s="8"/>
      <c r="U76" s="8">
        <v>330713780097</v>
      </c>
      <c r="V76" s="8"/>
      <c r="W76" s="8">
        <v>536264854561.26001</v>
      </c>
      <c r="Y76" s="9">
        <v>6.503229196548059E-2</v>
      </c>
    </row>
    <row r="77" spans="1:25" ht="24.75" x14ac:dyDescent="0.55000000000000004">
      <c r="A77" s="3" t="s">
        <v>85</v>
      </c>
      <c r="C77" s="8">
        <v>450000</v>
      </c>
      <c r="D77" s="8"/>
      <c r="E77" s="8">
        <v>2031793193</v>
      </c>
      <c r="F77" s="8"/>
      <c r="G77" s="8">
        <v>4034848950</v>
      </c>
      <c r="H77" s="8"/>
      <c r="I77" s="8">
        <v>0</v>
      </c>
      <c r="J77" s="8"/>
      <c r="K77" s="8">
        <v>0</v>
      </c>
      <c r="L77" s="8"/>
      <c r="M77" s="8">
        <v>-450000</v>
      </c>
      <c r="N77" s="8"/>
      <c r="O77" s="8">
        <v>4874699052</v>
      </c>
      <c r="P77" s="8"/>
      <c r="Q77" s="8">
        <v>0</v>
      </c>
      <c r="R77" s="8"/>
      <c r="S77" s="8">
        <v>0</v>
      </c>
      <c r="T77" s="8"/>
      <c r="U77" s="8">
        <v>0</v>
      </c>
      <c r="V77" s="8"/>
      <c r="W77" s="8">
        <v>0</v>
      </c>
      <c r="Y77" s="9">
        <v>0</v>
      </c>
    </row>
    <row r="78" spans="1:25" ht="24.75" x14ac:dyDescent="0.55000000000000004">
      <c r="A78" s="3" t="s">
        <v>86</v>
      </c>
      <c r="C78" s="8">
        <v>2639957</v>
      </c>
      <c r="D78" s="8"/>
      <c r="E78" s="8">
        <v>33098031635</v>
      </c>
      <c r="F78" s="8"/>
      <c r="G78" s="8">
        <v>25901340155.239498</v>
      </c>
      <c r="H78" s="8"/>
      <c r="I78" s="8">
        <v>0</v>
      </c>
      <c r="J78" s="8"/>
      <c r="K78" s="8">
        <v>0</v>
      </c>
      <c r="L78" s="8"/>
      <c r="M78" s="8">
        <v>-52800</v>
      </c>
      <c r="N78" s="8"/>
      <c r="O78" s="8">
        <v>477096290</v>
      </c>
      <c r="P78" s="8"/>
      <c r="Q78" s="8">
        <v>2587157</v>
      </c>
      <c r="R78" s="8"/>
      <c r="S78" s="8">
        <v>8890</v>
      </c>
      <c r="T78" s="8"/>
      <c r="U78" s="8">
        <v>32436060220</v>
      </c>
      <c r="V78" s="8"/>
      <c r="W78" s="8">
        <v>22862976766.906502</v>
      </c>
      <c r="Y78" s="9">
        <v>2.7725698741191992E-3</v>
      </c>
    </row>
    <row r="79" spans="1:25" ht="24.75" x14ac:dyDescent="0.55000000000000004">
      <c r="A79" s="3" t="s">
        <v>87</v>
      </c>
      <c r="C79" s="8">
        <v>1086733</v>
      </c>
      <c r="D79" s="8"/>
      <c r="E79" s="8">
        <v>21041024581</v>
      </c>
      <c r="F79" s="8"/>
      <c r="G79" s="8">
        <v>23268949858.521</v>
      </c>
      <c r="H79" s="8"/>
      <c r="I79" s="8">
        <v>0</v>
      </c>
      <c r="J79" s="8"/>
      <c r="K79" s="8">
        <v>0</v>
      </c>
      <c r="L79" s="8"/>
      <c r="M79" s="8">
        <v>-21735</v>
      </c>
      <c r="N79" s="8"/>
      <c r="O79" s="8">
        <v>405538559</v>
      </c>
      <c r="P79" s="8"/>
      <c r="Q79" s="8">
        <v>1064998</v>
      </c>
      <c r="R79" s="8"/>
      <c r="S79" s="8">
        <v>18800</v>
      </c>
      <c r="T79" s="8"/>
      <c r="U79" s="8">
        <v>20620197506</v>
      </c>
      <c r="V79" s="8"/>
      <c r="W79" s="8">
        <v>19902831723.720001</v>
      </c>
      <c r="Y79" s="9">
        <v>2.4135961038426238E-3</v>
      </c>
    </row>
    <row r="80" spans="1:25" ht="24.75" x14ac:dyDescent="0.55000000000000004">
      <c r="A80" s="3" t="s">
        <v>88</v>
      </c>
      <c r="C80" s="8">
        <v>6203496</v>
      </c>
      <c r="D80" s="8"/>
      <c r="E80" s="8">
        <v>22764627946</v>
      </c>
      <c r="F80" s="8"/>
      <c r="G80" s="8">
        <v>24234679831.284</v>
      </c>
      <c r="H80" s="8"/>
      <c r="I80" s="8">
        <v>0</v>
      </c>
      <c r="J80" s="8"/>
      <c r="K80" s="8">
        <v>0</v>
      </c>
      <c r="L80" s="8"/>
      <c r="M80" s="8">
        <v>-124070</v>
      </c>
      <c r="N80" s="8"/>
      <c r="O80" s="8">
        <v>480377298</v>
      </c>
      <c r="P80" s="8"/>
      <c r="Q80" s="8">
        <v>6079426</v>
      </c>
      <c r="R80" s="8"/>
      <c r="S80" s="8">
        <v>4000</v>
      </c>
      <c r="T80" s="8"/>
      <c r="U80" s="8">
        <v>22309335094</v>
      </c>
      <c r="V80" s="8"/>
      <c r="W80" s="8">
        <v>24173013661.200001</v>
      </c>
      <c r="Y80" s="9">
        <v>2.9314367121575551E-3</v>
      </c>
    </row>
    <row r="81" spans="1:25" ht="24.75" x14ac:dyDescent="0.55000000000000004">
      <c r="A81" s="3" t="s">
        <v>89</v>
      </c>
      <c r="C81" s="8">
        <v>250000</v>
      </c>
      <c r="D81" s="8"/>
      <c r="E81" s="8">
        <v>3453382831</v>
      </c>
      <c r="F81" s="8"/>
      <c r="G81" s="8">
        <v>4294296000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250000</v>
      </c>
      <c r="R81" s="8"/>
      <c r="S81" s="8">
        <v>15880</v>
      </c>
      <c r="T81" s="8"/>
      <c r="U81" s="8">
        <v>3453382831</v>
      </c>
      <c r="V81" s="8"/>
      <c r="W81" s="8">
        <v>3946378500</v>
      </c>
      <c r="Y81" s="9">
        <v>4.7857329570528094E-4</v>
      </c>
    </row>
    <row r="82" spans="1:25" ht="24.75" x14ac:dyDescent="0.55000000000000004">
      <c r="A82" s="3" t="s">
        <v>90</v>
      </c>
      <c r="C82" s="8">
        <v>4827566</v>
      </c>
      <c r="D82" s="8"/>
      <c r="E82" s="8">
        <v>29462086361</v>
      </c>
      <c r="F82" s="8"/>
      <c r="G82" s="8">
        <v>56722312230.786003</v>
      </c>
      <c r="H82" s="8"/>
      <c r="I82" s="8">
        <v>0</v>
      </c>
      <c r="J82" s="8"/>
      <c r="K82" s="8">
        <v>0</v>
      </c>
      <c r="L82" s="8"/>
      <c r="M82" s="8">
        <v>-96552</v>
      </c>
      <c r="N82" s="8"/>
      <c r="O82" s="8">
        <v>1059591793</v>
      </c>
      <c r="P82" s="8"/>
      <c r="Q82" s="8">
        <v>4731014</v>
      </c>
      <c r="R82" s="8"/>
      <c r="S82" s="8">
        <v>10990</v>
      </c>
      <c r="T82" s="8"/>
      <c r="U82" s="8">
        <v>28872840483</v>
      </c>
      <c r="V82" s="8"/>
      <c r="W82" s="8">
        <v>51684480489.032997</v>
      </c>
      <c r="Y82" s="9">
        <v>6.267724234878082E-3</v>
      </c>
    </row>
    <row r="83" spans="1:25" ht="24.75" x14ac:dyDescent="0.55000000000000004">
      <c r="A83" s="3" t="s">
        <v>91</v>
      </c>
      <c r="C83" s="8">
        <v>4764066</v>
      </c>
      <c r="D83" s="8"/>
      <c r="E83" s="8">
        <v>56504588134</v>
      </c>
      <c r="F83" s="8"/>
      <c r="G83" s="8">
        <v>42005834690.750999</v>
      </c>
      <c r="H83" s="8"/>
      <c r="I83" s="8">
        <v>0</v>
      </c>
      <c r="J83" s="8"/>
      <c r="K83" s="8">
        <v>0</v>
      </c>
      <c r="L83" s="8"/>
      <c r="M83" s="8">
        <v>-95282</v>
      </c>
      <c r="N83" s="8"/>
      <c r="O83" s="8">
        <v>709415965</v>
      </c>
      <c r="P83" s="8"/>
      <c r="Q83" s="8">
        <v>4668784</v>
      </c>
      <c r="R83" s="8"/>
      <c r="S83" s="8">
        <v>7070</v>
      </c>
      <c r="T83" s="8"/>
      <c r="U83" s="8">
        <v>55374488307</v>
      </c>
      <c r="V83" s="8"/>
      <c r="W83" s="8">
        <v>32811903477.863998</v>
      </c>
      <c r="Y83" s="9">
        <v>3.9790660692492989E-3</v>
      </c>
    </row>
    <row r="84" spans="1:25" ht="24.75" x14ac:dyDescent="0.55000000000000004">
      <c r="A84" s="3" t="s">
        <v>92</v>
      </c>
      <c r="C84" s="8">
        <v>13026592</v>
      </c>
      <c r="D84" s="8"/>
      <c r="E84" s="8">
        <v>61340893664</v>
      </c>
      <c r="F84" s="8"/>
      <c r="G84" s="8">
        <v>94010348225.376007</v>
      </c>
      <c r="H84" s="8"/>
      <c r="I84" s="8">
        <v>5180517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18207109</v>
      </c>
      <c r="R84" s="8"/>
      <c r="S84" s="8">
        <v>5750</v>
      </c>
      <c r="T84" s="8"/>
      <c r="U84" s="8">
        <v>61340893664</v>
      </c>
      <c r="V84" s="8"/>
      <c r="W84" s="8">
        <v>104067966033.33701</v>
      </c>
      <c r="Y84" s="9">
        <v>1.2620216099879757E-2</v>
      </c>
    </row>
    <row r="85" spans="1:25" ht="24.75" x14ac:dyDescent="0.55000000000000004">
      <c r="A85" s="3" t="s">
        <v>93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v>3000000</v>
      </c>
      <c r="J85" s="8"/>
      <c r="K85" s="8">
        <v>8110357524</v>
      </c>
      <c r="L85" s="8"/>
      <c r="M85" s="8">
        <v>0</v>
      </c>
      <c r="N85" s="8"/>
      <c r="O85" s="8">
        <v>0</v>
      </c>
      <c r="P85" s="8"/>
      <c r="Q85" s="8">
        <v>3000000</v>
      </c>
      <c r="R85" s="8"/>
      <c r="S85" s="8">
        <v>3011</v>
      </c>
      <c r="T85" s="8"/>
      <c r="U85" s="8">
        <v>8110357524</v>
      </c>
      <c r="V85" s="8"/>
      <c r="W85" s="8">
        <v>8979253650</v>
      </c>
      <c r="Y85" s="9">
        <v>1.0889049320165749E-3</v>
      </c>
    </row>
    <row r="86" spans="1:25" ht="24.75" x14ac:dyDescent="0.55000000000000004">
      <c r="A86" s="3" t="s">
        <v>94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v>14386875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14386875</v>
      </c>
      <c r="R86" s="8"/>
      <c r="S86" s="8">
        <v>1582</v>
      </c>
      <c r="T86" s="8"/>
      <c r="U86" s="8">
        <v>23637635625</v>
      </c>
      <c r="V86" s="8"/>
      <c r="W86" s="8">
        <v>22624614034.3125</v>
      </c>
      <c r="Y86" s="9">
        <v>2.743663868648404E-3</v>
      </c>
    </row>
    <row r="87" spans="1:25" ht="24.75" x14ac:dyDescent="0.55000000000000004">
      <c r="A87" s="3" t="s">
        <v>95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v>490000</v>
      </c>
      <c r="J87" s="8"/>
      <c r="K87" s="8">
        <v>3776916326</v>
      </c>
      <c r="L87" s="8"/>
      <c r="M87" s="8">
        <v>-245000</v>
      </c>
      <c r="N87" s="8"/>
      <c r="O87" s="8">
        <v>2342876478</v>
      </c>
      <c r="P87" s="8"/>
      <c r="Q87" s="8">
        <v>245000</v>
      </c>
      <c r="R87" s="8"/>
      <c r="S87" s="8">
        <v>9250</v>
      </c>
      <c r="T87" s="8"/>
      <c r="U87" s="8">
        <v>1888458162</v>
      </c>
      <c r="V87" s="8"/>
      <c r="W87" s="8">
        <v>2252765812.5</v>
      </c>
      <c r="Y87" s="9">
        <v>2.7319061244133325E-4</v>
      </c>
    </row>
    <row r="88" spans="1:25" ht="25.5" thickBot="1" x14ac:dyDescent="0.6">
      <c r="A88" s="3" t="s">
        <v>96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v>1800000</v>
      </c>
      <c r="J88" s="8"/>
      <c r="K88" s="8">
        <v>5947195154</v>
      </c>
      <c r="L88" s="8"/>
      <c r="M88" s="8">
        <v>-900000</v>
      </c>
      <c r="N88" s="8"/>
      <c r="O88" s="8">
        <v>3977757861</v>
      </c>
      <c r="P88" s="8"/>
      <c r="Q88" s="8">
        <v>900000</v>
      </c>
      <c r="R88" s="8"/>
      <c r="S88" s="8">
        <v>4037</v>
      </c>
      <c r="T88" s="8"/>
      <c r="U88" s="8">
        <v>2973597571</v>
      </c>
      <c r="V88" s="8"/>
      <c r="W88" s="8">
        <v>3611681865</v>
      </c>
      <c r="Y88" s="9">
        <v>4.3798497614256856E-4</v>
      </c>
    </row>
    <row r="89" spans="1:25" ht="24.75" thickBot="1" x14ac:dyDescent="0.6">
      <c r="A89" s="3" t="s">
        <v>97</v>
      </c>
      <c r="C89" s="3" t="s">
        <v>97</v>
      </c>
      <c r="E89" s="6">
        <f>SUM(E9:E88)</f>
        <v>6911239772132</v>
      </c>
      <c r="G89" s="6">
        <f>SUM(G9:G88)</f>
        <v>8643001515084.6982</v>
      </c>
      <c r="I89" s="3" t="s">
        <v>97</v>
      </c>
      <c r="K89" s="6">
        <f>SUM(K9:K88)</f>
        <v>65654494571</v>
      </c>
      <c r="M89" s="3" t="s">
        <v>97</v>
      </c>
      <c r="O89" s="6">
        <f>SUM(O9:O88)</f>
        <v>348165066258</v>
      </c>
      <c r="Q89" s="3" t="s">
        <v>97</v>
      </c>
      <c r="S89" s="3" t="s">
        <v>97</v>
      </c>
      <c r="U89" s="6">
        <f>SUM(U9:U88)</f>
        <v>6711002849293</v>
      </c>
      <c r="W89" s="6">
        <f>SUM(W9:W88)</f>
        <v>8113700768584.9053</v>
      </c>
      <c r="Y89" s="10">
        <f>SUM(Y9:Y88)</f>
        <v>0.98394021688192101</v>
      </c>
    </row>
    <row r="90" spans="1:25" ht="24.75" thickTop="1" x14ac:dyDescent="0.55000000000000004"/>
    <row r="91" spans="1:25" x14ac:dyDescent="0.55000000000000004">
      <c r="W91" s="5"/>
    </row>
    <row r="92" spans="1:25" x14ac:dyDescent="0.55000000000000004">
      <c r="W92" s="5"/>
    </row>
    <row r="94" spans="1:25" x14ac:dyDescent="0.55000000000000004">
      <c r="Y94" s="5"/>
    </row>
    <row r="97" spans="25:25" x14ac:dyDescent="0.55000000000000004">
      <c r="Y97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7"/>
  <sheetViews>
    <sheetView rightToLeft="1" tabSelected="1" topLeftCell="A56" workbookViewId="0">
      <selection activeCell="I90" sqref="I90"/>
    </sheetView>
  </sheetViews>
  <sheetFormatPr defaultRowHeight="24" x14ac:dyDescent="0.55000000000000004"/>
  <cols>
    <col min="1" max="1" width="40.42578125" style="3" bestFit="1" customWidth="1"/>
    <col min="2" max="2" width="1" style="3" customWidth="1"/>
    <col min="3" max="3" width="19" style="3" customWidth="1"/>
    <col min="4" max="4" width="1" style="3" customWidth="1"/>
    <col min="5" max="5" width="23.42578125" style="3" bestFit="1" customWidth="1"/>
    <col min="6" max="6" width="1" style="3" customWidth="1"/>
    <col min="7" max="7" width="23.28515625" style="3" bestFit="1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.42578125" style="3" bestFit="1" customWidth="1"/>
    <col min="14" max="14" width="1" style="3" customWidth="1"/>
    <col min="15" max="15" width="23.28515625" style="3" bestFit="1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109</v>
      </c>
      <c r="B3" s="1" t="s">
        <v>109</v>
      </c>
      <c r="C3" s="1" t="s">
        <v>109</v>
      </c>
      <c r="D3" s="1" t="s">
        <v>109</v>
      </c>
      <c r="E3" s="1" t="s">
        <v>109</v>
      </c>
      <c r="F3" s="1" t="s">
        <v>109</v>
      </c>
      <c r="G3" s="1" t="s">
        <v>109</v>
      </c>
      <c r="H3" s="1" t="s">
        <v>109</v>
      </c>
      <c r="I3" s="1" t="s">
        <v>109</v>
      </c>
      <c r="J3" s="1" t="s">
        <v>109</v>
      </c>
      <c r="K3" s="1" t="s">
        <v>109</v>
      </c>
      <c r="L3" s="1" t="s">
        <v>109</v>
      </c>
      <c r="M3" s="1" t="s">
        <v>109</v>
      </c>
      <c r="N3" s="1" t="s">
        <v>109</v>
      </c>
      <c r="O3" s="1" t="s">
        <v>109</v>
      </c>
      <c r="P3" s="1" t="s">
        <v>109</v>
      </c>
      <c r="Q3" s="1" t="s">
        <v>109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111</v>
      </c>
      <c r="D6" s="2" t="s">
        <v>111</v>
      </c>
      <c r="E6" s="2" t="s">
        <v>111</v>
      </c>
      <c r="F6" s="2" t="s">
        <v>111</v>
      </c>
      <c r="G6" s="2" t="s">
        <v>111</v>
      </c>
      <c r="H6" s="2" t="s">
        <v>111</v>
      </c>
      <c r="I6" s="2" t="s">
        <v>111</v>
      </c>
      <c r="K6" s="2" t="s">
        <v>112</v>
      </c>
      <c r="L6" s="2" t="s">
        <v>112</v>
      </c>
      <c r="M6" s="2" t="s">
        <v>112</v>
      </c>
      <c r="N6" s="2" t="s">
        <v>112</v>
      </c>
      <c r="O6" s="2" t="s">
        <v>112</v>
      </c>
      <c r="P6" s="2" t="s">
        <v>112</v>
      </c>
      <c r="Q6" s="2" t="s">
        <v>112</v>
      </c>
    </row>
    <row r="7" spans="1:17" ht="24.75" x14ac:dyDescent="0.55000000000000004">
      <c r="A7" s="2" t="s">
        <v>3</v>
      </c>
      <c r="C7" s="2" t="s">
        <v>7</v>
      </c>
      <c r="E7" s="2" t="s">
        <v>124</v>
      </c>
      <c r="G7" s="2" t="s">
        <v>125</v>
      </c>
      <c r="I7" s="2" t="s">
        <v>126</v>
      </c>
      <c r="K7" s="2" t="s">
        <v>7</v>
      </c>
      <c r="M7" s="2" t="s">
        <v>124</v>
      </c>
      <c r="O7" s="2" t="s">
        <v>125</v>
      </c>
      <c r="Q7" s="2" t="s">
        <v>126</v>
      </c>
    </row>
    <row r="8" spans="1:17" ht="24.75" x14ac:dyDescent="0.55000000000000004">
      <c r="A8" s="3" t="s">
        <v>71</v>
      </c>
      <c r="C8" s="8">
        <v>15842213</v>
      </c>
      <c r="D8" s="8"/>
      <c r="E8" s="8">
        <v>71621684934</v>
      </c>
      <c r="F8" s="8"/>
      <c r="G8" s="8">
        <v>72991756772</v>
      </c>
      <c r="H8" s="8"/>
      <c r="I8" s="8">
        <f>E8-G8</f>
        <v>-1370071838</v>
      </c>
      <c r="J8" s="8"/>
      <c r="K8" s="8">
        <v>15842213</v>
      </c>
      <c r="L8" s="8"/>
      <c r="M8" s="8">
        <v>71621684934</v>
      </c>
      <c r="N8" s="8"/>
      <c r="O8" s="8">
        <v>72991756772</v>
      </c>
      <c r="P8" s="8"/>
      <c r="Q8" s="8">
        <f>M8-O8</f>
        <v>-1370071838</v>
      </c>
    </row>
    <row r="9" spans="1:17" ht="24.75" x14ac:dyDescent="0.55000000000000004">
      <c r="A9" s="3" t="s">
        <v>55</v>
      </c>
      <c r="C9" s="8">
        <v>6140874</v>
      </c>
      <c r="D9" s="8"/>
      <c r="E9" s="8">
        <v>35405147638</v>
      </c>
      <c r="F9" s="8"/>
      <c r="G9" s="8">
        <v>43829131041</v>
      </c>
      <c r="H9" s="8"/>
      <c r="I9" s="8">
        <f t="shared" ref="I9:I72" si="0">E9-G9</f>
        <v>-8423983403</v>
      </c>
      <c r="J9" s="8"/>
      <c r="K9" s="8">
        <v>6140874</v>
      </c>
      <c r="L9" s="8"/>
      <c r="M9" s="8">
        <v>35405147638</v>
      </c>
      <c r="N9" s="8"/>
      <c r="O9" s="8">
        <v>43829131041</v>
      </c>
      <c r="P9" s="8"/>
      <c r="Q9" s="8">
        <f t="shared" ref="Q9:Q72" si="1">M9-O9</f>
        <v>-8423983403</v>
      </c>
    </row>
    <row r="10" spans="1:17" ht="24.75" x14ac:dyDescent="0.55000000000000004">
      <c r="A10" s="3" t="s">
        <v>79</v>
      </c>
      <c r="C10" s="8">
        <v>11992777</v>
      </c>
      <c r="D10" s="8"/>
      <c r="E10" s="8">
        <v>102285783401</v>
      </c>
      <c r="F10" s="8"/>
      <c r="G10" s="8">
        <v>112418990381</v>
      </c>
      <c r="H10" s="8"/>
      <c r="I10" s="8">
        <f t="shared" si="0"/>
        <v>-10133206980</v>
      </c>
      <c r="J10" s="8"/>
      <c r="K10" s="8">
        <v>11992777</v>
      </c>
      <c r="L10" s="8"/>
      <c r="M10" s="8">
        <v>102285783401</v>
      </c>
      <c r="N10" s="8"/>
      <c r="O10" s="8">
        <v>112418990381</v>
      </c>
      <c r="P10" s="8"/>
      <c r="Q10" s="8">
        <f t="shared" si="1"/>
        <v>-10133206980</v>
      </c>
    </row>
    <row r="11" spans="1:17" ht="24.75" x14ac:dyDescent="0.55000000000000004">
      <c r="A11" s="3" t="s">
        <v>23</v>
      </c>
      <c r="C11" s="8">
        <v>5387650</v>
      </c>
      <c r="D11" s="8"/>
      <c r="E11" s="8">
        <v>14460102402</v>
      </c>
      <c r="F11" s="8"/>
      <c r="G11" s="8">
        <v>13426472856</v>
      </c>
      <c r="H11" s="8"/>
      <c r="I11" s="8">
        <f t="shared" si="0"/>
        <v>1033629546</v>
      </c>
      <c r="J11" s="8"/>
      <c r="K11" s="8">
        <v>5387650</v>
      </c>
      <c r="L11" s="8"/>
      <c r="M11" s="8">
        <v>14460102402</v>
      </c>
      <c r="N11" s="8"/>
      <c r="O11" s="8">
        <v>13426472856</v>
      </c>
      <c r="P11" s="8"/>
      <c r="Q11" s="8">
        <f t="shared" si="1"/>
        <v>1033629546</v>
      </c>
    </row>
    <row r="12" spans="1:17" ht="24.75" x14ac:dyDescent="0.55000000000000004">
      <c r="A12" s="3" t="s">
        <v>56</v>
      </c>
      <c r="C12" s="8">
        <v>4912172</v>
      </c>
      <c r="D12" s="8"/>
      <c r="E12" s="8">
        <v>113430802514</v>
      </c>
      <c r="F12" s="8"/>
      <c r="G12" s="8">
        <v>113870267524</v>
      </c>
      <c r="H12" s="8"/>
      <c r="I12" s="8">
        <f t="shared" si="0"/>
        <v>-439465010</v>
      </c>
      <c r="J12" s="8"/>
      <c r="K12" s="8">
        <v>4912172</v>
      </c>
      <c r="L12" s="8"/>
      <c r="M12" s="8">
        <v>113430802514</v>
      </c>
      <c r="N12" s="8"/>
      <c r="O12" s="8">
        <v>113870267524</v>
      </c>
      <c r="P12" s="8"/>
      <c r="Q12" s="8">
        <f t="shared" si="1"/>
        <v>-439465010</v>
      </c>
    </row>
    <row r="13" spans="1:17" ht="24.75" x14ac:dyDescent="0.55000000000000004">
      <c r="A13" s="3" t="s">
        <v>67</v>
      </c>
      <c r="C13" s="8">
        <v>976825</v>
      </c>
      <c r="D13" s="8"/>
      <c r="E13" s="8">
        <v>11555053405</v>
      </c>
      <c r="F13" s="8"/>
      <c r="G13" s="8">
        <v>9875201103</v>
      </c>
      <c r="H13" s="8"/>
      <c r="I13" s="8">
        <f t="shared" si="0"/>
        <v>1679852302</v>
      </c>
      <c r="J13" s="8"/>
      <c r="K13" s="8">
        <v>976825</v>
      </c>
      <c r="L13" s="8"/>
      <c r="M13" s="8">
        <v>11555053405</v>
      </c>
      <c r="N13" s="8"/>
      <c r="O13" s="8">
        <v>9875201103</v>
      </c>
      <c r="P13" s="8"/>
      <c r="Q13" s="8">
        <f t="shared" si="1"/>
        <v>1679852302</v>
      </c>
    </row>
    <row r="14" spans="1:17" ht="24.75" x14ac:dyDescent="0.55000000000000004">
      <c r="A14" s="3" t="s">
        <v>74</v>
      </c>
      <c r="C14" s="8">
        <v>4743310</v>
      </c>
      <c r="D14" s="8"/>
      <c r="E14" s="8">
        <v>26781695895</v>
      </c>
      <c r="F14" s="8"/>
      <c r="G14" s="8">
        <v>31826839312</v>
      </c>
      <c r="H14" s="8"/>
      <c r="I14" s="8">
        <f t="shared" si="0"/>
        <v>-5045143417</v>
      </c>
      <c r="J14" s="8"/>
      <c r="K14" s="8">
        <v>4743310</v>
      </c>
      <c r="L14" s="8"/>
      <c r="M14" s="8">
        <v>26781695895</v>
      </c>
      <c r="N14" s="8"/>
      <c r="O14" s="8">
        <v>31826839312</v>
      </c>
      <c r="P14" s="8"/>
      <c r="Q14" s="8">
        <f t="shared" si="1"/>
        <v>-5045143417</v>
      </c>
    </row>
    <row r="15" spans="1:17" ht="24.75" x14ac:dyDescent="0.55000000000000004">
      <c r="A15" s="3" t="s">
        <v>35</v>
      </c>
      <c r="C15" s="8">
        <v>1010250</v>
      </c>
      <c r="D15" s="8"/>
      <c r="E15" s="8">
        <v>266213719823</v>
      </c>
      <c r="F15" s="8"/>
      <c r="G15" s="8">
        <v>240949074747</v>
      </c>
      <c r="H15" s="8"/>
      <c r="I15" s="8">
        <f t="shared" si="0"/>
        <v>25264645076</v>
      </c>
      <c r="J15" s="8"/>
      <c r="K15" s="8">
        <v>1010250</v>
      </c>
      <c r="L15" s="8"/>
      <c r="M15" s="8">
        <v>266213719823</v>
      </c>
      <c r="N15" s="8"/>
      <c r="O15" s="8">
        <v>240949074747</v>
      </c>
      <c r="P15" s="8"/>
      <c r="Q15" s="8">
        <f t="shared" si="1"/>
        <v>25264645076</v>
      </c>
    </row>
    <row r="16" spans="1:17" ht="24.75" x14ac:dyDescent="0.55000000000000004">
      <c r="A16" s="3" t="s">
        <v>78</v>
      </c>
      <c r="C16" s="8">
        <v>6169382</v>
      </c>
      <c r="D16" s="8"/>
      <c r="E16" s="8">
        <v>56727236138</v>
      </c>
      <c r="F16" s="8"/>
      <c r="G16" s="8">
        <v>56727236138</v>
      </c>
      <c r="H16" s="8"/>
      <c r="I16" s="8">
        <f t="shared" si="0"/>
        <v>0</v>
      </c>
      <c r="J16" s="8"/>
      <c r="K16" s="8">
        <v>6169382</v>
      </c>
      <c r="L16" s="8"/>
      <c r="M16" s="8">
        <v>56727236138</v>
      </c>
      <c r="N16" s="8"/>
      <c r="O16" s="8">
        <v>56727236138</v>
      </c>
      <c r="P16" s="8"/>
      <c r="Q16" s="8">
        <f t="shared" si="1"/>
        <v>0</v>
      </c>
    </row>
    <row r="17" spans="1:17" ht="24.75" x14ac:dyDescent="0.55000000000000004">
      <c r="A17" s="3" t="s">
        <v>66</v>
      </c>
      <c r="C17" s="8">
        <v>4181410</v>
      </c>
      <c r="D17" s="8"/>
      <c r="E17" s="8">
        <v>51624110182</v>
      </c>
      <c r="F17" s="8"/>
      <c r="G17" s="8">
        <v>51624110182</v>
      </c>
      <c r="H17" s="8"/>
      <c r="I17" s="8">
        <f t="shared" si="0"/>
        <v>0</v>
      </c>
      <c r="J17" s="8"/>
      <c r="K17" s="8">
        <v>4181410</v>
      </c>
      <c r="L17" s="8"/>
      <c r="M17" s="8">
        <v>51624110182</v>
      </c>
      <c r="N17" s="8"/>
      <c r="O17" s="8">
        <v>51624110182</v>
      </c>
      <c r="P17" s="8"/>
      <c r="Q17" s="8">
        <f t="shared" si="1"/>
        <v>0</v>
      </c>
    </row>
    <row r="18" spans="1:17" ht="24.75" x14ac:dyDescent="0.55000000000000004">
      <c r="A18" s="3" t="s">
        <v>75</v>
      </c>
      <c r="C18" s="8">
        <v>8091097</v>
      </c>
      <c r="D18" s="8"/>
      <c r="E18" s="8">
        <v>95228586878</v>
      </c>
      <c r="F18" s="8"/>
      <c r="G18" s="8">
        <v>109545046734</v>
      </c>
      <c r="H18" s="8"/>
      <c r="I18" s="8">
        <f t="shared" si="0"/>
        <v>-14316459856</v>
      </c>
      <c r="J18" s="8"/>
      <c r="K18" s="8">
        <v>8091097</v>
      </c>
      <c r="L18" s="8"/>
      <c r="M18" s="8">
        <v>95228586878</v>
      </c>
      <c r="N18" s="8"/>
      <c r="O18" s="8">
        <v>109545046734</v>
      </c>
      <c r="P18" s="8"/>
      <c r="Q18" s="8">
        <f t="shared" si="1"/>
        <v>-14316459856</v>
      </c>
    </row>
    <row r="19" spans="1:17" ht="24.75" x14ac:dyDescent="0.55000000000000004">
      <c r="A19" s="3" t="s">
        <v>28</v>
      </c>
      <c r="C19" s="8">
        <v>2360472</v>
      </c>
      <c r="D19" s="8"/>
      <c r="E19" s="8">
        <v>46224615674</v>
      </c>
      <c r="F19" s="8"/>
      <c r="G19" s="8">
        <v>43948581298</v>
      </c>
      <c r="H19" s="8"/>
      <c r="I19" s="8">
        <f t="shared" si="0"/>
        <v>2276034376</v>
      </c>
      <c r="J19" s="8"/>
      <c r="K19" s="8">
        <v>2360472</v>
      </c>
      <c r="L19" s="8"/>
      <c r="M19" s="8">
        <v>46224615674</v>
      </c>
      <c r="N19" s="8"/>
      <c r="O19" s="8">
        <v>43948581298</v>
      </c>
      <c r="P19" s="8"/>
      <c r="Q19" s="8">
        <f t="shared" si="1"/>
        <v>2276034376</v>
      </c>
    </row>
    <row r="20" spans="1:17" ht="24.75" x14ac:dyDescent="0.55000000000000004">
      <c r="A20" s="3" t="s">
        <v>68</v>
      </c>
      <c r="C20" s="8">
        <v>480403</v>
      </c>
      <c r="D20" s="8"/>
      <c r="E20" s="8">
        <v>1528620271</v>
      </c>
      <c r="F20" s="8"/>
      <c r="G20" s="8">
        <v>1930235281</v>
      </c>
      <c r="H20" s="8"/>
      <c r="I20" s="8">
        <f t="shared" si="0"/>
        <v>-401615010</v>
      </c>
      <c r="J20" s="8"/>
      <c r="K20" s="8">
        <v>480403</v>
      </c>
      <c r="L20" s="8"/>
      <c r="M20" s="8">
        <v>1528620271</v>
      </c>
      <c r="N20" s="8"/>
      <c r="O20" s="8">
        <v>1930235281</v>
      </c>
      <c r="P20" s="8"/>
      <c r="Q20" s="8">
        <f t="shared" si="1"/>
        <v>-401615010</v>
      </c>
    </row>
    <row r="21" spans="1:17" ht="24.75" x14ac:dyDescent="0.55000000000000004">
      <c r="A21" s="3" t="s">
        <v>34</v>
      </c>
      <c r="C21" s="8">
        <v>121147</v>
      </c>
      <c r="D21" s="8"/>
      <c r="E21" s="8">
        <v>20981852531</v>
      </c>
      <c r="F21" s="8"/>
      <c r="G21" s="8">
        <v>20285789237</v>
      </c>
      <c r="H21" s="8"/>
      <c r="I21" s="8">
        <f t="shared" si="0"/>
        <v>696063294</v>
      </c>
      <c r="J21" s="8"/>
      <c r="K21" s="8">
        <v>121147</v>
      </c>
      <c r="L21" s="8"/>
      <c r="M21" s="8">
        <v>20981852531</v>
      </c>
      <c r="N21" s="8"/>
      <c r="O21" s="8">
        <v>20285789237</v>
      </c>
      <c r="P21" s="8"/>
      <c r="Q21" s="8">
        <f t="shared" si="1"/>
        <v>696063294</v>
      </c>
    </row>
    <row r="22" spans="1:17" ht="24.75" x14ac:dyDescent="0.55000000000000004">
      <c r="A22" s="3" t="s">
        <v>38</v>
      </c>
      <c r="C22" s="8">
        <v>11593881</v>
      </c>
      <c r="D22" s="8"/>
      <c r="E22" s="8">
        <v>162962049349</v>
      </c>
      <c r="F22" s="8"/>
      <c r="G22" s="8">
        <v>170914228564</v>
      </c>
      <c r="H22" s="8"/>
      <c r="I22" s="8">
        <f t="shared" si="0"/>
        <v>-7952179215</v>
      </c>
      <c r="J22" s="8"/>
      <c r="K22" s="8">
        <v>11593881</v>
      </c>
      <c r="L22" s="8"/>
      <c r="M22" s="8">
        <v>162962049349</v>
      </c>
      <c r="N22" s="8"/>
      <c r="O22" s="8">
        <v>170914228564</v>
      </c>
      <c r="P22" s="8"/>
      <c r="Q22" s="8">
        <f t="shared" si="1"/>
        <v>-7952179215</v>
      </c>
    </row>
    <row r="23" spans="1:17" ht="24.75" x14ac:dyDescent="0.55000000000000004">
      <c r="A23" s="3" t="s">
        <v>20</v>
      </c>
      <c r="C23" s="8">
        <v>22490635</v>
      </c>
      <c r="D23" s="8"/>
      <c r="E23" s="8">
        <v>41762531768</v>
      </c>
      <c r="F23" s="8"/>
      <c r="G23" s="8">
        <v>43059227081</v>
      </c>
      <c r="H23" s="8"/>
      <c r="I23" s="8">
        <f t="shared" si="0"/>
        <v>-1296695313</v>
      </c>
      <c r="J23" s="8"/>
      <c r="K23" s="8">
        <v>22490635</v>
      </c>
      <c r="L23" s="8"/>
      <c r="M23" s="8">
        <v>41762531768</v>
      </c>
      <c r="N23" s="8"/>
      <c r="O23" s="8">
        <v>43059227081</v>
      </c>
      <c r="P23" s="8"/>
      <c r="Q23" s="8">
        <f t="shared" si="1"/>
        <v>-1296695313</v>
      </c>
    </row>
    <row r="24" spans="1:17" ht="24.75" x14ac:dyDescent="0.55000000000000004">
      <c r="A24" s="3" t="s">
        <v>59</v>
      </c>
      <c r="C24" s="8">
        <v>2989731</v>
      </c>
      <c r="D24" s="8"/>
      <c r="E24" s="8">
        <v>160633470534</v>
      </c>
      <c r="F24" s="8"/>
      <c r="G24" s="8">
        <v>165804649792</v>
      </c>
      <c r="H24" s="8"/>
      <c r="I24" s="8">
        <f t="shared" si="0"/>
        <v>-5171179258</v>
      </c>
      <c r="J24" s="8"/>
      <c r="K24" s="8">
        <v>2989731</v>
      </c>
      <c r="L24" s="8"/>
      <c r="M24" s="8">
        <v>160633470534</v>
      </c>
      <c r="N24" s="8"/>
      <c r="O24" s="8">
        <v>165804649792</v>
      </c>
      <c r="P24" s="8"/>
      <c r="Q24" s="8">
        <f t="shared" si="1"/>
        <v>-5171179258</v>
      </c>
    </row>
    <row r="25" spans="1:17" ht="24.75" x14ac:dyDescent="0.55000000000000004">
      <c r="A25" s="3" t="s">
        <v>43</v>
      </c>
      <c r="C25" s="8">
        <v>2485037</v>
      </c>
      <c r="D25" s="8"/>
      <c r="E25" s="8">
        <v>64794684512</v>
      </c>
      <c r="F25" s="8"/>
      <c r="G25" s="8">
        <v>64399444347</v>
      </c>
      <c r="H25" s="8"/>
      <c r="I25" s="8">
        <f t="shared" si="0"/>
        <v>395240165</v>
      </c>
      <c r="J25" s="8"/>
      <c r="K25" s="8">
        <v>2485037</v>
      </c>
      <c r="L25" s="8"/>
      <c r="M25" s="8">
        <v>64794684512</v>
      </c>
      <c r="N25" s="8"/>
      <c r="O25" s="8">
        <v>64399444347</v>
      </c>
      <c r="P25" s="8"/>
      <c r="Q25" s="8">
        <f t="shared" si="1"/>
        <v>395240165</v>
      </c>
    </row>
    <row r="26" spans="1:17" ht="24.75" x14ac:dyDescent="0.55000000000000004">
      <c r="A26" s="3" t="s">
        <v>77</v>
      </c>
      <c r="C26" s="8">
        <v>4109594</v>
      </c>
      <c r="D26" s="8"/>
      <c r="E26" s="8">
        <v>223947479818</v>
      </c>
      <c r="F26" s="8"/>
      <c r="G26" s="8">
        <v>251358782134</v>
      </c>
      <c r="H26" s="8"/>
      <c r="I26" s="8">
        <f t="shared" si="0"/>
        <v>-27411302316</v>
      </c>
      <c r="J26" s="8"/>
      <c r="K26" s="8">
        <v>4109594</v>
      </c>
      <c r="L26" s="8"/>
      <c r="M26" s="8">
        <v>223947479818</v>
      </c>
      <c r="N26" s="8"/>
      <c r="O26" s="8">
        <v>251358782134</v>
      </c>
      <c r="P26" s="8"/>
      <c r="Q26" s="8">
        <f t="shared" si="1"/>
        <v>-27411302316</v>
      </c>
    </row>
    <row r="27" spans="1:17" ht="24.75" x14ac:dyDescent="0.55000000000000004">
      <c r="A27" s="3" t="s">
        <v>61</v>
      </c>
      <c r="C27" s="8">
        <v>21100857</v>
      </c>
      <c r="D27" s="8"/>
      <c r="E27" s="8">
        <v>95185942716</v>
      </c>
      <c r="F27" s="8"/>
      <c r="G27" s="8">
        <v>105925299850</v>
      </c>
      <c r="H27" s="8"/>
      <c r="I27" s="8">
        <f t="shared" si="0"/>
        <v>-10739357134</v>
      </c>
      <c r="J27" s="8"/>
      <c r="K27" s="8">
        <v>21100857</v>
      </c>
      <c r="L27" s="8"/>
      <c r="M27" s="8">
        <v>95185942716</v>
      </c>
      <c r="N27" s="8"/>
      <c r="O27" s="8">
        <v>105925299850</v>
      </c>
      <c r="P27" s="8"/>
      <c r="Q27" s="8">
        <f t="shared" si="1"/>
        <v>-10739357134</v>
      </c>
    </row>
    <row r="28" spans="1:17" ht="24.75" x14ac:dyDescent="0.55000000000000004">
      <c r="A28" s="3" t="s">
        <v>26</v>
      </c>
      <c r="C28" s="8">
        <v>37469776</v>
      </c>
      <c r="D28" s="8"/>
      <c r="E28" s="8">
        <v>181392066155</v>
      </c>
      <c r="F28" s="8"/>
      <c r="G28" s="8">
        <v>177965357719</v>
      </c>
      <c r="H28" s="8"/>
      <c r="I28" s="8">
        <f t="shared" si="0"/>
        <v>3426708436</v>
      </c>
      <c r="J28" s="8"/>
      <c r="K28" s="8">
        <v>37469776</v>
      </c>
      <c r="L28" s="8"/>
      <c r="M28" s="8">
        <v>181392066155</v>
      </c>
      <c r="N28" s="8"/>
      <c r="O28" s="8">
        <v>177965357719</v>
      </c>
      <c r="P28" s="8"/>
      <c r="Q28" s="8">
        <f t="shared" si="1"/>
        <v>3426708436</v>
      </c>
    </row>
    <row r="29" spans="1:17" ht="24.75" x14ac:dyDescent="0.55000000000000004">
      <c r="A29" s="3" t="s">
        <v>40</v>
      </c>
      <c r="C29" s="8">
        <v>285750</v>
      </c>
      <c r="D29" s="8"/>
      <c r="E29" s="8">
        <v>14855803886</v>
      </c>
      <c r="F29" s="8"/>
      <c r="G29" s="8">
        <v>13478162427</v>
      </c>
      <c r="H29" s="8"/>
      <c r="I29" s="8">
        <f t="shared" si="0"/>
        <v>1377641459</v>
      </c>
      <c r="J29" s="8"/>
      <c r="K29" s="8">
        <v>285750</v>
      </c>
      <c r="L29" s="8"/>
      <c r="M29" s="8">
        <v>14855803886</v>
      </c>
      <c r="N29" s="8"/>
      <c r="O29" s="8">
        <v>13478162427</v>
      </c>
      <c r="P29" s="8"/>
      <c r="Q29" s="8">
        <f t="shared" si="1"/>
        <v>1377641459</v>
      </c>
    </row>
    <row r="30" spans="1:17" ht="24.75" x14ac:dyDescent="0.55000000000000004">
      <c r="A30" s="3" t="s">
        <v>37</v>
      </c>
      <c r="C30" s="8">
        <v>26654077</v>
      </c>
      <c r="D30" s="8"/>
      <c r="E30" s="8">
        <v>147314897944</v>
      </c>
      <c r="F30" s="8"/>
      <c r="G30" s="8">
        <v>162417324532</v>
      </c>
      <c r="H30" s="8"/>
      <c r="I30" s="8">
        <f t="shared" si="0"/>
        <v>-15102426588</v>
      </c>
      <c r="J30" s="8"/>
      <c r="K30" s="8">
        <v>26654077</v>
      </c>
      <c r="L30" s="8"/>
      <c r="M30" s="8">
        <v>147314897944</v>
      </c>
      <c r="N30" s="8"/>
      <c r="O30" s="8">
        <v>162417324532</v>
      </c>
      <c r="P30" s="8"/>
      <c r="Q30" s="8">
        <f t="shared" si="1"/>
        <v>-15102426588</v>
      </c>
    </row>
    <row r="31" spans="1:17" ht="24.75" x14ac:dyDescent="0.55000000000000004">
      <c r="A31" s="3" t="s">
        <v>84</v>
      </c>
      <c r="C31" s="8">
        <v>64607752</v>
      </c>
      <c r="D31" s="8"/>
      <c r="E31" s="8">
        <v>536264854561</v>
      </c>
      <c r="F31" s="8"/>
      <c r="G31" s="8">
        <v>528979949728</v>
      </c>
      <c r="H31" s="8"/>
      <c r="I31" s="8">
        <f t="shared" si="0"/>
        <v>7284904833</v>
      </c>
      <c r="J31" s="8"/>
      <c r="K31" s="8">
        <v>64607752</v>
      </c>
      <c r="L31" s="8"/>
      <c r="M31" s="8">
        <v>536264854561</v>
      </c>
      <c r="N31" s="8"/>
      <c r="O31" s="8">
        <v>528979949728</v>
      </c>
      <c r="P31" s="8"/>
      <c r="Q31" s="8">
        <f t="shared" si="1"/>
        <v>7284904833</v>
      </c>
    </row>
    <row r="32" spans="1:17" ht="24.75" x14ac:dyDescent="0.55000000000000004">
      <c r="A32" s="3" t="s">
        <v>29</v>
      </c>
      <c r="C32" s="8">
        <v>1914609</v>
      </c>
      <c r="D32" s="8"/>
      <c r="E32" s="8">
        <v>140210002022</v>
      </c>
      <c r="F32" s="8"/>
      <c r="G32" s="8">
        <v>130176241595</v>
      </c>
      <c r="H32" s="8"/>
      <c r="I32" s="8">
        <f t="shared" si="0"/>
        <v>10033760427</v>
      </c>
      <c r="J32" s="8"/>
      <c r="K32" s="8">
        <v>1914609</v>
      </c>
      <c r="L32" s="8"/>
      <c r="M32" s="8">
        <v>140210002022</v>
      </c>
      <c r="N32" s="8"/>
      <c r="O32" s="8">
        <v>130176241595</v>
      </c>
      <c r="P32" s="8"/>
      <c r="Q32" s="8">
        <f t="shared" si="1"/>
        <v>10033760427</v>
      </c>
    </row>
    <row r="33" spans="1:17" ht="24.75" x14ac:dyDescent="0.55000000000000004">
      <c r="A33" s="3" t="s">
        <v>57</v>
      </c>
      <c r="C33" s="8">
        <v>23680161</v>
      </c>
      <c r="D33" s="8"/>
      <c r="E33" s="8">
        <v>265758291034</v>
      </c>
      <c r="F33" s="8"/>
      <c r="G33" s="8">
        <v>251163947308</v>
      </c>
      <c r="H33" s="8"/>
      <c r="I33" s="8">
        <f t="shared" si="0"/>
        <v>14594343726</v>
      </c>
      <c r="J33" s="8"/>
      <c r="K33" s="8">
        <v>23680161</v>
      </c>
      <c r="L33" s="8"/>
      <c r="M33" s="8">
        <v>265758291034</v>
      </c>
      <c r="N33" s="8"/>
      <c r="O33" s="8">
        <v>251163947308</v>
      </c>
      <c r="P33" s="8"/>
      <c r="Q33" s="8">
        <f t="shared" si="1"/>
        <v>14594343726</v>
      </c>
    </row>
    <row r="34" spans="1:17" ht="24.75" x14ac:dyDescent="0.55000000000000004">
      <c r="A34" s="3" t="s">
        <v>80</v>
      </c>
      <c r="C34" s="8">
        <v>6237429</v>
      </c>
      <c r="D34" s="8"/>
      <c r="E34" s="8">
        <v>122952272178</v>
      </c>
      <c r="F34" s="8"/>
      <c r="G34" s="8">
        <v>142669278004</v>
      </c>
      <c r="H34" s="8"/>
      <c r="I34" s="8">
        <f t="shared" si="0"/>
        <v>-19717005826</v>
      </c>
      <c r="J34" s="8"/>
      <c r="K34" s="8">
        <v>6237429</v>
      </c>
      <c r="L34" s="8"/>
      <c r="M34" s="8">
        <v>122952272178</v>
      </c>
      <c r="N34" s="8"/>
      <c r="O34" s="8">
        <v>142669278004</v>
      </c>
      <c r="P34" s="8"/>
      <c r="Q34" s="8">
        <f t="shared" si="1"/>
        <v>-19717005826</v>
      </c>
    </row>
    <row r="35" spans="1:17" ht="24.75" x14ac:dyDescent="0.55000000000000004">
      <c r="A35" s="3" t="s">
        <v>89</v>
      </c>
      <c r="C35" s="8">
        <v>250000</v>
      </c>
      <c r="D35" s="8"/>
      <c r="E35" s="8">
        <v>3946378500</v>
      </c>
      <c r="F35" s="8"/>
      <c r="G35" s="8">
        <v>4294296000</v>
      </c>
      <c r="H35" s="8"/>
      <c r="I35" s="8">
        <f t="shared" si="0"/>
        <v>-347917500</v>
      </c>
      <c r="J35" s="8"/>
      <c r="K35" s="8">
        <v>250000</v>
      </c>
      <c r="L35" s="8"/>
      <c r="M35" s="8">
        <v>3946378500</v>
      </c>
      <c r="N35" s="8"/>
      <c r="O35" s="8">
        <v>4294296000</v>
      </c>
      <c r="P35" s="8"/>
      <c r="Q35" s="8">
        <f t="shared" si="1"/>
        <v>-347917500</v>
      </c>
    </row>
    <row r="36" spans="1:17" ht="24.75" x14ac:dyDescent="0.55000000000000004">
      <c r="A36" s="3" t="s">
        <v>70</v>
      </c>
      <c r="C36" s="8">
        <v>3693334</v>
      </c>
      <c r="D36" s="8"/>
      <c r="E36" s="8">
        <v>17181958541</v>
      </c>
      <c r="F36" s="8"/>
      <c r="G36" s="8">
        <v>19678482432</v>
      </c>
      <c r="H36" s="8"/>
      <c r="I36" s="8">
        <f t="shared" si="0"/>
        <v>-2496523891</v>
      </c>
      <c r="J36" s="8"/>
      <c r="K36" s="8">
        <v>3693334</v>
      </c>
      <c r="L36" s="8"/>
      <c r="M36" s="8">
        <v>17181958541</v>
      </c>
      <c r="N36" s="8"/>
      <c r="O36" s="8">
        <v>19678482432</v>
      </c>
      <c r="P36" s="8"/>
      <c r="Q36" s="8">
        <f t="shared" si="1"/>
        <v>-2496523891</v>
      </c>
    </row>
    <row r="37" spans="1:17" ht="24.75" x14ac:dyDescent="0.55000000000000004">
      <c r="A37" s="3" t="s">
        <v>33</v>
      </c>
      <c r="C37" s="8">
        <v>3752277</v>
      </c>
      <c r="D37" s="8"/>
      <c r="E37" s="8">
        <v>242857106474</v>
      </c>
      <c r="F37" s="8"/>
      <c r="G37" s="8">
        <v>210481132211</v>
      </c>
      <c r="H37" s="8"/>
      <c r="I37" s="8">
        <f t="shared" si="0"/>
        <v>32375974263</v>
      </c>
      <c r="J37" s="8"/>
      <c r="K37" s="8">
        <v>3752277</v>
      </c>
      <c r="L37" s="8"/>
      <c r="M37" s="8">
        <v>242857106474</v>
      </c>
      <c r="N37" s="8"/>
      <c r="O37" s="8">
        <v>210481132211</v>
      </c>
      <c r="P37" s="8"/>
      <c r="Q37" s="8">
        <f t="shared" si="1"/>
        <v>32375974263</v>
      </c>
    </row>
    <row r="38" spans="1:17" ht="24.75" x14ac:dyDescent="0.55000000000000004">
      <c r="A38" s="3" t="s">
        <v>25</v>
      </c>
      <c r="C38" s="8">
        <v>7295013</v>
      </c>
      <c r="D38" s="8"/>
      <c r="E38" s="8">
        <v>29245733743</v>
      </c>
      <c r="F38" s="8"/>
      <c r="G38" s="8">
        <v>31762041605</v>
      </c>
      <c r="H38" s="8"/>
      <c r="I38" s="8">
        <f t="shared" si="0"/>
        <v>-2516307862</v>
      </c>
      <c r="J38" s="8"/>
      <c r="K38" s="8">
        <v>7295013</v>
      </c>
      <c r="L38" s="8"/>
      <c r="M38" s="8">
        <v>29245733743</v>
      </c>
      <c r="N38" s="8"/>
      <c r="O38" s="8">
        <v>31762041605</v>
      </c>
      <c r="P38" s="8"/>
      <c r="Q38" s="8">
        <f t="shared" si="1"/>
        <v>-2516307862</v>
      </c>
    </row>
    <row r="39" spans="1:17" ht="24.75" x14ac:dyDescent="0.55000000000000004">
      <c r="A39" s="3" t="s">
        <v>87</v>
      </c>
      <c r="C39" s="8">
        <v>1064998</v>
      </c>
      <c r="D39" s="8"/>
      <c r="E39" s="8">
        <v>19902831723</v>
      </c>
      <c r="F39" s="8"/>
      <c r="G39" s="8">
        <v>22803563579</v>
      </c>
      <c r="H39" s="8"/>
      <c r="I39" s="8">
        <f t="shared" si="0"/>
        <v>-2900731856</v>
      </c>
      <c r="J39" s="8"/>
      <c r="K39" s="8">
        <v>1064998</v>
      </c>
      <c r="L39" s="8"/>
      <c r="M39" s="8">
        <v>19902831723</v>
      </c>
      <c r="N39" s="8"/>
      <c r="O39" s="8">
        <v>22803563579</v>
      </c>
      <c r="P39" s="8"/>
      <c r="Q39" s="8">
        <f t="shared" si="1"/>
        <v>-2900731856</v>
      </c>
    </row>
    <row r="40" spans="1:17" ht="24.75" x14ac:dyDescent="0.55000000000000004">
      <c r="A40" s="3" t="s">
        <v>17</v>
      </c>
      <c r="C40" s="8">
        <v>46134894</v>
      </c>
      <c r="D40" s="8"/>
      <c r="E40" s="8">
        <v>60948460144</v>
      </c>
      <c r="F40" s="8"/>
      <c r="G40" s="8">
        <v>71817372904</v>
      </c>
      <c r="H40" s="8"/>
      <c r="I40" s="8">
        <f t="shared" si="0"/>
        <v>-10868912760</v>
      </c>
      <c r="J40" s="8"/>
      <c r="K40" s="8">
        <v>46134894</v>
      </c>
      <c r="L40" s="8"/>
      <c r="M40" s="8">
        <v>60948460144</v>
      </c>
      <c r="N40" s="8"/>
      <c r="O40" s="8">
        <v>71817372904</v>
      </c>
      <c r="P40" s="8"/>
      <c r="Q40" s="8">
        <f t="shared" si="1"/>
        <v>-10868912760</v>
      </c>
    </row>
    <row r="41" spans="1:17" ht="24.75" x14ac:dyDescent="0.55000000000000004">
      <c r="A41" s="3" t="s">
        <v>47</v>
      </c>
      <c r="C41" s="8">
        <v>25821245</v>
      </c>
      <c r="D41" s="8"/>
      <c r="E41" s="8">
        <v>95406501137</v>
      </c>
      <c r="F41" s="8"/>
      <c r="G41" s="8">
        <v>100925036985</v>
      </c>
      <c r="H41" s="8"/>
      <c r="I41" s="8">
        <f t="shared" si="0"/>
        <v>-5518535848</v>
      </c>
      <c r="J41" s="8"/>
      <c r="K41" s="8">
        <v>25821245</v>
      </c>
      <c r="L41" s="8"/>
      <c r="M41" s="8">
        <v>95406501137</v>
      </c>
      <c r="N41" s="8"/>
      <c r="O41" s="8">
        <v>100925036985</v>
      </c>
      <c r="P41" s="8"/>
      <c r="Q41" s="8">
        <f t="shared" si="1"/>
        <v>-5518535848</v>
      </c>
    </row>
    <row r="42" spans="1:17" ht="24.75" x14ac:dyDescent="0.55000000000000004">
      <c r="A42" s="3" t="s">
        <v>42</v>
      </c>
      <c r="C42" s="8">
        <v>11474668</v>
      </c>
      <c r="D42" s="8"/>
      <c r="E42" s="8">
        <v>22778568269</v>
      </c>
      <c r="F42" s="8"/>
      <c r="G42" s="8">
        <v>26132048023</v>
      </c>
      <c r="H42" s="8"/>
      <c r="I42" s="8">
        <f t="shared" si="0"/>
        <v>-3353479754</v>
      </c>
      <c r="J42" s="8"/>
      <c r="K42" s="8">
        <v>11474668</v>
      </c>
      <c r="L42" s="8"/>
      <c r="M42" s="8">
        <v>22778568269</v>
      </c>
      <c r="N42" s="8"/>
      <c r="O42" s="8">
        <v>26132048023</v>
      </c>
      <c r="P42" s="8"/>
      <c r="Q42" s="8">
        <f t="shared" si="1"/>
        <v>-3353479754</v>
      </c>
    </row>
    <row r="43" spans="1:17" ht="24.75" x14ac:dyDescent="0.55000000000000004">
      <c r="A43" s="3" t="s">
        <v>92</v>
      </c>
      <c r="C43" s="8">
        <v>18207109</v>
      </c>
      <c r="D43" s="8"/>
      <c r="E43" s="8">
        <v>104067966033</v>
      </c>
      <c r="F43" s="8"/>
      <c r="G43" s="8">
        <v>94010348225</v>
      </c>
      <c r="H43" s="8"/>
      <c r="I43" s="8">
        <f t="shared" si="0"/>
        <v>10057617808</v>
      </c>
      <c r="J43" s="8"/>
      <c r="K43" s="8">
        <v>18207109</v>
      </c>
      <c r="L43" s="8"/>
      <c r="M43" s="8">
        <v>104067966033</v>
      </c>
      <c r="N43" s="8"/>
      <c r="O43" s="8">
        <v>94010348225</v>
      </c>
      <c r="P43" s="8"/>
      <c r="Q43" s="8">
        <f t="shared" si="1"/>
        <v>10057617808</v>
      </c>
    </row>
    <row r="44" spans="1:17" ht="24.75" x14ac:dyDescent="0.55000000000000004">
      <c r="A44" s="3" t="s">
        <v>69</v>
      </c>
      <c r="C44" s="8">
        <v>30565413</v>
      </c>
      <c r="D44" s="8"/>
      <c r="E44" s="8">
        <v>74834680676</v>
      </c>
      <c r="F44" s="8"/>
      <c r="G44" s="8">
        <v>86167744375</v>
      </c>
      <c r="H44" s="8"/>
      <c r="I44" s="8">
        <f t="shared" si="0"/>
        <v>-11333063699</v>
      </c>
      <c r="J44" s="8"/>
      <c r="K44" s="8">
        <v>30565413</v>
      </c>
      <c r="L44" s="8"/>
      <c r="M44" s="8">
        <v>74834680676</v>
      </c>
      <c r="N44" s="8"/>
      <c r="O44" s="8">
        <v>86167744375</v>
      </c>
      <c r="P44" s="8"/>
      <c r="Q44" s="8">
        <f t="shared" si="1"/>
        <v>-11333063699</v>
      </c>
    </row>
    <row r="45" spans="1:17" ht="24.75" x14ac:dyDescent="0.55000000000000004">
      <c r="A45" s="3" t="s">
        <v>94</v>
      </c>
      <c r="C45" s="8">
        <v>14386875</v>
      </c>
      <c r="D45" s="8"/>
      <c r="E45" s="8">
        <v>22624614034</v>
      </c>
      <c r="F45" s="8"/>
      <c r="G45" s="8">
        <v>23637635625</v>
      </c>
      <c r="H45" s="8"/>
      <c r="I45" s="8">
        <f t="shared" si="0"/>
        <v>-1013021591</v>
      </c>
      <c r="J45" s="8"/>
      <c r="K45" s="8">
        <v>14386875</v>
      </c>
      <c r="L45" s="8"/>
      <c r="M45" s="8">
        <v>22624614034</v>
      </c>
      <c r="N45" s="8"/>
      <c r="O45" s="8">
        <v>23637635625</v>
      </c>
      <c r="P45" s="8"/>
      <c r="Q45" s="8">
        <f t="shared" si="1"/>
        <v>-1013021591</v>
      </c>
    </row>
    <row r="46" spans="1:17" ht="24.75" x14ac:dyDescent="0.55000000000000004">
      <c r="A46" s="3" t="s">
        <v>24</v>
      </c>
      <c r="C46" s="8">
        <v>26322162</v>
      </c>
      <c r="D46" s="8"/>
      <c r="E46" s="8">
        <v>110418600474</v>
      </c>
      <c r="F46" s="8"/>
      <c r="G46" s="8">
        <v>117744953133</v>
      </c>
      <c r="H46" s="8"/>
      <c r="I46" s="8">
        <f t="shared" si="0"/>
        <v>-7326352659</v>
      </c>
      <c r="J46" s="8"/>
      <c r="K46" s="8">
        <v>26322162</v>
      </c>
      <c r="L46" s="8"/>
      <c r="M46" s="8">
        <v>110418600474</v>
      </c>
      <c r="N46" s="8"/>
      <c r="O46" s="8">
        <v>117744953133</v>
      </c>
      <c r="P46" s="8"/>
      <c r="Q46" s="8">
        <f t="shared" si="1"/>
        <v>-7326352659</v>
      </c>
    </row>
    <row r="47" spans="1:17" ht="24.75" x14ac:dyDescent="0.55000000000000004">
      <c r="A47" s="3" t="s">
        <v>58</v>
      </c>
      <c r="C47" s="8">
        <v>1190755</v>
      </c>
      <c r="D47" s="8"/>
      <c r="E47" s="8">
        <v>61160229300</v>
      </c>
      <c r="F47" s="8"/>
      <c r="G47" s="8">
        <v>54673717658</v>
      </c>
      <c r="H47" s="8"/>
      <c r="I47" s="8">
        <f t="shared" si="0"/>
        <v>6486511642</v>
      </c>
      <c r="J47" s="8"/>
      <c r="K47" s="8">
        <v>1190755</v>
      </c>
      <c r="L47" s="8"/>
      <c r="M47" s="8">
        <v>61160229300</v>
      </c>
      <c r="N47" s="8"/>
      <c r="O47" s="8">
        <v>54673717658</v>
      </c>
      <c r="P47" s="8"/>
      <c r="Q47" s="8">
        <f t="shared" si="1"/>
        <v>6486511642</v>
      </c>
    </row>
    <row r="48" spans="1:17" ht="24.75" x14ac:dyDescent="0.55000000000000004">
      <c r="A48" s="3" t="s">
        <v>32</v>
      </c>
      <c r="C48" s="8">
        <v>5460397</v>
      </c>
      <c r="D48" s="8"/>
      <c r="E48" s="8">
        <v>53193494850</v>
      </c>
      <c r="F48" s="8"/>
      <c r="G48" s="8">
        <v>61118239992</v>
      </c>
      <c r="H48" s="8"/>
      <c r="I48" s="8">
        <f t="shared" si="0"/>
        <v>-7924745142</v>
      </c>
      <c r="J48" s="8"/>
      <c r="K48" s="8">
        <v>5460397</v>
      </c>
      <c r="L48" s="8"/>
      <c r="M48" s="8">
        <v>53193494850</v>
      </c>
      <c r="N48" s="8"/>
      <c r="O48" s="8">
        <v>61118239992</v>
      </c>
      <c r="P48" s="8"/>
      <c r="Q48" s="8">
        <f t="shared" si="1"/>
        <v>-7924745142</v>
      </c>
    </row>
    <row r="49" spans="1:17" ht="24.75" x14ac:dyDescent="0.55000000000000004">
      <c r="A49" s="3" t="s">
        <v>22</v>
      </c>
      <c r="C49" s="8">
        <v>99469659</v>
      </c>
      <c r="D49" s="8"/>
      <c r="E49" s="8">
        <v>302763868087</v>
      </c>
      <c r="F49" s="8"/>
      <c r="G49" s="8">
        <v>311267360147</v>
      </c>
      <c r="H49" s="8"/>
      <c r="I49" s="8">
        <f t="shared" si="0"/>
        <v>-8503492060</v>
      </c>
      <c r="J49" s="8"/>
      <c r="K49" s="8">
        <v>99469659</v>
      </c>
      <c r="L49" s="8"/>
      <c r="M49" s="8">
        <v>302763868087</v>
      </c>
      <c r="N49" s="8"/>
      <c r="O49" s="8">
        <v>311267360147</v>
      </c>
      <c r="P49" s="8"/>
      <c r="Q49" s="8">
        <f t="shared" si="1"/>
        <v>-8503492060</v>
      </c>
    </row>
    <row r="50" spans="1:17" ht="24.75" x14ac:dyDescent="0.55000000000000004">
      <c r="A50" s="3" t="s">
        <v>90</v>
      </c>
      <c r="C50" s="8">
        <v>4731014</v>
      </c>
      <c r="D50" s="8"/>
      <c r="E50" s="8">
        <v>51684480489</v>
      </c>
      <c r="F50" s="8"/>
      <c r="G50" s="8">
        <v>55587858002</v>
      </c>
      <c r="H50" s="8"/>
      <c r="I50" s="8">
        <f t="shared" si="0"/>
        <v>-3903377513</v>
      </c>
      <c r="J50" s="8"/>
      <c r="K50" s="8">
        <v>4731014</v>
      </c>
      <c r="L50" s="8"/>
      <c r="M50" s="8">
        <v>51684480489</v>
      </c>
      <c r="N50" s="8"/>
      <c r="O50" s="8">
        <v>55587858002</v>
      </c>
      <c r="P50" s="8"/>
      <c r="Q50" s="8">
        <f t="shared" si="1"/>
        <v>-3903377513</v>
      </c>
    </row>
    <row r="51" spans="1:17" ht="24.75" x14ac:dyDescent="0.55000000000000004">
      <c r="A51" s="3" t="s">
        <v>21</v>
      </c>
      <c r="C51" s="8">
        <v>141712715</v>
      </c>
      <c r="D51" s="8"/>
      <c r="E51" s="8">
        <v>86353018423</v>
      </c>
      <c r="F51" s="8"/>
      <c r="G51" s="8">
        <v>86353018424</v>
      </c>
      <c r="H51" s="8"/>
      <c r="I51" s="8">
        <f t="shared" si="0"/>
        <v>-1</v>
      </c>
      <c r="J51" s="8"/>
      <c r="K51" s="8">
        <v>141712715</v>
      </c>
      <c r="L51" s="8"/>
      <c r="M51" s="8">
        <v>86353018423</v>
      </c>
      <c r="N51" s="8"/>
      <c r="O51" s="8">
        <v>86353018424</v>
      </c>
      <c r="P51" s="8"/>
      <c r="Q51" s="8">
        <f t="shared" si="1"/>
        <v>-1</v>
      </c>
    </row>
    <row r="52" spans="1:17" ht="24.75" x14ac:dyDescent="0.55000000000000004">
      <c r="A52" s="3" t="s">
        <v>53</v>
      </c>
      <c r="C52" s="8">
        <v>3657913</v>
      </c>
      <c r="D52" s="8"/>
      <c r="E52" s="8">
        <v>95048919637</v>
      </c>
      <c r="F52" s="8"/>
      <c r="G52" s="8">
        <v>101593986792</v>
      </c>
      <c r="H52" s="8"/>
      <c r="I52" s="8">
        <f t="shared" si="0"/>
        <v>-6545067155</v>
      </c>
      <c r="J52" s="8"/>
      <c r="K52" s="8">
        <v>3657913</v>
      </c>
      <c r="L52" s="8"/>
      <c r="M52" s="8">
        <v>95048919637</v>
      </c>
      <c r="N52" s="8"/>
      <c r="O52" s="8">
        <v>101593986792</v>
      </c>
      <c r="P52" s="8"/>
      <c r="Q52" s="8">
        <f t="shared" si="1"/>
        <v>-6545067155</v>
      </c>
    </row>
    <row r="53" spans="1:17" ht="24.75" x14ac:dyDescent="0.55000000000000004">
      <c r="A53" s="3" t="s">
        <v>48</v>
      </c>
      <c r="C53" s="8">
        <v>4738428</v>
      </c>
      <c r="D53" s="8"/>
      <c r="E53" s="8">
        <v>71030334049</v>
      </c>
      <c r="F53" s="8"/>
      <c r="G53" s="8">
        <v>75316647310</v>
      </c>
      <c r="H53" s="8"/>
      <c r="I53" s="8">
        <f t="shared" si="0"/>
        <v>-4286313261</v>
      </c>
      <c r="J53" s="8"/>
      <c r="K53" s="8">
        <v>4738428</v>
      </c>
      <c r="L53" s="8"/>
      <c r="M53" s="8">
        <v>71030334049</v>
      </c>
      <c r="N53" s="8"/>
      <c r="O53" s="8">
        <v>75316647310</v>
      </c>
      <c r="P53" s="8"/>
      <c r="Q53" s="8">
        <f t="shared" si="1"/>
        <v>-4286313261</v>
      </c>
    </row>
    <row r="54" spans="1:17" ht="24.75" x14ac:dyDescent="0.55000000000000004">
      <c r="A54" s="3" t="s">
        <v>18</v>
      </c>
      <c r="C54" s="8">
        <v>36865238</v>
      </c>
      <c r="D54" s="8"/>
      <c r="E54" s="8">
        <v>123899753528</v>
      </c>
      <c r="F54" s="8"/>
      <c r="G54" s="8">
        <v>129359991120</v>
      </c>
      <c r="H54" s="8"/>
      <c r="I54" s="8">
        <f t="shared" si="0"/>
        <v>-5460237592</v>
      </c>
      <c r="J54" s="8"/>
      <c r="K54" s="8">
        <v>36865238</v>
      </c>
      <c r="L54" s="8"/>
      <c r="M54" s="8">
        <v>123899753528</v>
      </c>
      <c r="N54" s="8"/>
      <c r="O54" s="8">
        <v>129359991120</v>
      </c>
      <c r="P54" s="8"/>
      <c r="Q54" s="8">
        <f t="shared" si="1"/>
        <v>-5460237592</v>
      </c>
    </row>
    <row r="55" spans="1:17" ht="24.75" x14ac:dyDescent="0.55000000000000004">
      <c r="A55" s="3" t="s">
        <v>64</v>
      </c>
      <c r="C55" s="8">
        <v>35971756</v>
      </c>
      <c r="D55" s="8"/>
      <c r="E55" s="8">
        <v>362940899125</v>
      </c>
      <c r="F55" s="8"/>
      <c r="G55" s="8">
        <v>379389452292</v>
      </c>
      <c r="H55" s="8"/>
      <c r="I55" s="8">
        <f t="shared" si="0"/>
        <v>-16448553167</v>
      </c>
      <c r="J55" s="8"/>
      <c r="K55" s="8">
        <v>35971756</v>
      </c>
      <c r="L55" s="8"/>
      <c r="M55" s="8">
        <v>362940899125</v>
      </c>
      <c r="N55" s="8"/>
      <c r="O55" s="8">
        <v>379389452292</v>
      </c>
      <c r="P55" s="8"/>
      <c r="Q55" s="8">
        <f t="shared" si="1"/>
        <v>-16448553167</v>
      </c>
    </row>
    <row r="56" spans="1:17" ht="24.75" x14ac:dyDescent="0.55000000000000004">
      <c r="A56" s="3" t="s">
        <v>60</v>
      </c>
      <c r="C56" s="8">
        <v>20179757</v>
      </c>
      <c r="D56" s="8"/>
      <c r="E56" s="8">
        <v>172914505783</v>
      </c>
      <c r="F56" s="8"/>
      <c r="G56" s="8">
        <v>173315699530</v>
      </c>
      <c r="H56" s="8"/>
      <c r="I56" s="8">
        <f t="shared" si="0"/>
        <v>-401193747</v>
      </c>
      <c r="J56" s="8"/>
      <c r="K56" s="8">
        <v>20179757</v>
      </c>
      <c r="L56" s="8"/>
      <c r="M56" s="8">
        <v>172914505783</v>
      </c>
      <c r="N56" s="8"/>
      <c r="O56" s="8">
        <v>173315699530</v>
      </c>
      <c r="P56" s="8"/>
      <c r="Q56" s="8">
        <f t="shared" si="1"/>
        <v>-401193747</v>
      </c>
    </row>
    <row r="57" spans="1:17" ht="24.75" x14ac:dyDescent="0.55000000000000004">
      <c r="A57" s="3" t="s">
        <v>72</v>
      </c>
      <c r="C57" s="8">
        <v>120151650</v>
      </c>
      <c r="D57" s="8"/>
      <c r="E57" s="8">
        <v>644958437485</v>
      </c>
      <c r="F57" s="8"/>
      <c r="G57" s="8">
        <v>679595094584</v>
      </c>
      <c r="H57" s="8"/>
      <c r="I57" s="8">
        <f t="shared" si="0"/>
        <v>-34636657099</v>
      </c>
      <c r="J57" s="8"/>
      <c r="K57" s="8">
        <v>120151650</v>
      </c>
      <c r="L57" s="8"/>
      <c r="M57" s="8">
        <v>644958437485</v>
      </c>
      <c r="N57" s="8"/>
      <c r="O57" s="8">
        <v>679595094584</v>
      </c>
      <c r="P57" s="8"/>
      <c r="Q57" s="8">
        <f t="shared" si="1"/>
        <v>-34636657099</v>
      </c>
    </row>
    <row r="58" spans="1:17" ht="24.75" x14ac:dyDescent="0.55000000000000004">
      <c r="A58" s="3" t="s">
        <v>49</v>
      </c>
      <c r="C58" s="8">
        <v>8033015</v>
      </c>
      <c r="D58" s="8"/>
      <c r="E58" s="8">
        <v>143494377536</v>
      </c>
      <c r="F58" s="8"/>
      <c r="G58" s="8">
        <v>154434126976</v>
      </c>
      <c r="H58" s="8"/>
      <c r="I58" s="8">
        <f t="shared" si="0"/>
        <v>-10939749440</v>
      </c>
      <c r="J58" s="8"/>
      <c r="K58" s="8">
        <v>8033015</v>
      </c>
      <c r="L58" s="8"/>
      <c r="M58" s="8">
        <v>143494377536</v>
      </c>
      <c r="N58" s="8"/>
      <c r="O58" s="8">
        <v>154434126976</v>
      </c>
      <c r="P58" s="8"/>
      <c r="Q58" s="8">
        <f t="shared" si="1"/>
        <v>-10939749440</v>
      </c>
    </row>
    <row r="59" spans="1:17" ht="24.75" x14ac:dyDescent="0.55000000000000004">
      <c r="A59" s="3" t="s">
        <v>51</v>
      </c>
      <c r="C59" s="8">
        <v>8288020</v>
      </c>
      <c r="D59" s="8"/>
      <c r="E59" s="8">
        <v>60966426479</v>
      </c>
      <c r="F59" s="8"/>
      <c r="G59" s="8">
        <v>69369906886</v>
      </c>
      <c r="H59" s="8"/>
      <c r="I59" s="8">
        <f t="shared" si="0"/>
        <v>-8403480407</v>
      </c>
      <c r="J59" s="8"/>
      <c r="K59" s="8">
        <v>8288020</v>
      </c>
      <c r="L59" s="8"/>
      <c r="M59" s="8">
        <v>60966426479</v>
      </c>
      <c r="N59" s="8"/>
      <c r="O59" s="8">
        <v>69369906886</v>
      </c>
      <c r="P59" s="8"/>
      <c r="Q59" s="8">
        <f t="shared" si="1"/>
        <v>-8403480407</v>
      </c>
    </row>
    <row r="60" spans="1:17" ht="24.75" x14ac:dyDescent="0.55000000000000004">
      <c r="A60" s="3" t="s">
        <v>76</v>
      </c>
      <c r="C60" s="8">
        <v>6823611</v>
      </c>
      <c r="D60" s="8"/>
      <c r="E60" s="8">
        <v>113004955172</v>
      </c>
      <c r="F60" s="8"/>
      <c r="G60" s="8">
        <v>110970052021</v>
      </c>
      <c r="H60" s="8"/>
      <c r="I60" s="8">
        <f t="shared" si="0"/>
        <v>2034903151</v>
      </c>
      <c r="J60" s="8"/>
      <c r="K60" s="8">
        <v>6823611</v>
      </c>
      <c r="L60" s="8"/>
      <c r="M60" s="8">
        <v>113004955172</v>
      </c>
      <c r="N60" s="8"/>
      <c r="O60" s="8">
        <v>110970052021</v>
      </c>
      <c r="P60" s="8"/>
      <c r="Q60" s="8">
        <f t="shared" si="1"/>
        <v>2034903151</v>
      </c>
    </row>
    <row r="61" spans="1:17" ht="24.75" x14ac:dyDescent="0.55000000000000004">
      <c r="A61" s="3" t="s">
        <v>52</v>
      </c>
      <c r="C61" s="8">
        <v>177739961</v>
      </c>
      <c r="D61" s="8"/>
      <c r="E61" s="8">
        <v>229333765885</v>
      </c>
      <c r="F61" s="8"/>
      <c r="G61" s="8">
        <v>239581345724</v>
      </c>
      <c r="H61" s="8"/>
      <c r="I61" s="8">
        <f t="shared" si="0"/>
        <v>-10247579839</v>
      </c>
      <c r="J61" s="8"/>
      <c r="K61" s="8">
        <v>177739961</v>
      </c>
      <c r="L61" s="8"/>
      <c r="M61" s="8">
        <v>229333765885</v>
      </c>
      <c r="N61" s="8"/>
      <c r="O61" s="8">
        <v>239581345724</v>
      </c>
      <c r="P61" s="8"/>
      <c r="Q61" s="8">
        <f t="shared" si="1"/>
        <v>-10247579839</v>
      </c>
    </row>
    <row r="62" spans="1:17" ht="24.75" x14ac:dyDescent="0.55000000000000004">
      <c r="A62" s="3" t="s">
        <v>83</v>
      </c>
      <c r="C62" s="8">
        <v>26760995</v>
      </c>
      <c r="D62" s="8"/>
      <c r="E62" s="8">
        <v>89328733853</v>
      </c>
      <c r="F62" s="8"/>
      <c r="G62" s="8">
        <v>99197989440</v>
      </c>
      <c r="H62" s="8"/>
      <c r="I62" s="8">
        <f t="shared" si="0"/>
        <v>-9869255587</v>
      </c>
      <c r="J62" s="8"/>
      <c r="K62" s="8">
        <v>26760995</v>
      </c>
      <c r="L62" s="8"/>
      <c r="M62" s="8">
        <v>89328733853</v>
      </c>
      <c r="N62" s="8"/>
      <c r="O62" s="8">
        <v>99197989440</v>
      </c>
      <c r="P62" s="8"/>
      <c r="Q62" s="8">
        <f t="shared" si="1"/>
        <v>-9869255587</v>
      </c>
    </row>
    <row r="63" spans="1:17" ht="24.75" x14ac:dyDescent="0.55000000000000004">
      <c r="A63" s="3" t="s">
        <v>31</v>
      </c>
      <c r="C63" s="8">
        <v>884568</v>
      </c>
      <c r="D63" s="8"/>
      <c r="E63" s="8">
        <v>214770202382</v>
      </c>
      <c r="F63" s="8"/>
      <c r="G63" s="8">
        <v>202152178209</v>
      </c>
      <c r="H63" s="8"/>
      <c r="I63" s="8">
        <f t="shared" si="0"/>
        <v>12618024173</v>
      </c>
      <c r="J63" s="8"/>
      <c r="K63" s="8">
        <v>884568</v>
      </c>
      <c r="L63" s="8"/>
      <c r="M63" s="8">
        <v>214770202382</v>
      </c>
      <c r="N63" s="8"/>
      <c r="O63" s="8">
        <v>202152178209</v>
      </c>
      <c r="P63" s="8"/>
      <c r="Q63" s="8">
        <f t="shared" si="1"/>
        <v>12618024173</v>
      </c>
    </row>
    <row r="64" spans="1:17" ht="24.75" x14ac:dyDescent="0.55000000000000004">
      <c r="A64" s="3" t="s">
        <v>62</v>
      </c>
      <c r="C64" s="8">
        <v>250000</v>
      </c>
      <c r="D64" s="8"/>
      <c r="E64" s="8">
        <v>1930942125</v>
      </c>
      <c r="F64" s="8"/>
      <c r="G64" s="8">
        <v>2500035750</v>
      </c>
      <c r="H64" s="8"/>
      <c r="I64" s="8">
        <f t="shared" si="0"/>
        <v>-569093625</v>
      </c>
      <c r="J64" s="8"/>
      <c r="K64" s="8">
        <v>250000</v>
      </c>
      <c r="L64" s="8"/>
      <c r="M64" s="8">
        <v>1930942125</v>
      </c>
      <c r="N64" s="8"/>
      <c r="O64" s="8">
        <v>2500035750</v>
      </c>
      <c r="P64" s="8"/>
      <c r="Q64" s="8">
        <f t="shared" si="1"/>
        <v>-569093625</v>
      </c>
    </row>
    <row r="65" spans="1:17" ht="24.75" x14ac:dyDescent="0.55000000000000004">
      <c r="A65" s="3" t="s">
        <v>91</v>
      </c>
      <c r="C65" s="8">
        <v>4668784</v>
      </c>
      <c r="D65" s="8"/>
      <c r="E65" s="8">
        <v>32811903477</v>
      </c>
      <c r="F65" s="8"/>
      <c r="G65" s="8">
        <v>41165712002</v>
      </c>
      <c r="H65" s="8"/>
      <c r="I65" s="8">
        <f t="shared" si="0"/>
        <v>-8353808525</v>
      </c>
      <c r="J65" s="8"/>
      <c r="K65" s="8">
        <v>4668784</v>
      </c>
      <c r="L65" s="8"/>
      <c r="M65" s="8">
        <v>32811903477</v>
      </c>
      <c r="N65" s="8"/>
      <c r="O65" s="8">
        <v>41165712002</v>
      </c>
      <c r="P65" s="8"/>
      <c r="Q65" s="8">
        <f t="shared" si="1"/>
        <v>-8353808525</v>
      </c>
    </row>
    <row r="66" spans="1:17" ht="24.75" x14ac:dyDescent="0.55000000000000004">
      <c r="A66" s="3" t="s">
        <v>41</v>
      </c>
      <c r="C66" s="8">
        <v>70975252</v>
      </c>
      <c r="D66" s="8"/>
      <c r="E66" s="8">
        <v>182167714965</v>
      </c>
      <c r="F66" s="8"/>
      <c r="G66" s="8">
        <v>180184115590</v>
      </c>
      <c r="H66" s="8"/>
      <c r="I66" s="8">
        <f t="shared" si="0"/>
        <v>1983599375</v>
      </c>
      <c r="J66" s="8"/>
      <c r="K66" s="8">
        <v>70975252</v>
      </c>
      <c r="L66" s="8"/>
      <c r="M66" s="8">
        <v>182167714965</v>
      </c>
      <c r="N66" s="8"/>
      <c r="O66" s="8">
        <v>180184115590</v>
      </c>
      <c r="P66" s="8"/>
      <c r="Q66" s="8">
        <f t="shared" si="1"/>
        <v>1983599375</v>
      </c>
    </row>
    <row r="67" spans="1:17" ht="24.75" x14ac:dyDescent="0.55000000000000004">
      <c r="A67" s="3" t="s">
        <v>30</v>
      </c>
      <c r="C67" s="8">
        <v>31112276</v>
      </c>
      <c r="D67" s="8"/>
      <c r="E67" s="8">
        <v>99771011571</v>
      </c>
      <c r="F67" s="8"/>
      <c r="G67" s="8">
        <v>96956640208</v>
      </c>
      <c r="H67" s="8"/>
      <c r="I67" s="8">
        <f t="shared" si="0"/>
        <v>2814371363</v>
      </c>
      <c r="J67" s="8"/>
      <c r="K67" s="8">
        <v>31112276</v>
      </c>
      <c r="L67" s="8"/>
      <c r="M67" s="8">
        <v>99771011571</v>
      </c>
      <c r="N67" s="8"/>
      <c r="O67" s="8">
        <v>96956640208</v>
      </c>
      <c r="P67" s="8"/>
      <c r="Q67" s="8">
        <f t="shared" si="1"/>
        <v>2814371363</v>
      </c>
    </row>
    <row r="68" spans="1:17" ht="24.75" x14ac:dyDescent="0.55000000000000004">
      <c r="A68" s="3" t="s">
        <v>39</v>
      </c>
      <c r="C68" s="8">
        <v>8893746</v>
      </c>
      <c r="D68" s="8"/>
      <c r="E68" s="8">
        <v>56227667423</v>
      </c>
      <c r="F68" s="8"/>
      <c r="G68" s="8">
        <v>58703099323</v>
      </c>
      <c r="H68" s="8"/>
      <c r="I68" s="8">
        <f t="shared" si="0"/>
        <v>-2475431900</v>
      </c>
      <c r="J68" s="8"/>
      <c r="K68" s="8">
        <v>8893746</v>
      </c>
      <c r="L68" s="8"/>
      <c r="M68" s="8">
        <v>56227667423</v>
      </c>
      <c r="N68" s="8"/>
      <c r="O68" s="8">
        <v>58703099323</v>
      </c>
      <c r="P68" s="8"/>
      <c r="Q68" s="8">
        <f t="shared" si="1"/>
        <v>-2475431900</v>
      </c>
    </row>
    <row r="69" spans="1:17" ht="24.75" x14ac:dyDescent="0.55000000000000004">
      <c r="A69" s="3" t="s">
        <v>73</v>
      </c>
      <c r="C69" s="8">
        <v>5700039</v>
      </c>
      <c r="D69" s="8"/>
      <c r="E69" s="8">
        <v>42042638358</v>
      </c>
      <c r="F69" s="8"/>
      <c r="G69" s="8">
        <v>46915504798</v>
      </c>
      <c r="H69" s="8"/>
      <c r="I69" s="8">
        <f t="shared" si="0"/>
        <v>-4872866440</v>
      </c>
      <c r="J69" s="8"/>
      <c r="K69" s="8">
        <v>5700039</v>
      </c>
      <c r="L69" s="8"/>
      <c r="M69" s="8">
        <v>42042638358</v>
      </c>
      <c r="N69" s="8"/>
      <c r="O69" s="8">
        <v>46915504798</v>
      </c>
      <c r="P69" s="8"/>
      <c r="Q69" s="8">
        <f t="shared" si="1"/>
        <v>-4872866440</v>
      </c>
    </row>
    <row r="70" spans="1:17" ht="24.75" x14ac:dyDescent="0.55000000000000004">
      <c r="A70" s="3" t="s">
        <v>16</v>
      </c>
      <c r="C70" s="8">
        <v>9087910</v>
      </c>
      <c r="D70" s="8"/>
      <c r="E70" s="8">
        <v>52125239117</v>
      </c>
      <c r="F70" s="8"/>
      <c r="G70" s="8">
        <v>50844549212</v>
      </c>
      <c r="H70" s="8"/>
      <c r="I70" s="8">
        <f t="shared" si="0"/>
        <v>1280689905</v>
      </c>
      <c r="J70" s="8"/>
      <c r="K70" s="8">
        <v>9087910</v>
      </c>
      <c r="L70" s="8"/>
      <c r="M70" s="8">
        <v>52125239117</v>
      </c>
      <c r="N70" s="8"/>
      <c r="O70" s="8">
        <v>50844549212</v>
      </c>
      <c r="P70" s="8"/>
      <c r="Q70" s="8">
        <f t="shared" si="1"/>
        <v>1280689905</v>
      </c>
    </row>
    <row r="71" spans="1:17" ht="24.75" x14ac:dyDescent="0.55000000000000004">
      <c r="A71" s="3" t="s">
        <v>15</v>
      </c>
      <c r="C71" s="8">
        <v>7806063</v>
      </c>
      <c r="D71" s="8"/>
      <c r="E71" s="8">
        <v>84424632145</v>
      </c>
      <c r="F71" s="8"/>
      <c r="G71" s="8">
        <v>94977711173</v>
      </c>
      <c r="H71" s="8"/>
      <c r="I71" s="8">
        <f t="shared" si="0"/>
        <v>-10553079028</v>
      </c>
      <c r="J71" s="8"/>
      <c r="K71" s="8">
        <v>7806063</v>
      </c>
      <c r="L71" s="8"/>
      <c r="M71" s="8">
        <v>84424632145</v>
      </c>
      <c r="N71" s="8"/>
      <c r="O71" s="8">
        <v>94977711173</v>
      </c>
      <c r="P71" s="8"/>
      <c r="Q71" s="8">
        <f t="shared" si="1"/>
        <v>-10553079028</v>
      </c>
    </row>
    <row r="72" spans="1:17" ht="24.75" x14ac:dyDescent="0.55000000000000004">
      <c r="A72" s="3" t="s">
        <v>54</v>
      </c>
      <c r="C72" s="8">
        <v>11291455</v>
      </c>
      <c r="D72" s="8"/>
      <c r="E72" s="8">
        <v>141874783452</v>
      </c>
      <c r="F72" s="8"/>
      <c r="G72" s="8">
        <v>133793308447</v>
      </c>
      <c r="H72" s="8"/>
      <c r="I72" s="8">
        <f t="shared" si="0"/>
        <v>8081475005</v>
      </c>
      <c r="J72" s="8"/>
      <c r="K72" s="8">
        <v>11291455</v>
      </c>
      <c r="L72" s="8"/>
      <c r="M72" s="8">
        <v>141874783452</v>
      </c>
      <c r="N72" s="8"/>
      <c r="O72" s="8">
        <v>133793308447</v>
      </c>
      <c r="P72" s="8"/>
      <c r="Q72" s="8">
        <f t="shared" si="1"/>
        <v>8081475005</v>
      </c>
    </row>
    <row r="73" spans="1:17" ht="24.75" x14ac:dyDescent="0.55000000000000004">
      <c r="A73" s="3" t="s">
        <v>95</v>
      </c>
      <c r="C73" s="8">
        <v>245000</v>
      </c>
      <c r="D73" s="8"/>
      <c r="E73" s="8">
        <v>2252765812</v>
      </c>
      <c r="F73" s="8"/>
      <c r="G73" s="8">
        <v>1888458162</v>
      </c>
      <c r="H73" s="8"/>
      <c r="I73" s="8">
        <f t="shared" ref="I73:I85" si="2">E73-G73</f>
        <v>364307650</v>
      </c>
      <c r="J73" s="8"/>
      <c r="K73" s="8">
        <v>245000</v>
      </c>
      <c r="L73" s="8"/>
      <c r="M73" s="8">
        <v>2252765812</v>
      </c>
      <c r="N73" s="8"/>
      <c r="O73" s="8">
        <v>1888458162</v>
      </c>
      <c r="P73" s="8"/>
      <c r="Q73" s="8">
        <f t="shared" ref="Q73:Q85" si="3">M73-O73</f>
        <v>364307650</v>
      </c>
    </row>
    <row r="74" spans="1:17" ht="24.75" x14ac:dyDescent="0.55000000000000004">
      <c r="A74" s="3" t="s">
        <v>19</v>
      </c>
      <c r="C74" s="8">
        <v>21514249</v>
      </c>
      <c r="D74" s="8"/>
      <c r="E74" s="8">
        <v>36570469063</v>
      </c>
      <c r="F74" s="8"/>
      <c r="G74" s="8">
        <v>38922955381</v>
      </c>
      <c r="H74" s="8"/>
      <c r="I74" s="8">
        <f t="shared" si="2"/>
        <v>-2352486318</v>
      </c>
      <c r="J74" s="8"/>
      <c r="K74" s="8">
        <v>21514249</v>
      </c>
      <c r="L74" s="8"/>
      <c r="M74" s="8">
        <v>36570469063</v>
      </c>
      <c r="N74" s="8"/>
      <c r="O74" s="8">
        <v>38922955381</v>
      </c>
      <c r="P74" s="8"/>
      <c r="Q74" s="8">
        <f t="shared" si="3"/>
        <v>-2352486318</v>
      </c>
    </row>
    <row r="75" spans="1:17" ht="24.75" x14ac:dyDescent="0.55000000000000004">
      <c r="A75" s="3" t="s">
        <v>82</v>
      </c>
      <c r="C75" s="8">
        <v>40803242</v>
      </c>
      <c r="D75" s="8"/>
      <c r="E75" s="8">
        <v>115597318723</v>
      </c>
      <c r="F75" s="8"/>
      <c r="G75" s="8">
        <v>141190970693</v>
      </c>
      <c r="H75" s="8"/>
      <c r="I75" s="8">
        <f t="shared" si="2"/>
        <v>-25593651970</v>
      </c>
      <c r="J75" s="8"/>
      <c r="K75" s="8">
        <v>40803242</v>
      </c>
      <c r="L75" s="8"/>
      <c r="M75" s="8">
        <v>115597318723</v>
      </c>
      <c r="N75" s="8"/>
      <c r="O75" s="8">
        <v>141190970693</v>
      </c>
      <c r="P75" s="8"/>
      <c r="Q75" s="8">
        <f t="shared" si="3"/>
        <v>-25593651970</v>
      </c>
    </row>
    <row r="76" spans="1:17" ht="24.75" x14ac:dyDescent="0.55000000000000004">
      <c r="A76" s="3" t="s">
        <v>36</v>
      </c>
      <c r="C76" s="8">
        <v>3372405</v>
      </c>
      <c r="D76" s="8"/>
      <c r="E76" s="8">
        <v>124639971093</v>
      </c>
      <c r="F76" s="8"/>
      <c r="G76" s="8">
        <v>129903143650</v>
      </c>
      <c r="H76" s="8"/>
      <c r="I76" s="8">
        <f t="shared" si="2"/>
        <v>-5263172557</v>
      </c>
      <c r="J76" s="8"/>
      <c r="K76" s="8">
        <v>3372405</v>
      </c>
      <c r="L76" s="8"/>
      <c r="M76" s="8">
        <v>124639971093</v>
      </c>
      <c r="N76" s="8"/>
      <c r="O76" s="8">
        <v>129903143650</v>
      </c>
      <c r="P76" s="8"/>
      <c r="Q76" s="8">
        <f t="shared" si="3"/>
        <v>-5263172557</v>
      </c>
    </row>
    <row r="77" spans="1:17" ht="24.75" x14ac:dyDescent="0.55000000000000004">
      <c r="A77" s="3" t="s">
        <v>81</v>
      </c>
      <c r="C77" s="8">
        <v>800000</v>
      </c>
      <c r="D77" s="8"/>
      <c r="E77" s="8">
        <v>11968362000</v>
      </c>
      <c r="F77" s="8"/>
      <c r="G77" s="8">
        <v>13789461680</v>
      </c>
      <c r="H77" s="8"/>
      <c r="I77" s="8">
        <f t="shared" si="2"/>
        <v>-1821099680</v>
      </c>
      <c r="J77" s="8"/>
      <c r="K77" s="8">
        <v>800000</v>
      </c>
      <c r="L77" s="8"/>
      <c r="M77" s="8">
        <v>11968362000</v>
      </c>
      <c r="N77" s="8"/>
      <c r="O77" s="8">
        <v>13789461680</v>
      </c>
      <c r="P77" s="8"/>
      <c r="Q77" s="8">
        <f t="shared" si="3"/>
        <v>-1821099680</v>
      </c>
    </row>
    <row r="78" spans="1:17" ht="24.75" x14ac:dyDescent="0.55000000000000004">
      <c r="A78" s="3" t="s">
        <v>44</v>
      </c>
      <c r="C78" s="8">
        <v>5555326</v>
      </c>
      <c r="D78" s="8"/>
      <c r="E78" s="8">
        <v>76593910008</v>
      </c>
      <c r="F78" s="8"/>
      <c r="G78" s="8">
        <v>90565257689</v>
      </c>
      <c r="H78" s="8"/>
      <c r="I78" s="8">
        <f t="shared" si="2"/>
        <v>-13971347681</v>
      </c>
      <c r="J78" s="8"/>
      <c r="K78" s="8">
        <v>5555326</v>
      </c>
      <c r="L78" s="8"/>
      <c r="M78" s="8">
        <v>76593910008</v>
      </c>
      <c r="N78" s="8"/>
      <c r="O78" s="8">
        <v>90565257689</v>
      </c>
      <c r="P78" s="8"/>
      <c r="Q78" s="8">
        <f t="shared" si="3"/>
        <v>-13971347681</v>
      </c>
    </row>
    <row r="79" spans="1:17" ht="24.75" x14ac:dyDescent="0.55000000000000004">
      <c r="A79" s="3" t="s">
        <v>88</v>
      </c>
      <c r="C79" s="8">
        <v>6079426</v>
      </c>
      <c r="D79" s="8"/>
      <c r="E79" s="8">
        <v>24173013661</v>
      </c>
      <c r="F79" s="8"/>
      <c r="G79" s="8">
        <v>23749985922</v>
      </c>
      <c r="H79" s="8"/>
      <c r="I79" s="8">
        <f t="shared" si="2"/>
        <v>423027739</v>
      </c>
      <c r="J79" s="8"/>
      <c r="K79" s="8">
        <v>6079426</v>
      </c>
      <c r="L79" s="8"/>
      <c r="M79" s="8">
        <v>24173013661</v>
      </c>
      <c r="N79" s="8"/>
      <c r="O79" s="8">
        <v>23749985922</v>
      </c>
      <c r="P79" s="8"/>
      <c r="Q79" s="8">
        <f t="shared" si="3"/>
        <v>423027739</v>
      </c>
    </row>
    <row r="80" spans="1:17" ht="24.75" x14ac:dyDescent="0.55000000000000004">
      <c r="A80" s="3" t="s">
        <v>50</v>
      </c>
      <c r="C80" s="8">
        <v>21481735</v>
      </c>
      <c r="D80" s="8"/>
      <c r="E80" s="8">
        <v>58104012719</v>
      </c>
      <c r="F80" s="8"/>
      <c r="G80" s="8">
        <v>61499285796</v>
      </c>
      <c r="H80" s="8"/>
      <c r="I80" s="8">
        <f t="shared" si="2"/>
        <v>-3395273077</v>
      </c>
      <c r="J80" s="8"/>
      <c r="K80" s="8">
        <v>21481735</v>
      </c>
      <c r="L80" s="8"/>
      <c r="M80" s="8">
        <v>58104012719</v>
      </c>
      <c r="N80" s="8"/>
      <c r="O80" s="8">
        <v>61499285796</v>
      </c>
      <c r="P80" s="8"/>
      <c r="Q80" s="8">
        <f t="shared" si="3"/>
        <v>-3395273077</v>
      </c>
    </row>
    <row r="81" spans="1:17" ht="24.75" x14ac:dyDescent="0.55000000000000004">
      <c r="A81" s="3" t="s">
        <v>27</v>
      </c>
      <c r="C81" s="8">
        <v>13885356</v>
      </c>
      <c r="D81" s="8"/>
      <c r="E81" s="8">
        <v>133886559878</v>
      </c>
      <c r="F81" s="8"/>
      <c r="G81" s="8">
        <v>136785134888</v>
      </c>
      <c r="H81" s="8"/>
      <c r="I81" s="8">
        <f t="shared" si="2"/>
        <v>-2898575010</v>
      </c>
      <c r="J81" s="8"/>
      <c r="K81" s="8">
        <v>13885356</v>
      </c>
      <c r="L81" s="8"/>
      <c r="M81" s="8">
        <v>133886559878</v>
      </c>
      <c r="N81" s="8"/>
      <c r="O81" s="8">
        <v>136785134888</v>
      </c>
      <c r="P81" s="8"/>
      <c r="Q81" s="8">
        <f t="shared" si="3"/>
        <v>-2898575010</v>
      </c>
    </row>
    <row r="82" spans="1:17" ht="24.75" x14ac:dyDescent="0.55000000000000004">
      <c r="A82" s="3" t="s">
        <v>86</v>
      </c>
      <c r="C82" s="8">
        <v>2587157</v>
      </c>
      <c r="D82" s="8"/>
      <c r="E82" s="8">
        <v>22862976766</v>
      </c>
      <c r="F82" s="8"/>
      <c r="G82" s="8">
        <v>25383304915</v>
      </c>
      <c r="H82" s="8"/>
      <c r="I82" s="8">
        <f t="shared" si="2"/>
        <v>-2520328149</v>
      </c>
      <c r="J82" s="8"/>
      <c r="K82" s="8">
        <v>2587157</v>
      </c>
      <c r="L82" s="8"/>
      <c r="M82" s="8">
        <v>22862976766</v>
      </c>
      <c r="N82" s="8"/>
      <c r="O82" s="8">
        <v>25383304915</v>
      </c>
      <c r="P82" s="8"/>
      <c r="Q82" s="8">
        <f t="shared" si="3"/>
        <v>-2520328149</v>
      </c>
    </row>
    <row r="83" spans="1:17" ht="24.75" x14ac:dyDescent="0.55000000000000004">
      <c r="A83" s="3" t="s">
        <v>93</v>
      </c>
      <c r="C83" s="8">
        <v>3000000</v>
      </c>
      <c r="D83" s="8"/>
      <c r="E83" s="8">
        <v>8979253650</v>
      </c>
      <c r="F83" s="8"/>
      <c r="G83" s="8">
        <v>8110357524</v>
      </c>
      <c r="H83" s="8"/>
      <c r="I83" s="8">
        <f t="shared" si="2"/>
        <v>868896126</v>
      </c>
      <c r="J83" s="8"/>
      <c r="K83" s="8">
        <v>3000000</v>
      </c>
      <c r="L83" s="8"/>
      <c r="M83" s="8">
        <v>8979253650</v>
      </c>
      <c r="N83" s="8"/>
      <c r="O83" s="8">
        <v>8110357524</v>
      </c>
      <c r="P83" s="8"/>
      <c r="Q83" s="8">
        <f t="shared" si="3"/>
        <v>868896126</v>
      </c>
    </row>
    <row r="84" spans="1:17" ht="24.75" x14ac:dyDescent="0.55000000000000004">
      <c r="A84" s="3" t="s">
        <v>96</v>
      </c>
      <c r="C84" s="8">
        <v>900000</v>
      </c>
      <c r="D84" s="8"/>
      <c r="E84" s="8">
        <v>3611681865</v>
      </c>
      <c r="F84" s="8"/>
      <c r="G84" s="8">
        <v>2973597571</v>
      </c>
      <c r="H84" s="8"/>
      <c r="I84" s="8">
        <f t="shared" si="2"/>
        <v>638084294</v>
      </c>
      <c r="J84" s="8"/>
      <c r="K84" s="8">
        <v>900000</v>
      </c>
      <c r="L84" s="8"/>
      <c r="M84" s="8">
        <v>3611681865</v>
      </c>
      <c r="N84" s="8"/>
      <c r="O84" s="8">
        <v>2973597571</v>
      </c>
      <c r="P84" s="8"/>
      <c r="Q84" s="8">
        <f t="shared" si="3"/>
        <v>638084294</v>
      </c>
    </row>
    <row r="85" spans="1:17" ht="24.75" x14ac:dyDescent="0.55000000000000004">
      <c r="A85" s="3" t="s">
        <v>65</v>
      </c>
      <c r="C85" s="8">
        <v>39482077</v>
      </c>
      <c r="D85" s="8"/>
      <c r="E85" s="8">
        <v>47920780701</v>
      </c>
      <c r="F85" s="8"/>
      <c r="G85" s="8">
        <v>54867527781</v>
      </c>
      <c r="H85" s="8"/>
      <c r="I85" s="8">
        <f t="shared" si="2"/>
        <v>-6946747080</v>
      </c>
      <c r="J85" s="8"/>
      <c r="K85" s="8">
        <v>39482077</v>
      </c>
      <c r="L85" s="8"/>
      <c r="M85" s="8">
        <v>47920780701</v>
      </c>
      <c r="N85" s="8"/>
      <c r="O85" s="8">
        <v>54867527781</v>
      </c>
      <c r="P85" s="8"/>
      <c r="Q85" s="8">
        <f t="shared" si="3"/>
        <v>-6946747080</v>
      </c>
    </row>
    <row r="86" spans="1:17" ht="25.5" thickBot="1" x14ac:dyDescent="0.65">
      <c r="A86" s="4" t="s">
        <v>97</v>
      </c>
      <c r="C86" s="3" t="s">
        <v>97</v>
      </c>
      <c r="E86" s="15">
        <f>SUM(E8:E85)</f>
        <v>8113700768546</v>
      </c>
      <c r="F86" s="8"/>
      <c r="G86" s="15">
        <f>SUM(G8:G85)</f>
        <v>8359962064046</v>
      </c>
      <c r="H86" s="8"/>
      <c r="I86" s="15">
        <f>SUM(I8:I85)</f>
        <v>-246261295500</v>
      </c>
      <c r="J86" s="8"/>
      <c r="K86" s="8" t="s">
        <v>97</v>
      </c>
      <c r="L86" s="8"/>
      <c r="M86" s="15">
        <f>SUM(M8:M85)</f>
        <v>8113700768546</v>
      </c>
      <c r="N86" s="8"/>
      <c r="O86" s="15">
        <f>SUM(O8:O85)</f>
        <v>8359962064046</v>
      </c>
      <c r="P86" s="8"/>
      <c r="Q86" s="15">
        <f>SUM(Q8:Q85)</f>
        <v>-246261295500</v>
      </c>
    </row>
    <row r="87" spans="1:17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7"/>
  <sheetViews>
    <sheetView rightToLeft="1" workbookViewId="0">
      <selection activeCell="I10" sqref="I10"/>
    </sheetView>
  </sheetViews>
  <sheetFormatPr defaultRowHeight="24" x14ac:dyDescent="0.55000000000000004"/>
  <cols>
    <col min="1" max="1" width="26.855468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99</v>
      </c>
      <c r="C6" s="2" t="s">
        <v>139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99</v>
      </c>
      <c r="C7" s="2" t="s">
        <v>101</v>
      </c>
      <c r="E7" s="2" t="s">
        <v>102</v>
      </c>
      <c r="G7" s="2" t="s">
        <v>103</v>
      </c>
      <c r="I7" s="2" t="s">
        <v>101</v>
      </c>
      <c r="K7" s="2" t="s">
        <v>98</v>
      </c>
    </row>
    <row r="8" spans="1:11" ht="24.75" x14ac:dyDescent="0.55000000000000004">
      <c r="A8" s="3" t="s">
        <v>104</v>
      </c>
      <c r="C8" s="8">
        <v>10274848</v>
      </c>
      <c r="D8" s="8"/>
      <c r="E8" s="8">
        <v>40154</v>
      </c>
      <c r="F8" s="8"/>
      <c r="G8" s="8">
        <v>504000</v>
      </c>
      <c r="H8" s="8"/>
      <c r="I8" s="8">
        <v>9811002</v>
      </c>
      <c r="K8" s="3" t="s">
        <v>46</v>
      </c>
    </row>
    <row r="9" spans="1:11" ht="24.75" x14ac:dyDescent="0.55000000000000004">
      <c r="A9" s="3" t="s">
        <v>106</v>
      </c>
      <c r="C9" s="8">
        <v>238000</v>
      </c>
      <c r="D9" s="8"/>
      <c r="E9" s="8">
        <v>0</v>
      </c>
      <c r="F9" s="8"/>
      <c r="G9" s="8">
        <v>0</v>
      </c>
      <c r="H9" s="8"/>
      <c r="I9" s="8">
        <v>238000</v>
      </c>
      <c r="K9" s="3" t="s">
        <v>46</v>
      </c>
    </row>
    <row r="10" spans="1:11" ht="25.5" thickBot="1" x14ac:dyDescent="0.6">
      <c r="A10" s="3" t="s">
        <v>107</v>
      </c>
      <c r="C10" s="8">
        <v>8016225001</v>
      </c>
      <c r="D10" s="8"/>
      <c r="E10" s="8">
        <v>799673433539</v>
      </c>
      <c r="F10" s="8"/>
      <c r="G10" s="8">
        <v>806019604000</v>
      </c>
      <c r="H10" s="8"/>
      <c r="I10" s="8">
        <v>1670054540</v>
      </c>
      <c r="K10" s="3" t="s">
        <v>63</v>
      </c>
    </row>
    <row r="11" spans="1:11" ht="24.75" thickBot="1" x14ac:dyDescent="0.6">
      <c r="A11" s="3" t="s">
        <v>97</v>
      </c>
      <c r="C11" s="12">
        <f>SUM(C8:C10)</f>
        <v>8026737849</v>
      </c>
      <c r="D11" s="13"/>
      <c r="E11" s="12">
        <f>SUM(E8:E10)</f>
        <v>799673473693</v>
      </c>
      <c r="F11" s="13"/>
      <c r="G11" s="12">
        <f>SUM(G8:G10)</f>
        <v>806020108000</v>
      </c>
      <c r="H11" s="13"/>
      <c r="I11" s="12">
        <f>SUM(I8:I10)</f>
        <v>1680103542</v>
      </c>
      <c r="K11" s="7" t="s">
        <v>63</v>
      </c>
    </row>
    <row r="12" spans="1:11" ht="24.75" thickTop="1" x14ac:dyDescent="0.55000000000000004">
      <c r="C12" s="13"/>
      <c r="D12" s="13"/>
      <c r="E12" s="13"/>
      <c r="F12" s="13"/>
      <c r="G12" s="13"/>
      <c r="H12" s="13"/>
      <c r="I12" s="13"/>
    </row>
    <row r="13" spans="1:11" x14ac:dyDescent="0.55000000000000004">
      <c r="C13" s="13"/>
      <c r="D13" s="13"/>
      <c r="E13" s="13"/>
      <c r="F13" s="13"/>
      <c r="G13" s="13"/>
      <c r="H13" s="13"/>
      <c r="I13" s="13"/>
    </row>
    <row r="14" spans="1:11" x14ac:dyDescent="0.55000000000000004">
      <c r="C14" s="13"/>
      <c r="D14" s="13"/>
      <c r="E14" s="13"/>
      <c r="F14" s="13"/>
      <c r="G14" s="13"/>
      <c r="H14" s="13"/>
      <c r="I14" s="13"/>
    </row>
    <row r="15" spans="1:11" x14ac:dyDescent="0.55000000000000004">
      <c r="C15" s="13"/>
      <c r="D15" s="13"/>
      <c r="E15" s="13"/>
      <c r="F15" s="13"/>
      <c r="G15" s="13"/>
      <c r="H15" s="13"/>
      <c r="I15" s="13"/>
    </row>
    <row r="16" spans="1:11" x14ac:dyDescent="0.55000000000000004">
      <c r="C16" s="13"/>
      <c r="D16" s="13"/>
      <c r="E16" s="13"/>
      <c r="F16" s="13"/>
      <c r="G16" s="13"/>
      <c r="H16" s="13"/>
      <c r="I16" s="13"/>
    </row>
    <row r="17" spans="3:9" x14ac:dyDescent="0.55000000000000004">
      <c r="C17" s="13"/>
      <c r="D17" s="13"/>
      <c r="E17" s="13"/>
      <c r="F17" s="13"/>
      <c r="G17" s="13"/>
      <c r="H17" s="13"/>
      <c r="I17" s="13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7"/>
  <sheetViews>
    <sheetView rightToLeft="1" workbookViewId="0">
      <selection activeCell="C23" sqref="C23"/>
    </sheetView>
  </sheetViews>
  <sheetFormatPr defaultRowHeight="24" x14ac:dyDescent="0.55000000000000004"/>
  <cols>
    <col min="1" max="1" width="31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0" width="22.140625" style="3" bestFit="1" customWidth="1"/>
    <col min="11" max="16384" width="9.140625" style="3"/>
  </cols>
  <sheetData>
    <row r="2" spans="1:10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10" ht="24.75" x14ac:dyDescent="0.55000000000000004">
      <c r="A3" s="1" t="s">
        <v>109</v>
      </c>
      <c r="B3" s="1" t="s">
        <v>109</v>
      </c>
      <c r="C3" s="1" t="s">
        <v>109</v>
      </c>
      <c r="D3" s="1" t="s">
        <v>109</v>
      </c>
      <c r="E3" s="1" t="s">
        <v>109</v>
      </c>
      <c r="F3" s="1" t="s">
        <v>109</v>
      </c>
      <c r="G3" s="1" t="s">
        <v>109</v>
      </c>
    </row>
    <row r="4" spans="1:10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10" ht="25.5" thickBot="1" x14ac:dyDescent="0.6">
      <c r="A6" s="2" t="s">
        <v>113</v>
      </c>
      <c r="C6" s="2" t="s">
        <v>101</v>
      </c>
      <c r="E6" s="2" t="s">
        <v>131</v>
      </c>
      <c r="G6" s="2" t="s">
        <v>13</v>
      </c>
    </row>
    <row r="7" spans="1:10" ht="24.75" x14ac:dyDescent="0.55000000000000004">
      <c r="A7" s="3" t="s">
        <v>137</v>
      </c>
      <c r="C7" s="8">
        <v>-232263839875</v>
      </c>
      <c r="E7" s="9">
        <f>C7/$C$10</f>
        <v>1.0279599490581659</v>
      </c>
      <c r="G7" s="9">
        <v>-2.816639897114339E-2</v>
      </c>
      <c r="J7" s="8"/>
    </row>
    <row r="8" spans="1:10" ht="24.75" x14ac:dyDescent="0.55000000000000004">
      <c r="A8" s="3" t="s">
        <v>138</v>
      </c>
      <c r="C8" s="8">
        <v>769410717</v>
      </c>
      <c r="E8" s="9">
        <f t="shared" ref="E8:E9" si="0">C8/$C$10</f>
        <v>-3.4052799690119087E-3</v>
      </c>
      <c r="G8" s="9">
        <v>9.3305652913336422E-5</v>
      </c>
      <c r="J8" s="8"/>
    </row>
    <row r="9" spans="1:10" ht="25.5" thickBot="1" x14ac:dyDescent="0.6">
      <c r="A9" s="3" t="s">
        <v>136</v>
      </c>
      <c r="C9" s="8">
        <v>5548038846</v>
      </c>
      <c r="E9" s="9">
        <f t="shared" si="0"/>
        <v>-2.455466908915404E-2</v>
      </c>
      <c r="G9" s="9">
        <v>6.728050122995409E-4</v>
      </c>
      <c r="J9" s="8"/>
    </row>
    <row r="10" spans="1:10" ht="25.5" thickBot="1" x14ac:dyDescent="0.6">
      <c r="A10" s="3" t="s">
        <v>97</v>
      </c>
      <c r="C10" s="15">
        <f>SUM(C7:C9)</f>
        <v>-225946390312</v>
      </c>
      <c r="E10" s="10">
        <f>SUM(E7:E9)</f>
        <v>1</v>
      </c>
      <c r="G10" s="10">
        <f>SUM(G7:G9)</f>
        <v>-2.7400288305930512E-2</v>
      </c>
      <c r="J10" s="8"/>
    </row>
    <row r="11" spans="1:10" ht="25.5" thickTop="1" x14ac:dyDescent="0.55000000000000004">
      <c r="G11" s="9"/>
      <c r="J11" s="8"/>
    </row>
    <row r="12" spans="1:10" ht="24.75" x14ac:dyDescent="0.55000000000000004">
      <c r="G12" s="9"/>
      <c r="J12" s="8"/>
    </row>
    <row r="13" spans="1:10" ht="24.75" x14ac:dyDescent="0.55000000000000004">
      <c r="G13" s="9"/>
      <c r="J13" s="8"/>
    </row>
    <row r="14" spans="1:10" ht="24.75" x14ac:dyDescent="0.55000000000000004">
      <c r="J14" s="8"/>
    </row>
    <row r="15" spans="1:10" ht="24.75" x14ac:dyDescent="0.55000000000000004">
      <c r="J15" s="8"/>
    </row>
    <row r="16" spans="1:10" ht="24.75" x14ac:dyDescent="0.55000000000000004">
      <c r="J16" s="8"/>
    </row>
    <row r="17" spans="10:10" ht="24.75" x14ac:dyDescent="0.55000000000000004">
      <c r="J17" s="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9"/>
  <sheetViews>
    <sheetView rightToLeft="1" topLeftCell="A70" workbookViewId="0">
      <selection activeCell="I77" sqref="I77"/>
    </sheetView>
  </sheetViews>
  <sheetFormatPr defaultRowHeight="24" x14ac:dyDescent="0.55000000000000004"/>
  <cols>
    <col min="1" max="1" width="32.140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2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 x14ac:dyDescent="0.55000000000000004">
      <c r="A3" s="1" t="s">
        <v>109</v>
      </c>
      <c r="B3" s="1" t="s">
        <v>109</v>
      </c>
      <c r="C3" s="1" t="s">
        <v>109</v>
      </c>
      <c r="D3" s="1" t="s">
        <v>109</v>
      </c>
      <c r="E3" s="1" t="s">
        <v>109</v>
      </c>
      <c r="F3" s="1" t="s">
        <v>109</v>
      </c>
      <c r="G3" s="1" t="s">
        <v>109</v>
      </c>
      <c r="H3" s="1" t="s">
        <v>109</v>
      </c>
      <c r="I3" s="1" t="s">
        <v>109</v>
      </c>
      <c r="J3" s="1" t="s">
        <v>109</v>
      </c>
      <c r="K3" s="1" t="s">
        <v>109</v>
      </c>
      <c r="L3" s="1" t="s">
        <v>109</v>
      </c>
      <c r="M3" s="1" t="s">
        <v>109</v>
      </c>
      <c r="N3" s="1" t="s">
        <v>109</v>
      </c>
      <c r="O3" s="1" t="s">
        <v>109</v>
      </c>
      <c r="P3" s="1" t="s">
        <v>109</v>
      </c>
      <c r="Q3" s="1" t="s">
        <v>109</v>
      </c>
      <c r="R3" s="1" t="s">
        <v>109</v>
      </c>
      <c r="S3" s="1" t="s">
        <v>109</v>
      </c>
      <c r="T3" s="1" t="s">
        <v>109</v>
      </c>
      <c r="U3" s="1" t="s">
        <v>109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 x14ac:dyDescent="0.55000000000000004">
      <c r="A6" s="2" t="s">
        <v>3</v>
      </c>
      <c r="C6" s="2" t="s">
        <v>111</v>
      </c>
      <c r="D6" s="2" t="s">
        <v>111</v>
      </c>
      <c r="E6" s="2" t="s">
        <v>111</v>
      </c>
      <c r="F6" s="2" t="s">
        <v>111</v>
      </c>
      <c r="G6" s="2" t="s">
        <v>111</v>
      </c>
      <c r="H6" s="2" t="s">
        <v>111</v>
      </c>
      <c r="I6" s="2" t="s">
        <v>111</v>
      </c>
      <c r="J6" s="2" t="s">
        <v>111</v>
      </c>
      <c r="K6" s="2" t="s">
        <v>111</v>
      </c>
      <c r="M6" s="2" t="s">
        <v>112</v>
      </c>
      <c r="N6" s="2" t="s">
        <v>112</v>
      </c>
      <c r="O6" s="2" t="s">
        <v>112</v>
      </c>
      <c r="P6" s="2" t="s">
        <v>112</v>
      </c>
      <c r="Q6" s="2" t="s">
        <v>112</v>
      </c>
      <c r="R6" s="2" t="s">
        <v>112</v>
      </c>
      <c r="S6" s="2" t="s">
        <v>112</v>
      </c>
      <c r="T6" s="2" t="s">
        <v>112</v>
      </c>
      <c r="U6" s="2" t="s">
        <v>112</v>
      </c>
    </row>
    <row r="7" spans="1:21" ht="25.5" thickBot="1" x14ac:dyDescent="0.6">
      <c r="A7" s="2" t="s">
        <v>3</v>
      </c>
      <c r="C7" s="2" t="s">
        <v>128</v>
      </c>
      <c r="E7" s="2" t="s">
        <v>129</v>
      </c>
      <c r="G7" s="2" t="s">
        <v>130</v>
      </c>
      <c r="I7" s="2" t="s">
        <v>101</v>
      </c>
      <c r="K7" s="2" t="s">
        <v>131</v>
      </c>
      <c r="M7" s="2" t="s">
        <v>128</v>
      </c>
      <c r="O7" s="2" t="s">
        <v>129</v>
      </c>
      <c r="Q7" s="2" t="s">
        <v>130</v>
      </c>
      <c r="S7" s="2" t="s">
        <v>101</v>
      </c>
      <c r="U7" s="2" t="s">
        <v>131</v>
      </c>
    </row>
    <row r="8" spans="1:21" ht="24.75" x14ac:dyDescent="0.55000000000000004">
      <c r="A8" s="3" t="s">
        <v>71</v>
      </c>
      <c r="C8" s="8">
        <v>0</v>
      </c>
      <c r="D8" s="8"/>
      <c r="E8" s="8">
        <v>-1370071837</v>
      </c>
      <c r="F8" s="8"/>
      <c r="G8" s="8">
        <v>-38244998</v>
      </c>
      <c r="H8" s="8"/>
      <c r="I8" s="8">
        <f>C8+E8+G8</f>
        <v>-1408316835</v>
      </c>
      <c r="K8" s="9">
        <f>I8/$I$88</f>
        <v>6.0634355987480848E-3</v>
      </c>
      <c r="M8" s="8">
        <v>0</v>
      </c>
      <c r="N8" s="8"/>
      <c r="O8" s="8">
        <v>-1370071837</v>
      </c>
      <c r="P8" s="8"/>
      <c r="Q8" s="8">
        <v>-38244998</v>
      </c>
      <c r="R8" s="8"/>
      <c r="S8" s="8">
        <f>M8+O8+Q8</f>
        <v>-1408316835</v>
      </c>
      <c r="U8" s="9">
        <f>S8/$S$88</f>
        <v>6.0634355987480848E-3</v>
      </c>
    </row>
    <row r="9" spans="1:21" ht="24.75" x14ac:dyDescent="0.55000000000000004">
      <c r="A9" s="3" t="s">
        <v>23</v>
      </c>
      <c r="C9" s="8">
        <v>0</v>
      </c>
      <c r="D9" s="8"/>
      <c r="E9" s="8">
        <v>1033629546</v>
      </c>
      <c r="F9" s="8"/>
      <c r="G9" s="8">
        <v>13119837</v>
      </c>
      <c r="H9" s="8"/>
      <c r="I9" s="8">
        <f t="shared" ref="I9:I72" si="0">C9+E9+G9</f>
        <v>1046749383</v>
      </c>
      <c r="K9" s="9">
        <f t="shared" ref="K9:K72" si="1">I9/$I$88</f>
        <v>-4.5067255564333244E-3</v>
      </c>
      <c r="M9" s="8">
        <v>0</v>
      </c>
      <c r="N9" s="8"/>
      <c r="O9" s="8">
        <v>1033629546</v>
      </c>
      <c r="P9" s="8"/>
      <c r="Q9" s="8">
        <v>13119837</v>
      </c>
      <c r="R9" s="8"/>
      <c r="S9" s="8">
        <f t="shared" ref="S9:S72" si="2">M9+O9+Q9</f>
        <v>1046749383</v>
      </c>
      <c r="U9" s="9">
        <f t="shared" ref="U9:U72" si="3">S9/$S$88</f>
        <v>-4.5067255564333244E-3</v>
      </c>
    </row>
    <row r="10" spans="1:21" ht="24.75" x14ac:dyDescent="0.55000000000000004">
      <c r="A10" s="3" t="s">
        <v>56</v>
      </c>
      <c r="C10" s="8">
        <v>0</v>
      </c>
      <c r="D10" s="8"/>
      <c r="E10" s="8">
        <v>-439465009</v>
      </c>
      <c r="F10" s="8"/>
      <c r="G10" s="8">
        <v>64774174</v>
      </c>
      <c r="H10" s="8"/>
      <c r="I10" s="8">
        <f t="shared" si="0"/>
        <v>-374690835</v>
      </c>
      <c r="K10" s="9">
        <f t="shared" si="1"/>
        <v>1.6132120919108697E-3</v>
      </c>
      <c r="M10" s="8">
        <v>0</v>
      </c>
      <c r="N10" s="8"/>
      <c r="O10" s="8">
        <v>-439465009</v>
      </c>
      <c r="P10" s="8"/>
      <c r="Q10" s="8">
        <v>64774174</v>
      </c>
      <c r="R10" s="8"/>
      <c r="S10" s="8">
        <f t="shared" si="2"/>
        <v>-374690835</v>
      </c>
      <c r="U10" s="9">
        <f t="shared" si="3"/>
        <v>1.6132120919108697E-3</v>
      </c>
    </row>
    <row r="11" spans="1:21" ht="24.75" x14ac:dyDescent="0.55000000000000004">
      <c r="A11" s="3" t="s">
        <v>67</v>
      </c>
      <c r="C11" s="8">
        <v>0</v>
      </c>
      <c r="D11" s="8"/>
      <c r="E11" s="8">
        <v>1679852302</v>
      </c>
      <c r="F11" s="8"/>
      <c r="G11" s="8">
        <v>13872167</v>
      </c>
      <c r="H11" s="8"/>
      <c r="I11" s="8">
        <f t="shared" si="0"/>
        <v>1693724469</v>
      </c>
      <c r="K11" s="9">
        <f t="shared" si="1"/>
        <v>-7.2922434672204267E-3</v>
      </c>
      <c r="M11" s="8">
        <v>0</v>
      </c>
      <c r="N11" s="8"/>
      <c r="O11" s="8">
        <v>1679852302</v>
      </c>
      <c r="P11" s="8"/>
      <c r="Q11" s="8">
        <v>13872167</v>
      </c>
      <c r="R11" s="8"/>
      <c r="S11" s="8">
        <f t="shared" si="2"/>
        <v>1693724469</v>
      </c>
      <c r="U11" s="9">
        <f t="shared" si="3"/>
        <v>-7.2922434672204267E-3</v>
      </c>
    </row>
    <row r="12" spans="1:21" ht="24.75" x14ac:dyDescent="0.55000000000000004">
      <c r="A12" s="3" t="s">
        <v>74</v>
      </c>
      <c r="C12" s="8">
        <v>0</v>
      </c>
      <c r="D12" s="8"/>
      <c r="E12" s="8">
        <v>-5045143416</v>
      </c>
      <c r="F12" s="8"/>
      <c r="G12" s="8">
        <v>-86604314</v>
      </c>
      <c r="H12" s="8"/>
      <c r="I12" s="8">
        <f t="shared" si="0"/>
        <v>-5131747730</v>
      </c>
      <c r="K12" s="9">
        <f t="shared" si="1"/>
        <v>2.2094475544543694E-2</v>
      </c>
      <c r="M12" s="8">
        <v>0</v>
      </c>
      <c r="N12" s="8"/>
      <c r="O12" s="8">
        <v>-5045143416</v>
      </c>
      <c r="P12" s="8"/>
      <c r="Q12" s="8">
        <v>-86604314</v>
      </c>
      <c r="R12" s="8"/>
      <c r="S12" s="8">
        <f t="shared" si="2"/>
        <v>-5131747730</v>
      </c>
      <c r="U12" s="9">
        <f t="shared" si="3"/>
        <v>2.2094475544543694E-2</v>
      </c>
    </row>
    <row r="13" spans="1:21" ht="24.75" x14ac:dyDescent="0.55000000000000004">
      <c r="A13" s="3" t="s">
        <v>35</v>
      </c>
      <c r="C13" s="8">
        <v>0</v>
      </c>
      <c r="D13" s="8"/>
      <c r="E13" s="8">
        <v>25264645076</v>
      </c>
      <c r="F13" s="8"/>
      <c r="G13" s="8">
        <v>890748160</v>
      </c>
      <c r="H13" s="8"/>
      <c r="I13" s="8">
        <f t="shared" si="0"/>
        <v>26155393236</v>
      </c>
      <c r="K13" s="9">
        <f t="shared" si="1"/>
        <v>-0.11261069846290467</v>
      </c>
      <c r="M13" s="8">
        <v>0</v>
      </c>
      <c r="N13" s="8"/>
      <c r="O13" s="8">
        <v>25264645076</v>
      </c>
      <c r="P13" s="8"/>
      <c r="Q13" s="8">
        <v>890748160</v>
      </c>
      <c r="R13" s="8"/>
      <c r="S13" s="8">
        <f t="shared" si="2"/>
        <v>26155393236</v>
      </c>
      <c r="U13" s="9">
        <f t="shared" si="3"/>
        <v>-0.11261069846290467</v>
      </c>
    </row>
    <row r="14" spans="1:21" ht="24.75" x14ac:dyDescent="0.55000000000000004">
      <c r="A14" s="3" t="s">
        <v>75</v>
      </c>
      <c r="C14" s="8">
        <v>0</v>
      </c>
      <c r="D14" s="8"/>
      <c r="E14" s="8">
        <v>-14316459855</v>
      </c>
      <c r="F14" s="8"/>
      <c r="G14" s="8">
        <v>-357830651</v>
      </c>
      <c r="H14" s="8"/>
      <c r="I14" s="8">
        <f t="shared" si="0"/>
        <v>-14674290506</v>
      </c>
      <c r="K14" s="9">
        <f t="shared" si="1"/>
        <v>6.317940198481789E-2</v>
      </c>
      <c r="M14" s="8">
        <v>0</v>
      </c>
      <c r="N14" s="8"/>
      <c r="O14" s="8">
        <v>-14316459855</v>
      </c>
      <c r="P14" s="8"/>
      <c r="Q14" s="8">
        <v>-357830651</v>
      </c>
      <c r="R14" s="8"/>
      <c r="S14" s="8">
        <f t="shared" si="2"/>
        <v>-14674290506</v>
      </c>
      <c r="U14" s="9">
        <f t="shared" si="3"/>
        <v>6.317940198481789E-2</v>
      </c>
    </row>
    <row r="15" spans="1:21" ht="24.75" x14ac:dyDescent="0.55000000000000004">
      <c r="A15" s="3" t="s">
        <v>28</v>
      </c>
      <c r="C15" s="8">
        <v>0</v>
      </c>
      <c r="D15" s="8"/>
      <c r="E15" s="8">
        <v>2276034376</v>
      </c>
      <c r="F15" s="8"/>
      <c r="G15" s="8">
        <v>43576599</v>
      </c>
      <c r="H15" s="8"/>
      <c r="I15" s="8">
        <f t="shared" si="0"/>
        <v>2319610975</v>
      </c>
      <c r="K15" s="9">
        <f t="shared" si="1"/>
        <v>-9.9869655829696556E-3</v>
      </c>
      <c r="M15" s="8">
        <v>0</v>
      </c>
      <c r="N15" s="8"/>
      <c r="O15" s="8">
        <v>2276034376</v>
      </c>
      <c r="P15" s="8"/>
      <c r="Q15" s="8">
        <v>43576599</v>
      </c>
      <c r="R15" s="8"/>
      <c r="S15" s="8">
        <f t="shared" si="2"/>
        <v>2319610975</v>
      </c>
      <c r="U15" s="9">
        <f t="shared" si="3"/>
        <v>-9.9869655829696556E-3</v>
      </c>
    </row>
    <row r="16" spans="1:21" ht="24.75" x14ac:dyDescent="0.55000000000000004">
      <c r="A16" s="3" t="s">
        <v>34</v>
      </c>
      <c r="C16" s="8">
        <v>0</v>
      </c>
      <c r="D16" s="8"/>
      <c r="E16" s="8">
        <v>696063294</v>
      </c>
      <c r="F16" s="8"/>
      <c r="G16" s="8">
        <v>8800666</v>
      </c>
      <c r="H16" s="8"/>
      <c r="I16" s="8">
        <f t="shared" si="0"/>
        <v>704863960</v>
      </c>
      <c r="K16" s="9">
        <f t="shared" si="1"/>
        <v>-3.0347554762693344E-3</v>
      </c>
      <c r="M16" s="8">
        <v>0</v>
      </c>
      <c r="N16" s="8"/>
      <c r="O16" s="8">
        <v>696063294</v>
      </c>
      <c r="P16" s="8"/>
      <c r="Q16" s="8">
        <v>8800666</v>
      </c>
      <c r="R16" s="8"/>
      <c r="S16" s="8">
        <f t="shared" si="2"/>
        <v>704863960</v>
      </c>
      <c r="U16" s="9">
        <f t="shared" si="3"/>
        <v>-3.0347554762693344E-3</v>
      </c>
    </row>
    <row r="17" spans="1:21" ht="24.75" x14ac:dyDescent="0.55000000000000004">
      <c r="A17" s="3" t="s">
        <v>38</v>
      </c>
      <c r="C17" s="8">
        <v>0</v>
      </c>
      <c r="D17" s="8"/>
      <c r="E17" s="8">
        <v>-7952179214</v>
      </c>
      <c r="F17" s="8"/>
      <c r="G17" s="8">
        <v>-272834512</v>
      </c>
      <c r="H17" s="8"/>
      <c r="I17" s="8">
        <f t="shared" si="0"/>
        <v>-8225013726</v>
      </c>
      <c r="K17" s="9">
        <f t="shared" si="1"/>
        <v>3.5412372973884124E-2</v>
      </c>
      <c r="M17" s="8">
        <v>0</v>
      </c>
      <c r="N17" s="8"/>
      <c r="O17" s="8">
        <v>-7952179214</v>
      </c>
      <c r="P17" s="8"/>
      <c r="Q17" s="8">
        <v>-272834512</v>
      </c>
      <c r="R17" s="8"/>
      <c r="S17" s="8">
        <f t="shared" si="2"/>
        <v>-8225013726</v>
      </c>
      <c r="U17" s="9">
        <f t="shared" si="3"/>
        <v>3.5412372973884124E-2</v>
      </c>
    </row>
    <row r="18" spans="1:21" ht="24.75" x14ac:dyDescent="0.55000000000000004">
      <c r="A18" s="3" t="s">
        <v>20</v>
      </c>
      <c r="C18" s="8">
        <v>0</v>
      </c>
      <c r="D18" s="8"/>
      <c r="E18" s="8">
        <v>-1296695312</v>
      </c>
      <c r="F18" s="8"/>
      <c r="G18" s="8">
        <v>-10037750</v>
      </c>
      <c r="H18" s="8"/>
      <c r="I18" s="8">
        <f t="shared" si="0"/>
        <v>-1306733062</v>
      </c>
      <c r="K18" s="9">
        <f t="shared" si="1"/>
        <v>5.6260718960956602E-3</v>
      </c>
      <c r="M18" s="8">
        <v>0</v>
      </c>
      <c r="N18" s="8"/>
      <c r="O18" s="8">
        <v>-1296695312</v>
      </c>
      <c r="P18" s="8"/>
      <c r="Q18" s="8">
        <v>-10037750</v>
      </c>
      <c r="R18" s="8"/>
      <c r="S18" s="8">
        <f t="shared" si="2"/>
        <v>-1306733062</v>
      </c>
      <c r="U18" s="9">
        <f t="shared" si="3"/>
        <v>5.6260718960956602E-3</v>
      </c>
    </row>
    <row r="19" spans="1:21" ht="24.75" x14ac:dyDescent="0.55000000000000004">
      <c r="A19" s="3" t="s">
        <v>59</v>
      </c>
      <c r="C19" s="8">
        <v>0</v>
      </c>
      <c r="D19" s="8"/>
      <c r="E19" s="8">
        <v>-5171179257</v>
      </c>
      <c r="F19" s="8"/>
      <c r="G19" s="8">
        <v>-60045435</v>
      </c>
      <c r="H19" s="8"/>
      <c r="I19" s="8">
        <f t="shared" si="0"/>
        <v>-5231224692</v>
      </c>
      <c r="K19" s="9">
        <f t="shared" si="1"/>
        <v>2.2522768480945404E-2</v>
      </c>
      <c r="M19" s="8">
        <v>0</v>
      </c>
      <c r="N19" s="8"/>
      <c r="O19" s="8">
        <v>-5171179257</v>
      </c>
      <c r="P19" s="8"/>
      <c r="Q19" s="8">
        <v>-60045435</v>
      </c>
      <c r="R19" s="8"/>
      <c r="S19" s="8">
        <f t="shared" si="2"/>
        <v>-5231224692</v>
      </c>
      <c r="U19" s="9">
        <f t="shared" si="3"/>
        <v>2.2522768480945404E-2</v>
      </c>
    </row>
    <row r="20" spans="1:21" ht="24.75" x14ac:dyDescent="0.55000000000000004">
      <c r="A20" s="3" t="s">
        <v>43</v>
      </c>
      <c r="C20" s="8">
        <v>0</v>
      </c>
      <c r="D20" s="8"/>
      <c r="E20" s="8">
        <v>395240165</v>
      </c>
      <c r="F20" s="8"/>
      <c r="G20" s="8">
        <v>4033146</v>
      </c>
      <c r="H20" s="8"/>
      <c r="I20" s="8">
        <f t="shared" si="0"/>
        <v>399273311</v>
      </c>
      <c r="K20" s="9">
        <f t="shared" si="1"/>
        <v>-1.7190506762261458E-3</v>
      </c>
      <c r="M20" s="8">
        <v>0</v>
      </c>
      <c r="N20" s="8"/>
      <c r="O20" s="8">
        <v>395240165</v>
      </c>
      <c r="P20" s="8"/>
      <c r="Q20" s="8">
        <v>4033146</v>
      </c>
      <c r="R20" s="8"/>
      <c r="S20" s="8">
        <f t="shared" si="2"/>
        <v>399273311</v>
      </c>
      <c r="U20" s="9">
        <f t="shared" si="3"/>
        <v>-1.7190506762261458E-3</v>
      </c>
    </row>
    <row r="21" spans="1:21" ht="24.75" x14ac:dyDescent="0.55000000000000004">
      <c r="A21" s="3" t="s">
        <v>77</v>
      </c>
      <c r="C21" s="8">
        <v>0</v>
      </c>
      <c r="D21" s="8"/>
      <c r="E21" s="8">
        <v>-27411302315</v>
      </c>
      <c r="F21" s="8"/>
      <c r="G21" s="8">
        <v>-1641390676</v>
      </c>
      <c r="H21" s="8"/>
      <c r="I21" s="8">
        <f t="shared" si="0"/>
        <v>-29052692991</v>
      </c>
      <c r="K21" s="9">
        <f t="shared" si="1"/>
        <v>0.12508487333471974</v>
      </c>
      <c r="M21" s="8">
        <v>0</v>
      </c>
      <c r="N21" s="8"/>
      <c r="O21" s="8">
        <v>-27411302315</v>
      </c>
      <c r="P21" s="8"/>
      <c r="Q21" s="8">
        <v>-1641390676</v>
      </c>
      <c r="R21" s="8"/>
      <c r="S21" s="8">
        <f t="shared" si="2"/>
        <v>-29052692991</v>
      </c>
      <c r="U21" s="9">
        <f t="shared" si="3"/>
        <v>0.12508487333471974</v>
      </c>
    </row>
    <row r="22" spans="1:21" ht="24.75" x14ac:dyDescent="0.55000000000000004">
      <c r="A22" s="3" t="s">
        <v>61</v>
      </c>
      <c r="C22" s="8">
        <v>0</v>
      </c>
      <c r="D22" s="8"/>
      <c r="E22" s="8">
        <v>-10739357133</v>
      </c>
      <c r="F22" s="8"/>
      <c r="G22" s="8">
        <v>-258980774</v>
      </c>
      <c r="H22" s="8"/>
      <c r="I22" s="8">
        <f t="shared" si="0"/>
        <v>-10998337907</v>
      </c>
      <c r="K22" s="9">
        <f t="shared" si="1"/>
        <v>4.735277739711484E-2</v>
      </c>
      <c r="M22" s="8">
        <v>0</v>
      </c>
      <c r="N22" s="8"/>
      <c r="O22" s="8">
        <v>-10739357133</v>
      </c>
      <c r="P22" s="8"/>
      <c r="Q22" s="8">
        <v>-258980774</v>
      </c>
      <c r="R22" s="8"/>
      <c r="S22" s="8">
        <f t="shared" si="2"/>
        <v>-10998337907</v>
      </c>
      <c r="U22" s="9">
        <f t="shared" si="3"/>
        <v>4.735277739711484E-2</v>
      </c>
    </row>
    <row r="23" spans="1:21" ht="24.75" x14ac:dyDescent="0.55000000000000004">
      <c r="A23" s="3" t="s">
        <v>40</v>
      </c>
      <c r="C23" s="8">
        <v>0</v>
      </c>
      <c r="D23" s="8"/>
      <c r="E23" s="8">
        <v>1377641459</v>
      </c>
      <c r="F23" s="8"/>
      <c r="G23" s="8">
        <v>2130373575</v>
      </c>
      <c r="H23" s="8"/>
      <c r="I23" s="8">
        <f t="shared" si="0"/>
        <v>3508015034</v>
      </c>
      <c r="K23" s="9">
        <f t="shared" si="1"/>
        <v>-1.5103578051098902E-2</v>
      </c>
      <c r="M23" s="8">
        <v>0</v>
      </c>
      <c r="N23" s="8"/>
      <c r="O23" s="8">
        <v>1377641459</v>
      </c>
      <c r="P23" s="8"/>
      <c r="Q23" s="8">
        <v>2130373575</v>
      </c>
      <c r="R23" s="8"/>
      <c r="S23" s="8">
        <f t="shared" si="2"/>
        <v>3508015034</v>
      </c>
      <c r="U23" s="9">
        <f t="shared" si="3"/>
        <v>-1.5103578051098902E-2</v>
      </c>
    </row>
    <row r="24" spans="1:21" ht="24.75" x14ac:dyDescent="0.55000000000000004">
      <c r="A24" s="3" t="s">
        <v>84</v>
      </c>
      <c r="C24" s="8">
        <v>0</v>
      </c>
      <c r="D24" s="8"/>
      <c r="E24" s="8">
        <v>7284904833</v>
      </c>
      <c r="F24" s="8"/>
      <c r="G24" s="8">
        <v>-395924741</v>
      </c>
      <c r="H24" s="8"/>
      <c r="I24" s="8">
        <f t="shared" si="0"/>
        <v>6888980092</v>
      </c>
      <c r="K24" s="9">
        <f t="shared" si="1"/>
        <v>-2.9660148974147326E-2</v>
      </c>
      <c r="M24" s="8">
        <v>0</v>
      </c>
      <c r="N24" s="8"/>
      <c r="O24" s="8">
        <v>7284904833</v>
      </c>
      <c r="P24" s="8"/>
      <c r="Q24" s="8">
        <v>-395924741</v>
      </c>
      <c r="R24" s="8"/>
      <c r="S24" s="8">
        <f t="shared" si="2"/>
        <v>6888980092</v>
      </c>
      <c r="U24" s="9">
        <f t="shared" si="3"/>
        <v>-2.9660148974147326E-2</v>
      </c>
    </row>
    <row r="25" spans="1:21" ht="24.75" x14ac:dyDescent="0.55000000000000004">
      <c r="A25" s="3" t="s">
        <v>29</v>
      </c>
      <c r="C25" s="8">
        <v>0</v>
      </c>
      <c r="D25" s="8"/>
      <c r="E25" s="8">
        <v>10033760427</v>
      </c>
      <c r="F25" s="8"/>
      <c r="G25" s="8">
        <v>42026516</v>
      </c>
      <c r="H25" s="8"/>
      <c r="I25" s="8">
        <f t="shared" si="0"/>
        <v>10075786943</v>
      </c>
      <c r="K25" s="9">
        <f t="shared" si="1"/>
        <v>-4.3380781736935881E-2</v>
      </c>
      <c r="M25" s="8">
        <v>0</v>
      </c>
      <c r="N25" s="8"/>
      <c r="O25" s="8">
        <v>10033760427</v>
      </c>
      <c r="P25" s="8"/>
      <c r="Q25" s="8">
        <v>42026516</v>
      </c>
      <c r="R25" s="8"/>
      <c r="S25" s="8">
        <f t="shared" si="2"/>
        <v>10075786943</v>
      </c>
      <c r="U25" s="9">
        <f t="shared" si="3"/>
        <v>-4.3380781736935881E-2</v>
      </c>
    </row>
    <row r="26" spans="1:21" ht="24.75" x14ac:dyDescent="0.55000000000000004">
      <c r="A26" s="3" t="s">
        <v>57</v>
      </c>
      <c r="C26" s="8">
        <v>0</v>
      </c>
      <c r="D26" s="8"/>
      <c r="E26" s="8">
        <v>14594343726</v>
      </c>
      <c r="F26" s="8"/>
      <c r="G26" s="8">
        <v>198226491</v>
      </c>
      <c r="H26" s="8"/>
      <c r="I26" s="8">
        <f t="shared" si="0"/>
        <v>14792570217</v>
      </c>
      <c r="K26" s="9">
        <f t="shared" si="1"/>
        <v>-6.3688649188617052E-2</v>
      </c>
      <c r="M26" s="8">
        <v>0</v>
      </c>
      <c r="N26" s="8"/>
      <c r="O26" s="8">
        <v>14594343726</v>
      </c>
      <c r="P26" s="8"/>
      <c r="Q26" s="8">
        <v>198226491</v>
      </c>
      <c r="R26" s="8"/>
      <c r="S26" s="8">
        <f t="shared" si="2"/>
        <v>14792570217</v>
      </c>
      <c r="U26" s="9">
        <f t="shared" si="3"/>
        <v>-6.3688649188617052E-2</v>
      </c>
    </row>
    <row r="27" spans="1:21" ht="24.75" x14ac:dyDescent="0.55000000000000004">
      <c r="A27" s="3" t="s">
        <v>70</v>
      </c>
      <c r="C27" s="8">
        <v>0</v>
      </c>
      <c r="D27" s="8"/>
      <c r="E27" s="8">
        <v>-2496523890</v>
      </c>
      <c r="F27" s="8"/>
      <c r="G27" s="8">
        <v>-46154619</v>
      </c>
      <c r="H27" s="8"/>
      <c r="I27" s="8">
        <f t="shared" si="0"/>
        <v>-2542678509</v>
      </c>
      <c r="K27" s="9">
        <f t="shared" si="1"/>
        <v>1.0947371361673954E-2</v>
      </c>
      <c r="M27" s="8">
        <v>0</v>
      </c>
      <c r="N27" s="8"/>
      <c r="O27" s="8">
        <v>-2496523890</v>
      </c>
      <c r="P27" s="8"/>
      <c r="Q27" s="8">
        <v>-46154619</v>
      </c>
      <c r="R27" s="8"/>
      <c r="S27" s="8">
        <f t="shared" si="2"/>
        <v>-2542678509</v>
      </c>
      <c r="U27" s="9">
        <f t="shared" si="3"/>
        <v>1.0947371361673954E-2</v>
      </c>
    </row>
    <row r="28" spans="1:21" ht="24.75" x14ac:dyDescent="0.55000000000000004">
      <c r="A28" s="3" t="s">
        <v>33</v>
      </c>
      <c r="C28" s="8">
        <v>0</v>
      </c>
      <c r="D28" s="8"/>
      <c r="E28" s="8">
        <v>32375974263</v>
      </c>
      <c r="F28" s="8"/>
      <c r="G28" s="8">
        <v>4274752067</v>
      </c>
      <c r="H28" s="8"/>
      <c r="I28" s="8">
        <f t="shared" si="0"/>
        <v>36650726330</v>
      </c>
      <c r="K28" s="9">
        <f t="shared" si="1"/>
        <v>-0.15779781454454866</v>
      </c>
      <c r="M28" s="8">
        <v>0</v>
      </c>
      <c r="N28" s="8"/>
      <c r="O28" s="8">
        <v>32375974263</v>
      </c>
      <c r="P28" s="8"/>
      <c r="Q28" s="8">
        <v>4274752067</v>
      </c>
      <c r="R28" s="8"/>
      <c r="S28" s="8">
        <f t="shared" si="2"/>
        <v>36650726330</v>
      </c>
      <c r="U28" s="9">
        <f t="shared" si="3"/>
        <v>-0.15779781454454866</v>
      </c>
    </row>
    <row r="29" spans="1:21" ht="24.75" x14ac:dyDescent="0.55000000000000004">
      <c r="A29" s="3" t="s">
        <v>25</v>
      </c>
      <c r="C29" s="8">
        <v>0</v>
      </c>
      <c r="D29" s="8"/>
      <c r="E29" s="8">
        <v>-2516307861</v>
      </c>
      <c r="F29" s="8"/>
      <c r="G29" s="8">
        <v>-51353283</v>
      </c>
      <c r="H29" s="8"/>
      <c r="I29" s="8">
        <f t="shared" si="0"/>
        <v>-2567661144</v>
      </c>
      <c r="K29" s="9">
        <f t="shared" si="1"/>
        <v>1.105493280995383E-2</v>
      </c>
      <c r="M29" s="8">
        <v>0</v>
      </c>
      <c r="N29" s="8"/>
      <c r="O29" s="8">
        <v>-2516307861</v>
      </c>
      <c r="P29" s="8"/>
      <c r="Q29" s="8">
        <v>-51353283</v>
      </c>
      <c r="R29" s="8"/>
      <c r="S29" s="8">
        <f t="shared" si="2"/>
        <v>-2567661144</v>
      </c>
      <c r="U29" s="9">
        <f t="shared" si="3"/>
        <v>1.105493280995383E-2</v>
      </c>
    </row>
    <row r="30" spans="1:21" ht="24.75" x14ac:dyDescent="0.55000000000000004">
      <c r="A30" s="3" t="s">
        <v>87</v>
      </c>
      <c r="C30" s="8">
        <v>0</v>
      </c>
      <c r="D30" s="8"/>
      <c r="E30" s="8">
        <v>-2900731855</v>
      </c>
      <c r="F30" s="8"/>
      <c r="G30" s="8">
        <v>-59847720</v>
      </c>
      <c r="H30" s="8"/>
      <c r="I30" s="8">
        <f t="shared" si="0"/>
        <v>-2960579575</v>
      </c>
      <c r="K30" s="9">
        <f t="shared" si="1"/>
        <v>1.2746622877643493E-2</v>
      </c>
      <c r="M30" s="8">
        <v>0</v>
      </c>
      <c r="N30" s="8"/>
      <c r="O30" s="8">
        <v>-2900731855</v>
      </c>
      <c r="P30" s="8"/>
      <c r="Q30" s="8">
        <v>-59847720</v>
      </c>
      <c r="R30" s="8"/>
      <c r="S30" s="8">
        <f t="shared" si="2"/>
        <v>-2960579575</v>
      </c>
      <c r="U30" s="9">
        <f t="shared" si="3"/>
        <v>1.2746622877643493E-2</v>
      </c>
    </row>
    <row r="31" spans="1:21" ht="24.75" x14ac:dyDescent="0.55000000000000004">
      <c r="A31" s="3" t="s">
        <v>17</v>
      </c>
      <c r="C31" s="8">
        <v>0</v>
      </c>
      <c r="D31" s="8"/>
      <c r="E31" s="8">
        <v>-10868912759</v>
      </c>
      <c r="F31" s="8"/>
      <c r="G31" s="8">
        <v>-182505719</v>
      </c>
      <c r="H31" s="8"/>
      <c r="I31" s="8">
        <f t="shared" si="0"/>
        <v>-11051418478</v>
      </c>
      <c r="K31" s="9">
        <f t="shared" si="1"/>
        <v>4.7581313061678752E-2</v>
      </c>
      <c r="M31" s="8">
        <v>0</v>
      </c>
      <c r="N31" s="8"/>
      <c r="O31" s="8">
        <v>-10868912759</v>
      </c>
      <c r="P31" s="8"/>
      <c r="Q31" s="8">
        <v>-182505719</v>
      </c>
      <c r="R31" s="8"/>
      <c r="S31" s="8">
        <f t="shared" si="2"/>
        <v>-11051418478</v>
      </c>
      <c r="U31" s="9">
        <f t="shared" si="3"/>
        <v>4.7581313061678752E-2</v>
      </c>
    </row>
    <row r="32" spans="1:21" ht="24.75" x14ac:dyDescent="0.55000000000000004">
      <c r="A32" s="3" t="s">
        <v>47</v>
      </c>
      <c r="C32" s="8">
        <v>0</v>
      </c>
      <c r="D32" s="8"/>
      <c r="E32" s="8">
        <v>-5518535847</v>
      </c>
      <c r="F32" s="8"/>
      <c r="G32" s="8">
        <v>-69145488</v>
      </c>
      <c r="H32" s="8"/>
      <c r="I32" s="8">
        <f t="shared" si="0"/>
        <v>-5587681335</v>
      </c>
      <c r="K32" s="9">
        <f t="shared" si="1"/>
        <v>2.4057474198339202E-2</v>
      </c>
      <c r="M32" s="8">
        <v>0</v>
      </c>
      <c r="N32" s="8"/>
      <c r="O32" s="8">
        <v>-5518535847</v>
      </c>
      <c r="P32" s="8"/>
      <c r="Q32" s="8">
        <v>-69145488</v>
      </c>
      <c r="R32" s="8"/>
      <c r="S32" s="8">
        <f t="shared" si="2"/>
        <v>-5587681335</v>
      </c>
      <c r="U32" s="9">
        <f t="shared" si="3"/>
        <v>2.4057474198339202E-2</v>
      </c>
    </row>
    <row r="33" spans="1:21" ht="24.75" x14ac:dyDescent="0.55000000000000004">
      <c r="A33" s="3" t="s">
        <v>42</v>
      </c>
      <c r="C33" s="8">
        <v>0</v>
      </c>
      <c r="D33" s="8"/>
      <c r="E33" s="8">
        <v>-3353479753</v>
      </c>
      <c r="F33" s="8"/>
      <c r="G33" s="8">
        <v>-343381661</v>
      </c>
      <c r="H33" s="8"/>
      <c r="I33" s="8">
        <f t="shared" si="0"/>
        <v>-3696861414</v>
      </c>
      <c r="K33" s="9">
        <f t="shared" si="1"/>
        <v>1.5916646413792094E-2</v>
      </c>
      <c r="M33" s="8">
        <v>0</v>
      </c>
      <c r="N33" s="8"/>
      <c r="O33" s="8">
        <v>-3353479753</v>
      </c>
      <c r="P33" s="8"/>
      <c r="Q33" s="8">
        <v>-343381661</v>
      </c>
      <c r="R33" s="8"/>
      <c r="S33" s="8">
        <f t="shared" si="2"/>
        <v>-3696861414</v>
      </c>
      <c r="U33" s="9">
        <f t="shared" si="3"/>
        <v>1.5916646413792094E-2</v>
      </c>
    </row>
    <row r="34" spans="1:21" ht="24.75" x14ac:dyDescent="0.55000000000000004">
      <c r="A34" s="3" t="s">
        <v>69</v>
      </c>
      <c r="C34" s="8">
        <v>0</v>
      </c>
      <c r="D34" s="8"/>
      <c r="E34" s="8">
        <v>-11333063698</v>
      </c>
      <c r="F34" s="8"/>
      <c r="G34" s="8">
        <v>-274692107</v>
      </c>
      <c r="H34" s="8"/>
      <c r="I34" s="8">
        <f t="shared" si="0"/>
        <v>-11607755805</v>
      </c>
      <c r="K34" s="9">
        <f t="shared" si="1"/>
        <v>4.9976594769323861E-2</v>
      </c>
      <c r="M34" s="8">
        <v>0</v>
      </c>
      <c r="N34" s="8"/>
      <c r="O34" s="8">
        <v>-11333063698</v>
      </c>
      <c r="P34" s="8"/>
      <c r="Q34" s="8">
        <v>-274692107</v>
      </c>
      <c r="R34" s="8"/>
      <c r="S34" s="8">
        <f t="shared" si="2"/>
        <v>-11607755805</v>
      </c>
      <c r="U34" s="9">
        <f t="shared" si="3"/>
        <v>4.9976594769323861E-2</v>
      </c>
    </row>
    <row r="35" spans="1:21" ht="24.75" x14ac:dyDescent="0.55000000000000004">
      <c r="A35" s="3" t="s">
        <v>24</v>
      </c>
      <c r="C35" s="8">
        <v>0</v>
      </c>
      <c r="D35" s="8"/>
      <c r="E35" s="8">
        <v>-7326352658</v>
      </c>
      <c r="F35" s="8"/>
      <c r="G35" s="8">
        <v>-152187271</v>
      </c>
      <c r="H35" s="8"/>
      <c r="I35" s="8">
        <f t="shared" si="0"/>
        <v>-7478539929</v>
      </c>
      <c r="K35" s="9">
        <f t="shared" si="1"/>
        <v>3.2198468487495982E-2</v>
      </c>
      <c r="M35" s="8">
        <v>0</v>
      </c>
      <c r="N35" s="8"/>
      <c r="O35" s="8">
        <v>-7326352658</v>
      </c>
      <c r="P35" s="8"/>
      <c r="Q35" s="8">
        <v>-152187271</v>
      </c>
      <c r="R35" s="8"/>
      <c r="S35" s="8">
        <f t="shared" si="2"/>
        <v>-7478539929</v>
      </c>
      <c r="U35" s="9">
        <f t="shared" si="3"/>
        <v>3.2198468487495982E-2</v>
      </c>
    </row>
    <row r="36" spans="1:21" ht="24.75" x14ac:dyDescent="0.55000000000000004">
      <c r="A36" s="3" t="s">
        <v>58</v>
      </c>
      <c r="C36" s="8">
        <v>0</v>
      </c>
      <c r="D36" s="8"/>
      <c r="E36" s="8">
        <v>6486511642</v>
      </c>
      <c r="F36" s="8"/>
      <c r="G36" s="8">
        <v>158472568</v>
      </c>
      <c r="H36" s="8"/>
      <c r="I36" s="8">
        <f t="shared" si="0"/>
        <v>6644984210</v>
      </c>
      <c r="K36" s="9">
        <f t="shared" si="1"/>
        <v>-2.8609637271028519E-2</v>
      </c>
      <c r="M36" s="8">
        <v>0</v>
      </c>
      <c r="N36" s="8"/>
      <c r="O36" s="8">
        <v>6486511642</v>
      </c>
      <c r="P36" s="8"/>
      <c r="Q36" s="8">
        <v>158472568</v>
      </c>
      <c r="R36" s="8"/>
      <c r="S36" s="8">
        <f t="shared" si="2"/>
        <v>6644984210</v>
      </c>
      <c r="U36" s="9">
        <f t="shared" si="3"/>
        <v>-2.8609637271028519E-2</v>
      </c>
    </row>
    <row r="37" spans="1:21" ht="24.75" x14ac:dyDescent="0.55000000000000004">
      <c r="A37" s="3" t="s">
        <v>32</v>
      </c>
      <c r="C37" s="8">
        <v>0</v>
      </c>
      <c r="D37" s="8"/>
      <c r="E37" s="8">
        <v>-7924745141</v>
      </c>
      <c r="F37" s="8"/>
      <c r="G37" s="8">
        <v>804607950</v>
      </c>
      <c r="H37" s="8"/>
      <c r="I37" s="8">
        <f t="shared" si="0"/>
        <v>-7120137191</v>
      </c>
      <c r="K37" s="9">
        <f t="shared" si="1"/>
        <v>3.0655383958311903E-2</v>
      </c>
      <c r="M37" s="8">
        <v>0</v>
      </c>
      <c r="N37" s="8"/>
      <c r="O37" s="8">
        <v>-7924745141</v>
      </c>
      <c r="P37" s="8"/>
      <c r="Q37" s="8">
        <v>804607950</v>
      </c>
      <c r="R37" s="8"/>
      <c r="S37" s="8">
        <f t="shared" si="2"/>
        <v>-7120137191</v>
      </c>
      <c r="U37" s="9">
        <f t="shared" si="3"/>
        <v>3.0655383958311903E-2</v>
      </c>
    </row>
    <row r="38" spans="1:21" ht="24.75" x14ac:dyDescent="0.55000000000000004">
      <c r="A38" s="3" t="s">
        <v>22</v>
      </c>
      <c r="C38" s="8">
        <v>0</v>
      </c>
      <c r="D38" s="8"/>
      <c r="E38" s="8">
        <v>-8503492059</v>
      </c>
      <c r="F38" s="8"/>
      <c r="G38" s="8">
        <v>-320848535</v>
      </c>
      <c r="H38" s="8"/>
      <c r="I38" s="8">
        <f t="shared" si="0"/>
        <v>-8824340594</v>
      </c>
      <c r="K38" s="9">
        <f t="shared" si="1"/>
        <v>3.7992743936159382E-2</v>
      </c>
      <c r="M38" s="8">
        <v>0</v>
      </c>
      <c r="N38" s="8"/>
      <c r="O38" s="8">
        <v>-8503492059</v>
      </c>
      <c r="P38" s="8"/>
      <c r="Q38" s="8">
        <v>-320848535</v>
      </c>
      <c r="R38" s="8"/>
      <c r="S38" s="8">
        <f t="shared" si="2"/>
        <v>-8824340594</v>
      </c>
      <c r="U38" s="9">
        <f t="shared" si="3"/>
        <v>3.7992743936159382E-2</v>
      </c>
    </row>
    <row r="39" spans="1:21" ht="24.75" x14ac:dyDescent="0.55000000000000004">
      <c r="A39" s="3" t="s">
        <v>90</v>
      </c>
      <c r="C39" s="8">
        <v>0</v>
      </c>
      <c r="D39" s="8"/>
      <c r="E39" s="8">
        <v>-3903377512</v>
      </c>
      <c r="F39" s="8"/>
      <c r="G39" s="8">
        <v>-74862435</v>
      </c>
      <c r="H39" s="8"/>
      <c r="I39" s="8">
        <f t="shared" si="0"/>
        <v>-3978239947</v>
      </c>
      <c r="K39" s="9">
        <f t="shared" si="1"/>
        <v>1.7128107195424881E-2</v>
      </c>
      <c r="M39" s="8">
        <v>0</v>
      </c>
      <c r="N39" s="8"/>
      <c r="O39" s="8">
        <v>-3903377512</v>
      </c>
      <c r="P39" s="8"/>
      <c r="Q39" s="8">
        <v>-74862435</v>
      </c>
      <c r="R39" s="8"/>
      <c r="S39" s="8">
        <f t="shared" si="2"/>
        <v>-3978239947</v>
      </c>
      <c r="U39" s="9">
        <f t="shared" si="3"/>
        <v>1.7128107195424881E-2</v>
      </c>
    </row>
    <row r="40" spans="1:21" ht="24.75" x14ac:dyDescent="0.55000000000000004">
      <c r="A40" s="3" t="s">
        <v>21</v>
      </c>
      <c r="C40" s="8">
        <v>0</v>
      </c>
      <c r="D40" s="8"/>
      <c r="E40" s="8">
        <v>0</v>
      </c>
      <c r="F40" s="8"/>
      <c r="G40" s="8">
        <v>-608</v>
      </c>
      <c r="H40" s="8"/>
      <c r="I40" s="8">
        <f t="shared" si="0"/>
        <v>-608</v>
      </c>
      <c r="K40" s="9">
        <f t="shared" si="1"/>
        <v>2.6177126853978395E-9</v>
      </c>
      <c r="M40" s="8">
        <v>0</v>
      </c>
      <c r="N40" s="8"/>
      <c r="O40" s="8">
        <v>0</v>
      </c>
      <c r="P40" s="8"/>
      <c r="Q40" s="8">
        <v>-608</v>
      </c>
      <c r="R40" s="8"/>
      <c r="S40" s="8">
        <f t="shared" si="2"/>
        <v>-608</v>
      </c>
      <c r="U40" s="9">
        <f t="shared" si="3"/>
        <v>2.6177126853978395E-9</v>
      </c>
    </row>
    <row r="41" spans="1:21" ht="24.75" x14ac:dyDescent="0.55000000000000004">
      <c r="A41" s="3" t="s">
        <v>53</v>
      </c>
      <c r="C41" s="8">
        <v>0</v>
      </c>
      <c r="D41" s="8"/>
      <c r="E41" s="8">
        <v>-6545067154</v>
      </c>
      <c r="F41" s="8"/>
      <c r="G41" s="8">
        <v>-84701256</v>
      </c>
      <c r="H41" s="8"/>
      <c r="I41" s="8">
        <f t="shared" si="0"/>
        <v>-6629768410</v>
      </c>
      <c r="K41" s="9">
        <f t="shared" si="1"/>
        <v>2.8544126427807341E-2</v>
      </c>
      <c r="M41" s="8">
        <v>0</v>
      </c>
      <c r="N41" s="8"/>
      <c r="O41" s="8">
        <v>-6545067154</v>
      </c>
      <c r="P41" s="8"/>
      <c r="Q41" s="8">
        <v>-84701256</v>
      </c>
      <c r="R41" s="8"/>
      <c r="S41" s="8">
        <f t="shared" si="2"/>
        <v>-6629768410</v>
      </c>
      <c r="U41" s="9">
        <f t="shared" si="3"/>
        <v>2.8544126427807341E-2</v>
      </c>
    </row>
    <row r="42" spans="1:21" ht="24.75" x14ac:dyDescent="0.55000000000000004">
      <c r="A42" s="3" t="s">
        <v>85</v>
      </c>
      <c r="C42" s="8">
        <v>0</v>
      </c>
      <c r="D42" s="8"/>
      <c r="E42" s="8">
        <v>0</v>
      </c>
      <c r="F42" s="8"/>
      <c r="G42" s="8">
        <v>839850102</v>
      </c>
      <c r="H42" s="8"/>
      <c r="I42" s="8">
        <f t="shared" si="0"/>
        <v>839850102</v>
      </c>
      <c r="K42" s="9">
        <f t="shared" si="1"/>
        <v>-3.6159313582862979E-3</v>
      </c>
      <c r="M42" s="8">
        <v>0</v>
      </c>
      <c r="N42" s="8"/>
      <c r="O42" s="8">
        <v>0</v>
      </c>
      <c r="P42" s="8"/>
      <c r="Q42" s="8">
        <v>839850102</v>
      </c>
      <c r="R42" s="8"/>
      <c r="S42" s="8">
        <f t="shared" si="2"/>
        <v>839850102</v>
      </c>
      <c r="U42" s="9">
        <f t="shared" si="3"/>
        <v>-3.6159313582862979E-3</v>
      </c>
    </row>
    <row r="43" spans="1:21" ht="24.75" x14ac:dyDescent="0.55000000000000004">
      <c r="A43" s="3" t="s">
        <v>18</v>
      </c>
      <c r="C43" s="8">
        <v>0</v>
      </c>
      <c r="D43" s="8"/>
      <c r="E43" s="8">
        <v>-5460237591</v>
      </c>
      <c r="F43" s="8"/>
      <c r="G43" s="8">
        <v>-188464602</v>
      </c>
      <c r="H43" s="8"/>
      <c r="I43" s="8">
        <f t="shared" si="0"/>
        <v>-5648702193</v>
      </c>
      <c r="K43" s="9">
        <f t="shared" si="1"/>
        <v>2.4320196359622851E-2</v>
      </c>
      <c r="M43" s="8">
        <v>0</v>
      </c>
      <c r="N43" s="8"/>
      <c r="O43" s="8">
        <v>-5460237591</v>
      </c>
      <c r="P43" s="8"/>
      <c r="Q43" s="8">
        <v>-188464602</v>
      </c>
      <c r="R43" s="8"/>
      <c r="S43" s="8">
        <f t="shared" si="2"/>
        <v>-5648702193</v>
      </c>
      <c r="U43" s="9">
        <f t="shared" si="3"/>
        <v>2.4320196359622851E-2</v>
      </c>
    </row>
    <row r="44" spans="1:21" ht="24.75" x14ac:dyDescent="0.55000000000000004">
      <c r="A44" s="3" t="s">
        <v>64</v>
      </c>
      <c r="C44" s="8">
        <v>0</v>
      </c>
      <c r="D44" s="8"/>
      <c r="E44" s="8">
        <v>-16448553166</v>
      </c>
      <c r="F44" s="8"/>
      <c r="G44" s="8">
        <v>1201906455</v>
      </c>
      <c r="H44" s="8"/>
      <c r="I44" s="8">
        <f t="shared" si="0"/>
        <v>-15246646711</v>
      </c>
      <c r="K44" s="9">
        <f t="shared" si="1"/>
        <v>6.564365214665123E-2</v>
      </c>
      <c r="M44" s="8">
        <v>0</v>
      </c>
      <c r="N44" s="8"/>
      <c r="O44" s="8">
        <v>-16448553166</v>
      </c>
      <c r="P44" s="8"/>
      <c r="Q44" s="8">
        <v>1201906455</v>
      </c>
      <c r="R44" s="8"/>
      <c r="S44" s="8">
        <f t="shared" si="2"/>
        <v>-15246646711</v>
      </c>
      <c r="U44" s="9">
        <f t="shared" si="3"/>
        <v>6.564365214665123E-2</v>
      </c>
    </row>
    <row r="45" spans="1:21" ht="24.75" x14ac:dyDescent="0.55000000000000004">
      <c r="A45" s="3" t="s">
        <v>60</v>
      </c>
      <c r="C45" s="8">
        <v>0</v>
      </c>
      <c r="D45" s="8"/>
      <c r="E45" s="8">
        <v>-401193746</v>
      </c>
      <c r="F45" s="8"/>
      <c r="G45" s="8">
        <v>-94157762</v>
      </c>
      <c r="H45" s="8"/>
      <c r="I45" s="8">
        <f t="shared" si="0"/>
        <v>-495351508</v>
      </c>
      <c r="K45" s="9">
        <f t="shared" si="1"/>
        <v>2.1327104049712982E-3</v>
      </c>
      <c r="M45" s="8">
        <v>0</v>
      </c>
      <c r="N45" s="8"/>
      <c r="O45" s="8">
        <v>-401193746</v>
      </c>
      <c r="P45" s="8"/>
      <c r="Q45" s="8">
        <v>-94157762</v>
      </c>
      <c r="R45" s="8"/>
      <c r="S45" s="8">
        <f t="shared" si="2"/>
        <v>-495351508</v>
      </c>
      <c r="U45" s="9">
        <f t="shared" si="3"/>
        <v>2.1327104049712982E-3</v>
      </c>
    </row>
    <row r="46" spans="1:21" ht="24.75" x14ac:dyDescent="0.55000000000000004">
      <c r="A46" s="3" t="s">
        <v>72</v>
      </c>
      <c r="C46" s="8">
        <v>0</v>
      </c>
      <c r="D46" s="8"/>
      <c r="E46" s="8">
        <v>-34636657098</v>
      </c>
      <c r="F46" s="8"/>
      <c r="G46" s="8">
        <v>-3388409303</v>
      </c>
      <c r="H46" s="8"/>
      <c r="I46" s="8">
        <f t="shared" si="0"/>
        <v>-38025066401</v>
      </c>
      <c r="K46" s="9">
        <f t="shared" si="1"/>
        <v>0.16371496493584353</v>
      </c>
      <c r="M46" s="8">
        <v>0</v>
      </c>
      <c r="N46" s="8"/>
      <c r="O46" s="8">
        <v>-34636657098</v>
      </c>
      <c r="P46" s="8"/>
      <c r="Q46" s="8">
        <v>-3388409303</v>
      </c>
      <c r="R46" s="8"/>
      <c r="S46" s="8">
        <f t="shared" si="2"/>
        <v>-38025066401</v>
      </c>
      <c r="U46" s="9">
        <f t="shared" si="3"/>
        <v>0.16371496493584353</v>
      </c>
    </row>
    <row r="47" spans="1:21" ht="24.75" x14ac:dyDescent="0.55000000000000004">
      <c r="A47" s="3" t="s">
        <v>49</v>
      </c>
      <c r="C47" s="8">
        <v>0</v>
      </c>
      <c r="D47" s="8"/>
      <c r="E47" s="8">
        <v>-10939749439</v>
      </c>
      <c r="F47" s="8"/>
      <c r="G47" s="8">
        <v>-215113174</v>
      </c>
      <c r="H47" s="8"/>
      <c r="I47" s="8">
        <f t="shared" si="0"/>
        <v>-11154862613</v>
      </c>
      <c r="K47" s="9">
        <f t="shared" si="1"/>
        <v>4.8026686457105575E-2</v>
      </c>
      <c r="M47" s="8">
        <v>0</v>
      </c>
      <c r="N47" s="8"/>
      <c r="O47" s="8">
        <v>-10939749439</v>
      </c>
      <c r="P47" s="8"/>
      <c r="Q47" s="8">
        <v>-215113174</v>
      </c>
      <c r="R47" s="8"/>
      <c r="S47" s="8">
        <f t="shared" si="2"/>
        <v>-11154862613</v>
      </c>
      <c r="U47" s="9">
        <f t="shared" si="3"/>
        <v>4.8026686457105575E-2</v>
      </c>
    </row>
    <row r="48" spans="1:21" ht="24.75" x14ac:dyDescent="0.55000000000000004">
      <c r="A48" s="3" t="s">
        <v>51</v>
      </c>
      <c r="C48" s="8">
        <v>0</v>
      </c>
      <c r="D48" s="8"/>
      <c r="E48" s="8">
        <v>-8403480406</v>
      </c>
      <c r="F48" s="8"/>
      <c r="G48" s="8">
        <v>-198402353</v>
      </c>
      <c r="H48" s="8"/>
      <c r="I48" s="8">
        <f t="shared" si="0"/>
        <v>-8601882759</v>
      </c>
      <c r="K48" s="9">
        <f t="shared" si="1"/>
        <v>3.7034963185097476E-2</v>
      </c>
      <c r="M48" s="8">
        <v>0</v>
      </c>
      <c r="N48" s="8"/>
      <c r="O48" s="8">
        <v>-8403480406</v>
      </c>
      <c r="P48" s="8"/>
      <c r="Q48" s="8">
        <v>-198402353</v>
      </c>
      <c r="R48" s="8"/>
      <c r="S48" s="8">
        <f t="shared" si="2"/>
        <v>-8601882759</v>
      </c>
      <c r="U48" s="9">
        <f t="shared" si="3"/>
        <v>3.7034963185097476E-2</v>
      </c>
    </row>
    <row r="49" spans="1:21" ht="24.75" x14ac:dyDescent="0.55000000000000004">
      <c r="A49" s="3" t="s">
        <v>76</v>
      </c>
      <c r="C49" s="8">
        <v>0</v>
      </c>
      <c r="D49" s="8"/>
      <c r="E49" s="8">
        <v>2034903151</v>
      </c>
      <c r="F49" s="8"/>
      <c r="G49" s="8">
        <v>-7371699</v>
      </c>
      <c r="H49" s="8"/>
      <c r="I49" s="8">
        <f t="shared" si="0"/>
        <v>2027531452</v>
      </c>
      <c r="K49" s="9">
        <f t="shared" si="1"/>
        <v>-8.7294322400386527E-3</v>
      </c>
      <c r="M49" s="8">
        <v>0</v>
      </c>
      <c r="N49" s="8"/>
      <c r="O49" s="8">
        <v>2034903151</v>
      </c>
      <c r="P49" s="8"/>
      <c r="Q49" s="8">
        <v>-7371699</v>
      </c>
      <c r="R49" s="8"/>
      <c r="S49" s="8">
        <f t="shared" si="2"/>
        <v>2027531452</v>
      </c>
      <c r="U49" s="9">
        <f t="shared" si="3"/>
        <v>-8.7294322400386527E-3</v>
      </c>
    </row>
    <row r="50" spans="1:21" ht="24.75" x14ac:dyDescent="0.55000000000000004">
      <c r="A50" s="3" t="s">
        <v>52</v>
      </c>
      <c r="C50" s="8">
        <v>0</v>
      </c>
      <c r="D50" s="8"/>
      <c r="E50" s="8">
        <v>-10247579838</v>
      </c>
      <c r="F50" s="8"/>
      <c r="G50" s="8">
        <v>-1338570886</v>
      </c>
      <c r="H50" s="8"/>
      <c r="I50" s="8">
        <f t="shared" si="0"/>
        <v>-11586150724</v>
      </c>
      <c r="K50" s="9">
        <f t="shared" si="1"/>
        <v>4.9883575205832503E-2</v>
      </c>
      <c r="M50" s="8">
        <v>0</v>
      </c>
      <c r="N50" s="8"/>
      <c r="O50" s="8">
        <v>-10247579838</v>
      </c>
      <c r="P50" s="8"/>
      <c r="Q50" s="8">
        <v>-1338570886</v>
      </c>
      <c r="R50" s="8"/>
      <c r="S50" s="8">
        <f t="shared" si="2"/>
        <v>-11586150724</v>
      </c>
      <c r="U50" s="9">
        <f t="shared" si="3"/>
        <v>4.9883575205832503E-2</v>
      </c>
    </row>
    <row r="51" spans="1:21" ht="24.75" x14ac:dyDescent="0.55000000000000004">
      <c r="A51" s="3" t="s">
        <v>83</v>
      </c>
      <c r="C51" s="8">
        <v>0</v>
      </c>
      <c r="D51" s="8"/>
      <c r="E51" s="8">
        <v>-9869255586</v>
      </c>
      <c r="F51" s="8"/>
      <c r="G51" s="8">
        <v>-306191903</v>
      </c>
      <c r="H51" s="8"/>
      <c r="I51" s="8">
        <f t="shared" si="0"/>
        <v>-10175447489</v>
      </c>
      <c r="K51" s="9">
        <f t="shared" si="1"/>
        <v>4.3809865084794231E-2</v>
      </c>
      <c r="M51" s="8">
        <v>0</v>
      </c>
      <c r="N51" s="8"/>
      <c r="O51" s="8">
        <v>-9869255586</v>
      </c>
      <c r="P51" s="8"/>
      <c r="Q51" s="8">
        <v>-306191903</v>
      </c>
      <c r="R51" s="8"/>
      <c r="S51" s="8">
        <f t="shared" si="2"/>
        <v>-10175447489</v>
      </c>
      <c r="U51" s="9">
        <f t="shared" si="3"/>
        <v>4.3809865084794231E-2</v>
      </c>
    </row>
    <row r="52" spans="1:21" ht="24.75" x14ac:dyDescent="0.55000000000000004">
      <c r="A52" s="3" t="s">
        <v>91</v>
      </c>
      <c r="C52" s="8">
        <v>0</v>
      </c>
      <c r="D52" s="8"/>
      <c r="E52" s="8">
        <v>-8353808524</v>
      </c>
      <c r="F52" s="8"/>
      <c r="G52" s="8">
        <v>-130706723</v>
      </c>
      <c r="H52" s="8"/>
      <c r="I52" s="8">
        <f t="shared" si="0"/>
        <v>-8484515247</v>
      </c>
      <c r="K52" s="9">
        <f t="shared" si="1"/>
        <v>3.6529643407110658E-2</v>
      </c>
      <c r="M52" s="8">
        <v>0</v>
      </c>
      <c r="N52" s="8"/>
      <c r="O52" s="8">
        <v>-8353808524</v>
      </c>
      <c r="P52" s="8"/>
      <c r="Q52" s="8">
        <v>-130706723</v>
      </c>
      <c r="R52" s="8"/>
      <c r="S52" s="8">
        <f t="shared" si="2"/>
        <v>-8484515247</v>
      </c>
      <c r="U52" s="9">
        <f t="shared" si="3"/>
        <v>3.6529643407110658E-2</v>
      </c>
    </row>
    <row r="53" spans="1:21" ht="24.75" x14ac:dyDescent="0.55000000000000004">
      <c r="A53" s="3" t="s">
        <v>45</v>
      </c>
      <c r="C53" s="8">
        <v>0</v>
      </c>
      <c r="D53" s="8"/>
      <c r="E53" s="8">
        <v>0</v>
      </c>
      <c r="F53" s="8"/>
      <c r="G53" s="8">
        <v>251370466</v>
      </c>
      <c r="H53" s="8"/>
      <c r="I53" s="8">
        <f t="shared" si="0"/>
        <v>251370466</v>
      </c>
      <c r="K53" s="9">
        <f t="shared" si="1"/>
        <v>-1.0822625947081682E-3</v>
      </c>
      <c r="M53" s="8">
        <v>0</v>
      </c>
      <c r="N53" s="8"/>
      <c r="O53" s="8">
        <v>0</v>
      </c>
      <c r="P53" s="8"/>
      <c r="Q53" s="8">
        <v>251370466</v>
      </c>
      <c r="R53" s="8"/>
      <c r="S53" s="8">
        <f t="shared" si="2"/>
        <v>251370466</v>
      </c>
      <c r="U53" s="9">
        <f t="shared" si="3"/>
        <v>-1.0822625947081682E-3</v>
      </c>
    </row>
    <row r="54" spans="1:21" ht="24.75" x14ac:dyDescent="0.55000000000000004">
      <c r="A54" s="3" t="s">
        <v>30</v>
      </c>
      <c r="C54" s="8">
        <v>0</v>
      </c>
      <c r="D54" s="8"/>
      <c r="E54" s="8">
        <v>2814371363</v>
      </c>
      <c r="F54" s="8"/>
      <c r="G54" s="8">
        <v>-61223174</v>
      </c>
      <c r="H54" s="8"/>
      <c r="I54" s="8">
        <f t="shared" si="0"/>
        <v>2753148189</v>
      </c>
      <c r="K54" s="9">
        <f t="shared" si="1"/>
        <v>-1.1853537728824651E-2</v>
      </c>
      <c r="M54" s="8">
        <v>0</v>
      </c>
      <c r="N54" s="8"/>
      <c r="O54" s="8">
        <v>2814371363</v>
      </c>
      <c r="P54" s="8"/>
      <c r="Q54" s="8">
        <v>-61223174</v>
      </c>
      <c r="R54" s="8"/>
      <c r="S54" s="8">
        <f t="shared" si="2"/>
        <v>2753148189</v>
      </c>
      <c r="U54" s="9">
        <f t="shared" si="3"/>
        <v>-1.1853537728824651E-2</v>
      </c>
    </row>
    <row r="55" spans="1:21" ht="24.75" x14ac:dyDescent="0.55000000000000004">
      <c r="A55" s="3" t="s">
        <v>73</v>
      </c>
      <c r="C55" s="8">
        <v>0</v>
      </c>
      <c r="D55" s="8"/>
      <c r="E55" s="8">
        <v>-4872866439</v>
      </c>
      <c r="F55" s="8"/>
      <c r="G55" s="8">
        <v>-109854050</v>
      </c>
      <c r="H55" s="8"/>
      <c r="I55" s="8">
        <f t="shared" si="0"/>
        <v>-4982720489</v>
      </c>
      <c r="K55" s="9">
        <f t="shared" si="1"/>
        <v>2.1452846433958922E-2</v>
      </c>
      <c r="M55" s="8">
        <v>0</v>
      </c>
      <c r="N55" s="8"/>
      <c r="O55" s="8">
        <v>-4872866439</v>
      </c>
      <c r="P55" s="8"/>
      <c r="Q55" s="8">
        <v>-109854050</v>
      </c>
      <c r="R55" s="8"/>
      <c r="S55" s="8">
        <f t="shared" si="2"/>
        <v>-4982720489</v>
      </c>
      <c r="U55" s="9">
        <f t="shared" si="3"/>
        <v>2.1452846433958922E-2</v>
      </c>
    </row>
    <row r="56" spans="1:21" ht="24.75" x14ac:dyDescent="0.55000000000000004">
      <c r="A56" s="3" t="s">
        <v>15</v>
      </c>
      <c r="C56" s="8">
        <v>0</v>
      </c>
      <c r="D56" s="8"/>
      <c r="E56" s="8">
        <v>-10553079027</v>
      </c>
      <c r="F56" s="8"/>
      <c r="G56" s="8">
        <v>-191615709</v>
      </c>
      <c r="H56" s="8"/>
      <c r="I56" s="8">
        <f t="shared" si="0"/>
        <v>-10744694736</v>
      </c>
      <c r="K56" s="9">
        <f t="shared" si="1"/>
        <v>4.6260729788083203E-2</v>
      </c>
      <c r="M56" s="8">
        <v>0</v>
      </c>
      <c r="N56" s="8"/>
      <c r="O56" s="8">
        <v>-10553079027</v>
      </c>
      <c r="P56" s="8"/>
      <c r="Q56" s="8">
        <v>-191615709</v>
      </c>
      <c r="R56" s="8"/>
      <c r="S56" s="8">
        <f t="shared" si="2"/>
        <v>-10744694736</v>
      </c>
      <c r="U56" s="9">
        <f t="shared" si="3"/>
        <v>4.6260729788083203E-2</v>
      </c>
    </row>
    <row r="57" spans="1:21" ht="24.75" x14ac:dyDescent="0.55000000000000004">
      <c r="A57" s="3" t="s">
        <v>54</v>
      </c>
      <c r="C57" s="8">
        <v>0</v>
      </c>
      <c r="D57" s="8"/>
      <c r="E57" s="8">
        <v>8081475005</v>
      </c>
      <c r="F57" s="8"/>
      <c r="G57" s="8">
        <v>107661455</v>
      </c>
      <c r="H57" s="8"/>
      <c r="I57" s="8">
        <f t="shared" si="0"/>
        <v>8189136460</v>
      </c>
      <c r="K57" s="9">
        <f t="shared" si="1"/>
        <v>-3.5257905252953872E-2</v>
      </c>
      <c r="M57" s="8">
        <v>0</v>
      </c>
      <c r="N57" s="8"/>
      <c r="O57" s="8">
        <v>8081475005</v>
      </c>
      <c r="P57" s="8"/>
      <c r="Q57" s="8">
        <v>107661455</v>
      </c>
      <c r="R57" s="8"/>
      <c r="S57" s="8">
        <f t="shared" si="2"/>
        <v>8189136460</v>
      </c>
      <c r="U57" s="9">
        <f t="shared" si="3"/>
        <v>-3.5257905252953872E-2</v>
      </c>
    </row>
    <row r="58" spans="1:21" ht="24.75" x14ac:dyDescent="0.55000000000000004">
      <c r="A58" s="3" t="s">
        <v>95</v>
      </c>
      <c r="C58" s="8">
        <v>0</v>
      </c>
      <c r="D58" s="8"/>
      <c r="E58" s="8">
        <v>364307650</v>
      </c>
      <c r="F58" s="8"/>
      <c r="G58" s="8">
        <v>454418314</v>
      </c>
      <c r="H58" s="8"/>
      <c r="I58" s="8">
        <f t="shared" si="0"/>
        <v>818725964</v>
      </c>
      <c r="K58" s="9">
        <f t="shared" si="1"/>
        <v>-3.5249824701108138E-3</v>
      </c>
      <c r="M58" s="8">
        <v>0</v>
      </c>
      <c r="N58" s="8"/>
      <c r="O58" s="8">
        <v>364307650</v>
      </c>
      <c r="P58" s="8"/>
      <c r="Q58" s="8">
        <v>454418314</v>
      </c>
      <c r="R58" s="8"/>
      <c r="S58" s="8">
        <f t="shared" si="2"/>
        <v>818725964</v>
      </c>
      <c r="U58" s="9">
        <f t="shared" si="3"/>
        <v>-3.5249824701108138E-3</v>
      </c>
    </row>
    <row r="59" spans="1:21" ht="24.75" x14ac:dyDescent="0.55000000000000004">
      <c r="A59" s="3" t="s">
        <v>19</v>
      </c>
      <c r="C59" s="8">
        <v>0</v>
      </c>
      <c r="D59" s="8"/>
      <c r="E59" s="8">
        <v>-2352486317</v>
      </c>
      <c r="F59" s="8"/>
      <c r="G59" s="8">
        <v>-61103625</v>
      </c>
      <c r="H59" s="8"/>
      <c r="I59" s="8">
        <f t="shared" si="0"/>
        <v>-2413589942</v>
      </c>
      <c r="K59" s="9">
        <f t="shared" si="1"/>
        <v>1.0391587185069136E-2</v>
      </c>
      <c r="M59" s="8">
        <v>0</v>
      </c>
      <c r="N59" s="8"/>
      <c r="O59" s="8">
        <v>-2352486317</v>
      </c>
      <c r="P59" s="8"/>
      <c r="Q59" s="8">
        <v>-61103625</v>
      </c>
      <c r="R59" s="8"/>
      <c r="S59" s="8">
        <f t="shared" si="2"/>
        <v>-2413589942</v>
      </c>
      <c r="U59" s="9">
        <f t="shared" si="3"/>
        <v>1.0391587185069136E-2</v>
      </c>
    </row>
    <row r="60" spans="1:21" ht="24.75" x14ac:dyDescent="0.55000000000000004">
      <c r="A60" s="3" t="s">
        <v>82</v>
      </c>
      <c r="C60" s="8">
        <v>0</v>
      </c>
      <c r="D60" s="8"/>
      <c r="E60" s="8">
        <v>-25593651969</v>
      </c>
      <c r="F60" s="8"/>
      <c r="G60" s="8">
        <v>-470998452</v>
      </c>
      <c r="H60" s="8"/>
      <c r="I60" s="8">
        <f t="shared" si="0"/>
        <v>-26064650421</v>
      </c>
      <c r="K60" s="9">
        <f t="shared" si="1"/>
        <v>0.11222000994656552</v>
      </c>
      <c r="M60" s="8">
        <v>0</v>
      </c>
      <c r="N60" s="8"/>
      <c r="O60" s="8">
        <v>-25593651969</v>
      </c>
      <c r="P60" s="8"/>
      <c r="Q60" s="8">
        <v>-470998452</v>
      </c>
      <c r="R60" s="8"/>
      <c r="S60" s="8">
        <f t="shared" si="2"/>
        <v>-26064650421</v>
      </c>
      <c r="U60" s="9">
        <f t="shared" si="3"/>
        <v>0.11222000994656552</v>
      </c>
    </row>
    <row r="61" spans="1:21" ht="24.75" x14ac:dyDescent="0.55000000000000004">
      <c r="A61" s="3" t="s">
        <v>36</v>
      </c>
      <c r="C61" s="8">
        <v>0</v>
      </c>
      <c r="D61" s="8"/>
      <c r="E61" s="8">
        <v>-5263172556</v>
      </c>
      <c r="F61" s="8"/>
      <c r="G61" s="8">
        <v>-160776301</v>
      </c>
      <c r="H61" s="8"/>
      <c r="I61" s="8">
        <f t="shared" si="0"/>
        <v>-5423948857</v>
      </c>
      <c r="K61" s="9">
        <f t="shared" si="1"/>
        <v>2.3352532447233572E-2</v>
      </c>
      <c r="M61" s="8">
        <v>0</v>
      </c>
      <c r="N61" s="8"/>
      <c r="O61" s="8">
        <v>-5263172556</v>
      </c>
      <c r="P61" s="8"/>
      <c r="Q61" s="8">
        <v>-160776301</v>
      </c>
      <c r="R61" s="8"/>
      <c r="S61" s="8">
        <f t="shared" si="2"/>
        <v>-5423948857</v>
      </c>
      <c r="U61" s="9">
        <f t="shared" si="3"/>
        <v>2.3352532447233572E-2</v>
      </c>
    </row>
    <row r="62" spans="1:21" ht="24.75" x14ac:dyDescent="0.55000000000000004">
      <c r="A62" s="3" t="s">
        <v>81</v>
      </c>
      <c r="C62" s="8">
        <v>0</v>
      </c>
      <c r="D62" s="8"/>
      <c r="E62" s="8">
        <v>-1821099680</v>
      </c>
      <c r="F62" s="8"/>
      <c r="G62" s="8">
        <v>-672467805</v>
      </c>
      <c r="H62" s="8"/>
      <c r="I62" s="8">
        <f t="shared" si="0"/>
        <v>-2493567485</v>
      </c>
      <c r="K62" s="9">
        <f t="shared" si="1"/>
        <v>1.0735926377269878E-2</v>
      </c>
      <c r="M62" s="8">
        <v>0</v>
      </c>
      <c r="N62" s="8"/>
      <c r="O62" s="8">
        <v>-1821099680</v>
      </c>
      <c r="P62" s="8"/>
      <c r="Q62" s="8">
        <v>-672467805</v>
      </c>
      <c r="R62" s="8"/>
      <c r="S62" s="8">
        <f t="shared" si="2"/>
        <v>-2493567485</v>
      </c>
      <c r="U62" s="9">
        <f t="shared" si="3"/>
        <v>1.0735926377269878E-2</v>
      </c>
    </row>
    <row r="63" spans="1:21" ht="24.75" x14ac:dyDescent="0.55000000000000004">
      <c r="A63" s="3" t="s">
        <v>44</v>
      </c>
      <c r="C63" s="8">
        <v>0</v>
      </c>
      <c r="D63" s="8"/>
      <c r="E63" s="8">
        <v>-13971347680</v>
      </c>
      <c r="F63" s="8"/>
      <c r="G63" s="8">
        <v>-293021086</v>
      </c>
      <c r="H63" s="8"/>
      <c r="I63" s="8">
        <f t="shared" si="0"/>
        <v>-14264368766</v>
      </c>
      <c r="K63" s="9">
        <f t="shared" si="1"/>
        <v>6.1414505045971915E-2</v>
      </c>
      <c r="M63" s="8">
        <v>0</v>
      </c>
      <c r="N63" s="8"/>
      <c r="O63" s="8">
        <v>-13971347680</v>
      </c>
      <c r="P63" s="8"/>
      <c r="Q63" s="8">
        <v>-293021086</v>
      </c>
      <c r="R63" s="8"/>
      <c r="S63" s="8">
        <f t="shared" si="2"/>
        <v>-14264368766</v>
      </c>
      <c r="U63" s="9">
        <f t="shared" si="3"/>
        <v>6.1414505045971915E-2</v>
      </c>
    </row>
    <row r="64" spans="1:21" ht="24.75" x14ac:dyDescent="0.55000000000000004">
      <c r="A64" s="3" t="s">
        <v>88</v>
      </c>
      <c r="C64" s="8">
        <v>0</v>
      </c>
      <c r="D64" s="8"/>
      <c r="E64" s="8">
        <v>423027739</v>
      </c>
      <c r="F64" s="8"/>
      <c r="G64" s="8">
        <v>-4316611</v>
      </c>
      <c r="H64" s="8"/>
      <c r="I64" s="8">
        <f t="shared" si="0"/>
        <v>418711128</v>
      </c>
      <c r="K64" s="9">
        <f t="shared" si="1"/>
        <v>-1.802739196188879E-3</v>
      </c>
      <c r="M64" s="8">
        <v>0</v>
      </c>
      <c r="N64" s="8"/>
      <c r="O64" s="8">
        <v>423027739</v>
      </c>
      <c r="P64" s="8"/>
      <c r="Q64" s="8">
        <v>-4316611</v>
      </c>
      <c r="R64" s="8"/>
      <c r="S64" s="8">
        <f t="shared" si="2"/>
        <v>418711128</v>
      </c>
      <c r="U64" s="9">
        <f t="shared" si="3"/>
        <v>-1.802739196188879E-3</v>
      </c>
    </row>
    <row r="65" spans="1:21" ht="24.75" x14ac:dyDescent="0.55000000000000004">
      <c r="A65" s="3" t="s">
        <v>50</v>
      </c>
      <c r="C65" s="8">
        <v>0</v>
      </c>
      <c r="D65" s="8"/>
      <c r="E65" s="8">
        <v>-3395273076</v>
      </c>
      <c r="F65" s="8"/>
      <c r="G65" s="8">
        <v>-50552145</v>
      </c>
      <c r="H65" s="8"/>
      <c r="I65" s="8">
        <f t="shared" si="0"/>
        <v>-3445825221</v>
      </c>
      <c r="K65" s="9">
        <f t="shared" si="1"/>
        <v>1.4835823014268936E-2</v>
      </c>
      <c r="M65" s="8">
        <v>0</v>
      </c>
      <c r="N65" s="8"/>
      <c r="O65" s="8">
        <v>-3395273076</v>
      </c>
      <c r="P65" s="8"/>
      <c r="Q65" s="8">
        <v>-50552145</v>
      </c>
      <c r="R65" s="8"/>
      <c r="S65" s="8">
        <f t="shared" si="2"/>
        <v>-3445825221</v>
      </c>
      <c r="U65" s="9">
        <f t="shared" si="3"/>
        <v>1.4835823014268936E-2</v>
      </c>
    </row>
    <row r="66" spans="1:21" ht="24.75" x14ac:dyDescent="0.55000000000000004">
      <c r="A66" s="3" t="s">
        <v>27</v>
      </c>
      <c r="C66" s="8">
        <v>0</v>
      </c>
      <c r="D66" s="8"/>
      <c r="E66" s="8">
        <v>-2898575009</v>
      </c>
      <c r="F66" s="8"/>
      <c r="G66" s="8">
        <v>-140844449</v>
      </c>
      <c r="H66" s="8"/>
      <c r="I66" s="8">
        <f t="shared" si="0"/>
        <v>-3039419458</v>
      </c>
      <c r="K66" s="9">
        <f t="shared" si="1"/>
        <v>1.3086063933308594E-2</v>
      </c>
      <c r="M66" s="8">
        <v>0</v>
      </c>
      <c r="N66" s="8"/>
      <c r="O66" s="8">
        <v>-2898575009</v>
      </c>
      <c r="P66" s="8"/>
      <c r="Q66" s="8">
        <v>-140844449</v>
      </c>
      <c r="R66" s="8"/>
      <c r="S66" s="8">
        <f t="shared" si="2"/>
        <v>-3039419458</v>
      </c>
      <c r="U66" s="9">
        <f t="shared" si="3"/>
        <v>1.3086063933308594E-2</v>
      </c>
    </row>
    <row r="67" spans="1:21" ht="24.75" x14ac:dyDescent="0.55000000000000004">
      <c r="A67" s="3" t="s">
        <v>86</v>
      </c>
      <c r="C67" s="8">
        <v>0</v>
      </c>
      <c r="D67" s="8"/>
      <c r="E67" s="8">
        <v>-2520328148</v>
      </c>
      <c r="F67" s="8"/>
      <c r="G67" s="8">
        <v>-40938950</v>
      </c>
      <c r="H67" s="8"/>
      <c r="I67" s="8">
        <f t="shared" si="0"/>
        <v>-2561267098</v>
      </c>
      <c r="K67" s="9">
        <f t="shared" si="1"/>
        <v>1.1027403574221564E-2</v>
      </c>
      <c r="M67" s="8">
        <v>0</v>
      </c>
      <c r="N67" s="8"/>
      <c r="O67" s="8">
        <v>-2520328148</v>
      </c>
      <c r="P67" s="8"/>
      <c r="Q67" s="8">
        <v>-40938950</v>
      </c>
      <c r="R67" s="8"/>
      <c r="S67" s="8">
        <f t="shared" si="2"/>
        <v>-2561267098</v>
      </c>
      <c r="U67" s="9">
        <f t="shared" si="3"/>
        <v>1.1027403574221564E-2</v>
      </c>
    </row>
    <row r="68" spans="1:21" ht="24.75" x14ac:dyDescent="0.55000000000000004">
      <c r="A68" s="3" t="s">
        <v>96</v>
      </c>
      <c r="C68" s="8">
        <v>0</v>
      </c>
      <c r="D68" s="8"/>
      <c r="E68" s="8">
        <v>638084294</v>
      </c>
      <c r="F68" s="8"/>
      <c r="G68" s="8">
        <v>1004160278</v>
      </c>
      <c r="H68" s="8"/>
      <c r="I68" s="8">
        <f t="shared" si="0"/>
        <v>1642244572</v>
      </c>
      <c r="K68" s="9">
        <f t="shared" si="1"/>
        <v>-7.0705994221219497E-3</v>
      </c>
      <c r="M68" s="8">
        <v>0</v>
      </c>
      <c r="N68" s="8"/>
      <c r="O68" s="8">
        <v>638084294</v>
      </c>
      <c r="P68" s="8"/>
      <c r="Q68" s="8">
        <v>1004160278</v>
      </c>
      <c r="R68" s="8"/>
      <c r="S68" s="8">
        <f t="shared" si="2"/>
        <v>1642244572</v>
      </c>
      <c r="U68" s="9">
        <f t="shared" si="3"/>
        <v>-7.0705994221219497E-3</v>
      </c>
    </row>
    <row r="69" spans="1:21" ht="24.75" x14ac:dyDescent="0.55000000000000004">
      <c r="A69" s="3" t="s">
        <v>65</v>
      </c>
      <c r="C69" s="8">
        <v>0</v>
      </c>
      <c r="D69" s="8"/>
      <c r="E69" s="8">
        <v>-6946747079</v>
      </c>
      <c r="F69" s="8"/>
      <c r="G69" s="8">
        <v>-128954984</v>
      </c>
      <c r="H69" s="8"/>
      <c r="I69" s="8">
        <f t="shared" si="0"/>
        <v>-7075702063</v>
      </c>
      <c r="K69" s="9">
        <f t="shared" si="1"/>
        <v>3.0464070803307174E-2</v>
      </c>
      <c r="M69" s="8">
        <v>0</v>
      </c>
      <c r="N69" s="8"/>
      <c r="O69" s="8">
        <v>-6946747079</v>
      </c>
      <c r="P69" s="8"/>
      <c r="Q69" s="8">
        <v>-128954984</v>
      </c>
      <c r="R69" s="8"/>
      <c r="S69" s="8">
        <f t="shared" si="2"/>
        <v>-7075702063</v>
      </c>
      <c r="U69" s="9">
        <f t="shared" si="3"/>
        <v>3.0464070803307174E-2</v>
      </c>
    </row>
    <row r="70" spans="1:21" ht="24.75" x14ac:dyDescent="0.55000000000000004">
      <c r="A70" s="3" t="s">
        <v>37</v>
      </c>
      <c r="C70" s="8">
        <v>14526334889</v>
      </c>
      <c r="D70" s="8"/>
      <c r="E70" s="8">
        <v>-15102426587</v>
      </c>
      <c r="F70" s="8"/>
      <c r="G70" s="8">
        <v>0</v>
      </c>
      <c r="H70" s="8"/>
      <c r="I70" s="8">
        <f t="shared" si="0"/>
        <v>-576091698</v>
      </c>
      <c r="K70" s="9">
        <f t="shared" si="1"/>
        <v>2.4803331345509558E-3</v>
      </c>
      <c r="M70" s="8">
        <v>14526334889</v>
      </c>
      <c r="N70" s="8"/>
      <c r="O70" s="8">
        <v>-15102426587</v>
      </c>
      <c r="P70" s="8"/>
      <c r="Q70" s="8">
        <v>0</v>
      </c>
      <c r="R70" s="8"/>
      <c r="S70" s="8">
        <f t="shared" si="2"/>
        <v>-576091698</v>
      </c>
      <c r="U70" s="9">
        <f t="shared" si="3"/>
        <v>2.4803331345509558E-3</v>
      </c>
    </row>
    <row r="71" spans="1:21" ht="24.75" x14ac:dyDescent="0.55000000000000004">
      <c r="A71" s="3" t="s">
        <v>55</v>
      </c>
      <c r="C71" s="8">
        <v>0</v>
      </c>
      <c r="D71" s="8"/>
      <c r="E71" s="8">
        <v>-8423983402</v>
      </c>
      <c r="F71" s="8"/>
      <c r="G71" s="8">
        <v>0</v>
      </c>
      <c r="H71" s="8"/>
      <c r="I71" s="8">
        <f t="shared" si="0"/>
        <v>-8423983402</v>
      </c>
      <c r="K71" s="9">
        <f t="shared" si="1"/>
        <v>3.6269026666112245E-2</v>
      </c>
      <c r="M71" s="8">
        <v>0</v>
      </c>
      <c r="N71" s="8"/>
      <c r="O71" s="8">
        <v>-8423983402</v>
      </c>
      <c r="P71" s="8"/>
      <c r="Q71" s="8">
        <v>0</v>
      </c>
      <c r="R71" s="8"/>
      <c r="S71" s="8">
        <f t="shared" si="2"/>
        <v>-8423983402</v>
      </c>
      <c r="U71" s="9">
        <f t="shared" si="3"/>
        <v>3.6269026666112245E-2</v>
      </c>
    </row>
    <row r="72" spans="1:21" ht="24.75" x14ac:dyDescent="0.55000000000000004">
      <c r="A72" s="3" t="s">
        <v>79</v>
      </c>
      <c r="C72" s="8">
        <v>0</v>
      </c>
      <c r="D72" s="8"/>
      <c r="E72" s="8">
        <v>-10133206979</v>
      </c>
      <c r="F72" s="8"/>
      <c r="G72" s="8">
        <v>0</v>
      </c>
      <c r="H72" s="8"/>
      <c r="I72" s="8">
        <f t="shared" si="0"/>
        <v>-10133206979</v>
      </c>
      <c r="K72" s="9">
        <f t="shared" si="1"/>
        <v>4.3628000744556278E-2</v>
      </c>
      <c r="M72" s="8">
        <v>0</v>
      </c>
      <c r="N72" s="8"/>
      <c r="O72" s="8">
        <v>-10133206979</v>
      </c>
      <c r="P72" s="8"/>
      <c r="Q72" s="8">
        <v>0</v>
      </c>
      <c r="R72" s="8"/>
      <c r="S72" s="8">
        <f t="shared" si="2"/>
        <v>-10133206979</v>
      </c>
      <c r="U72" s="9">
        <f t="shared" si="3"/>
        <v>4.3628000744556278E-2</v>
      </c>
    </row>
    <row r="73" spans="1:21" ht="24.75" x14ac:dyDescent="0.55000000000000004">
      <c r="A73" s="3" t="s">
        <v>78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87" si="4">C73+E73+G73</f>
        <v>0</v>
      </c>
      <c r="K73" s="9">
        <f t="shared" ref="K73:K87" si="5">I73/$I$88</f>
        <v>0</v>
      </c>
      <c r="M73" s="8">
        <v>0</v>
      </c>
      <c r="N73" s="8"/>
      <c r="O73" s="8">
        <v>0</v>
      </c>
      <c r="P73" s="8"/>
      <c r="Q73" s="8">
        <v>0</v>
      </c>
      <c r="R73" s="8"/>
      <c r="S73" s="8">
        <f t="shared" ref="S73:S87" si="6">M73+O73+Q73</f>
        <v>0</v>
      </c>
      <c r="U73" s="9">
        <f t="shared" ref="U73:U87" si="7">S73/$S$88</f>
        <v>0</v>
      </c>
    </row>
    <row r="74" spans="1:21" ht="24.75" x14ac:dyDescent="0.55000000000000004">
      <c r="A74" s="3" t="s">
        <v>66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4"/>
        <v>0</v>
      </c>
      <c r="K74" s="9">
        <f t="shared" si="5"/>
        <v>0</v>
      </c>
      <c r="M74" s="8">
        <v>0</v>
      </c>
      <c r="N74" s="8"/>
      <c r="O74" s="8">
        <v>0</v>
      </c>
      <c r="P74" s="8"/>
      <c r="Q74" s="8">
        <v>0</v>
      </c>
      <c r="R74" s="8"/>
      <c r="S74" s="8">
        <f t="shared" si="6"/>
        <v>0</v>
      </c>
      <c r="U74" s="9">
        <f t="shared" si="7"/>
        <v>0</v>
      </c>
    </row>
    <row r="75" spans="1:21" ht="24.75" x14ac:dyDescent="0.55000000000000004">
      <c r="A75" s="3" t="s">
        <v>68</v>
      </c>
      <c r="C75" s="8">
        <v>0</v>
      </c>
      <c r="D75" s="8"/>
      <c r="E75" s="8">
        <v>-401615009</v>
      </c>
      <c r="F75" s="8"/>
      <c r="G75" s="8">
        <v>0</v>
      </c>
      <c r="H75" s="8"/>
      <c r="I75" s="8">
        <f t="shared" si="4"/>
        <v>-401615009</v>
      </c>
      <c r="K75" s="9">
        <f t="shared" si="5"/>
        <v>1.7291327363576766E-3</v>
      </c>
      <c r="M75" s="8">
        <v>0</v>
      </c>
      <c r="N75" s="8"/>
      <c r="O75" s="8">
        <v>-401615009</v>
      </c>
      <c r="P75" s="8"/>
      <c r="Q75" s="8">
        <v>0</v>
      </c>
      <c r="R75" s="8"/>
      <c r="S75" s="8">
        <f t="shared" si="6"/>
        <v>-401615009</v>
      </c>
      <c r="U75" s="9">
        <f t="shared" si="7"/>
        <v>1.7291327363576766E-3</v>
      </c>
    </row>
    <row r="76" spans="1:21" ht="24.75" x14ac:dyDescent="0.55000000000000004">
      <c r="A76" s="3" t="s">
        <v>26</v>
      </c>
      <c r="C76" s="8">
        <v>0</v>
      </c>
      <c r="D76" s="8"/>
      <c r="E76" s="8">
        <v>3426708436</v>
      </c>
      <c r="F76" s="8"/>
      <c r="G76" s="8">
        <v>0</v>
      </c>
      <c r="H76" s="8"/>
      <c r="I76" s="8">
        <f t="shared" si="4"/>
        <v>3426708436</v>
      </c>
      <c r="K76" s="9">
        <f t="shared" si="5"/>
        <v>-1.4753516681047681E-2</v>
      </c>
      <c r="M76" s="8">
        <v>0</v>
      </c>
      <c r="N76" s="8"/>
      <c r="O76" s="8">
        <v>3426708436</v>
      </c>
      <c r="P76" s="8"/>
      <c r="Q76" s="8">
        <v>0</v>
      </c>
      <c r="R76" s="8"/>
      <c r="S76" s="8">
        <f t="shared" si="6"/>
        <v>3426708436</v>
      </c>
      <c r="U76" s="9">
        <f t="shared" si="7"/>
        <v>-1.4753516681047681E-2</v>
      </c>
    </row>
    <row r="77" spans="1:21" ht="24.75" x14ac:dyDescent="0.55000000000000004">
      <c r="A77" s="3" t="s">
        <v>80</v>
      </c>
      <c r="C77" s="8">
        <v>0</v>
      </c>
      <c r="D77" s="8"/>
      <c r="E77" s="8">
        <v>-19717005825</v>
      </c>
      <c r="F77" s="8"/>
      <c r="G77" s="8">
        <v>0</v>
      </c>
      <c r="H77" s="8"/>
      <c r="I77" s="8">
        <f t="shared" si="4"/>
        <v>-19717005825</v>
      </c>
      <c r="K77" s="9">
        <f t="shared" si="5"/>
        <v>8.4890553069351296E-2</v>
      </c>
      <c r="M77" s="8">
        <v>0</v>
      </c>
      <c r="N77" s="8"/>
      <c r="O77" s="8">
        <v>-19717005825</v>
      </c>
      <c r="P77" s="8"/>
      <c r="Q77" s="8">
        <v>0</v>
      </c>
      <c r="R77" s="8"/>
      <c r="S77" s="8">
        <f t="shared" si="6"/>
        <v>-19717005825</v>
      </c>
      <c r="U77" s="9">
        <f t="shared" si="7"/>
        <v>8.4890553069351296E-2</v>
      </c>
    </row>
    <row r="78" spans="1:21" ht="24.75" x14ac:dyDescent="0.55000000000000004">
      <c r="A78" s="3" t="s">
        <v>89</v>
      </c>
      <c r="C78" s="8">
        <v>0</v>
      </c>
      <c r="D78" s="8"/>
      <c r="E78" s="8">
        <v>-347917500</v>
      </c>
      <c r="F78" s="8"/>
      <c r="G78" s="8">
        <v>0</v>
      </c>
      <c r="H78" s="8"/>
      <c r="I78" s="8">
        <f t="shared" si="4"/>
        <v>-347917500</v>
      </c>
      <c r="K78" s="9">
        <f t="shared" si="5"/>
        <v>1.4979408770097085E-3</v>
      </c>
      <c r="M78" s="8">
        <v>0</v>
      </c>
      <c r="N78" s="8"/>
      <c r="O78" s="8">
        <v>-347917500</v>
      </c>
      <c r="P78" s="8"/>
      <c r="Q78" s="8">
        <v>0</v>
      </c>
      <c r="R78" s="8"/>
      <c r="S78" s="8">
        <f t="shared" si="6"/>
        <v>-347917500</v>
      </c>
      <c r="U78" s="9">
        <f t="shared" si="7"/>
        <v>1.4979408770097085E-3</v>
      </c>
    </row>
    <row r="79" spans="1:21" ht="24.75" x14ac:dyDescent="0.55000000000000004">
      <c r="A79" s="3" t="s">
        <v>92</v>
      </c>
      <c r="C79" s="8">
        <v>0</v>
      </c>
      <c r="D79" s="8"/>
      <c r="E79" s="8">
        <v>10057617808</v>
      </c>
      <c r="F79" s="8"/>
      <c r="G79" s="8">
        <v>0</v>
      </c>
      <c r="H79" s="8"/>
      <c r="I79" s="8">
        <f t="shared" si="4"/>
        <v>10057617808</v>
      </c>
      <c r="K79" s="9">
        <f t="shared" si="5"/>
        <v>-4.3302555461981598E-2</v>
      </c>
      <c r="M79" s="8">
        <v>0</v>
      </c>
      <c r="N79" s="8"/>
      <c r="O79" s="8">
        <v>10057617808</v>
      </c>
      <c r="P79" s="8"/>
      <c r="Q79" s="8">
        <v>0</v>
      </c>
      <c r="R79" s="8"/>
      <c r="S79" s="8">
        <f t="shared" si="6"/>
        <v>10057617808</v>
      </c>
      <c r="U79" s="9">
        <f t="shared" si="7"/>
        <v>-4.3302555461981598E-2</v>
      </c>
    </row>
    <row r="80" spans="1:21" ht="24.75" x14ac:dyDescent="0.55000000000000004">
      <c r="A80" s="3" t="s">
        <v>94</v>
      </c>
      <c r="C80" s="8">
        <v>0</v>
      </c>
      <c r="D80" s="8"/>
      <c r="E80" s="8">
        <v>-1013021590</v>
      </c>
      <c r="F80" s="8"/>
      <c r="G80" s="8">
        <v>0</v>
      </c>
      <c r="H80" s="8"/>
      <c r="I80" s="8">
        <f t="shared" si="4"/>
        <v>-1013021590</v>
      </c>
      <c r="K80" s="9">
        <f t="shared" si="5"/>
        <v>4.3615122807975151E-3</v>
      </c>
      <c r="M80" s="8">
        <v>0</v>
      </c>
      <c r="N80" s="8"/>
      <c r="O80" s="8">
        <v>-1013021590</v>
      </c>
      <c r="P80" s="8"/>
      <c r="Q80" s="8">
        <v>0</v>
      </c>
      <c r="R80" s="8"/>
      <c r="S80" s="8">
        <f t="shared" si="6"/>
        <v>-1013021590</v>
      </c>
      <c r="U80" s="9">
        <f t="shared" si="7"/>
        <v>4.3615122807975151E-3</v>
      </c>
    </row>
    <row r="81" spans="1:21" ht="24.75" x14ac:dyDescent="0.55000000000000004">
      <c r="A81" s="3" t="s">
        <v>48</v>
      </c>
      <c r="C81" s="8">
        <v>0</v>
      </c>
      <c r="D81" s="8"/>
      <c r="E81" s="8">
        <v>-4286313260</v>
      </c>
      <c r="F81" s="8"/>
      <c r="G81" s="8">
        <v>0</v>
      </c>
      <c r="H81" s="8"/>
      <c r="I81" s="8">
        <f t="shared" si="4"/>
        <v>-4286313260</v>
      </c>
      <c r="K81" s="9">
        <f t="shared" si="5"/>
        <v>1.845450097745225E-2</v>
      </c>
      <c r="M81" s="8">
        <v>0</v>
      </c>
      <c r="N81" s="8"/>
      <c r="O81" s="8">
        <v>-4286313260</v>
      </c>
      <c r="P81" s="8"/>
      <c r="Q81" s="8">
        <v>0</v>
      </c>
      <c r="R81" s="8"/>
      <c r="S81" s="8">
        <f t="shared" si="6"/>
        <v>-4286313260</v>
      </c>
      <c r="U81" s="9">
        <f t="shared" si="7"/>
        <v>1.845450097745225E-2</v>
      </c>
    </row>
    <row r="82" spans="1:21" ht="24.75" x14ac:dyDescent="0.55000000000000004">
      <c r="A82" s="3" t="s">
        <v>31</v>
      </c>
      <c r="C82" s="8">
        <v>0</v>
      </c>
      <c r="D82" s="8"/>
      <c r="E82" s="8">
        <v>12618024173</v>
      </c>
      <c r="F82" s="8"/>
      <c r="G82" s="8">
        <v>0</v>
      </c>
      <c r="H82" s="8"/>
      <c r="I82" s="8">
        <f t="shared" si="4"/>
        <v>12618024173</v>
      </c>
      <c r="K82" s="9">
        <f t="shared" si="5"/>
        <v>-5.4326253194603095E-2</v>
      </c>
      <c r="M82" s="8">
        <v>0</v>
      </c>
      <c r="N82" s="8"/>
      <c r="O82" s="8">
        <v>12618024173</v>
      </c>
      <c r="P82" s="8"/>
      <c r="Q82" s="8">
        <v>0</v>
      </c>
      <c r="R82" s="8"/>
      <c r="S82" s="8">
        <f t="shared" si="6"/>
        <v>12618024173</v>
      </c>
      <c r="U82" s="9">
        <f t="shared" si="7"/>
        <v>-5.4326253194603095E-2</v>
      </c>
    </row>
    <row r="83" spans="1:21" ht="24.75" x14ac:dyDescent="0.55000000000000004">
      <c r="A83" s="3" t="s">
        <v>62</v>
      </c>
      <c r="C83" s="8">
        <v>0</v>
      </c>
      <c r="D83" s="8"/>
      <c r="E83" s="8">
        <v>-569093625</v>
      </c>
      <c r="F83" s="8"/>
      <c r="G83" s="8">
        <v>0</v>
      </c>
      <c r="H83" s="8"/>
      <c r="I83" s="8">
        <f t="shared" si="4"/>
        <v>-569093625</v>
      </c>
      <c r="K83" s="9">
        <f t="shared" si="5"/>
        <v>2.4502032916801659E-3</v>
      </c>
      <c r="M83" s="8">
        <v>0</v>
      </c>
      <c r="N83" s="8"/>
      <c r="O83" s="8">
        <v>-569093625</v>
      </c>
      <c r="P83" s="8"/>
      <c r="Q83" s="8">
        <v>0</v>
      </c>
      <c r="R83" s="8"/>
      <c r="S83" s="8">
        <f t="shared" si="6"/>
        <v>-569093625</v>
      </c>
      <c r="U83" s="9">
        <f t="shared" si="7"/>
        <v>2.4502032916801659E-3</v>
      </c>
    </row>
    <row r="84" spans="1:21" ht="24.75" x14ac:dyDescent="0.55000000000000004">
      <c r="A84" s="3" t="s">
        <v>41</v>
      </c>
      <c r="C84" s="8">
        <v>0</v>
      </c>
      <c r="D84" s="8"/>
      <c r="E84" s="8">
        <v>1983599375</v>
      </c>
      <c r="F84" s="8"/>
      <c r="G84" s="8">
        <v>0</v>
      </c>
      <c r="H84" s="8"/>
      <c r="I84" s="8">
        <f t="shared" si="4"/>
        <v>1983599375</v>
      </c>
      <c r="K84" s="9">
        <f t="shared" si="5"/>
        <v>-8.5402849452051403E-3</v>
      </c>
      <c r="M84" s="8">
        <v>0</v>
      </c>
      <c r="N84" s="8"/>
      <c r="O84" s="8">
        <v>1983599375</v>
      </c>
      <c r="P84" s="8"/>
      <c r="Q84" s="8">
        <v>0</v>
      </c>
      <c r="R84" s="8"/>
      <c r="S84" s="8">
        <f t="shared" si="6"/>
        <v>1983599375</v>
      </c>
      <c r="U84" s="9">
        <f t="shared" si="7"/>
        <v>-8.5402849452051403E-3</v>
      </c>
    </row>
    <row r="85" spans="1:21" ht="24.75" x14ac:dyDescent="0.55000000000000004">
      <c r="A85" s="3" t="s">
        <v>39</v>
      </c>
      <c r="C85" s="8">
        <v>0</v>
      </c>
      <c r="D85" s="8"/>
      <c r="E85" s="8">
        <v>-2475431899</v>
      </c>
      <c r="F85" s="8"/>
      <c r="G85" s="8">
        <v>0</v>
      </c>
      <c r="H85" s="8"/>
      <c r="I85" s="8">
        <f t="shared" si="4"/>
        <v>-2475431899</v>
      </c>
      <c r="K85" s="9">
        <f t="shared" si="5"/>
        <v>1.0657844545807175E-2</v>
      </c>
      <c r="M85" s="8">
        <v>0</v>
      </c>
      <c r="N85" s="8"/>
      <c r="O85" s="8">
        <v>-2475431899</v>
      </c>
      <c r="P85" s="8"/>
      <c r="Q85" s="8">
        <v>0</v>
      </c>
      <c r="R85" s="8"/>
      <c r="S85" s="8">
        <f t="shared" si="6"/>
        <v>-2475431899</v>
      </c>
      <c r="U85" s="9">
        <f t="shared" si="7"/>
        <v>1.0657844545807175E-2</v>
      </c>
    </row>
    <row r="86" spans="1:21" ht="24.75" x14ac:dyDescent="0.55000000000000004">
      <c r="A86" s="3" t="s">
        <v>16</v>
      </c>
      <c r="C86" s="8">
        <v>0</v>
      </c>
      <c r="D86" s="8"/>
      <c r="E86" s="8">
        <v>1280689905</v>
      </c>
      <c r="F86" s="8"/>
      <c r="G86" s="8">
        <v>0</v>
      </c>
      <c r="H86" s="8"/>
      <c r="I86" s="8">
        <f t="shared" si="4"/>
        <v>1280689905</v>
      </c>
      <c r="K86" s="9">
        <f t="shared" si="5"/>
        <v>-5.513944424966207E-3</v>
      </c>
      <c r="M86" s="8">
        <v>0</v>
      </c>
      <c r="N86" s="8"/>
      <c r="O86" s="8">
        <v>1280689905</v>
      </c>
      <c r="P86" s="8"/>
      <c r="Q86" s="8">
        <v>0</v>
      </c>
      <c r="R86" s="8"/>
      <c r="S86" s="8">
        <f t="shared" si="6"/>
        <v>1280689905</v>
      </c>
      <c r="U86" s="9">
        <f t="shared" si="7"/>
        <v>-5.513944424966207E-3</v>
      </c>
    </row>
    <row r="87" spans="1:21" ht="24.75" x14ac:dyDescent="0.55000000000000004">
      <c r="A87" s="3" t="s">
        <v>93</v>
      </c>
      <c r="C87" s="8">
        <v>0</v>
      </c>
      <c r="D87" s="8"/>
      <c r="E87" s="8">
        <v>868896126</v>
      </c>
      <c r="F87" s="8"/>
      <c r="G87" s="8">
        <v>0</v>
      </c>
      <c r="H87" s="8"/>
      <c r="I87" s="8">
        <f t="shared" si="4"/>
        <v>868896126</v>
      </c>
      <c r="K87" s="9">
        <f t="shared" si="5"/>
        <v>-3.7409875186237489E-3</v>
      </c>
      <c r="M87" s="8">
        <v>0</v>
      </c>
      <c r="N87" s="8"/>
      <c r="O87" s="8">
        <v>868896126</v>
      </c>
      <c r="P87" s="8"/>
      <c r="Q87" s="8">
        <v>0</v>
      </c>
      <c r="R87" s="8"/>
      <c r="S87" s="8">
        <f t="shared" si="6"/>
        <v>868896126</v>
      </c>
      <c r="U87" s="9">
        <f t="shared" si="7"/>
        <v>-3.7409875186237489E-3</v>
      </c>
    </row>
    <row r="88" spans="1:21" ht="25.5" thickBot="1" x14ac:dyDescent="0.65">
      <c r="A88" s="4" t="s">
        <v>97</v>
      </c>
      <c r="C88" s="15">
        <f>SUM(C8:C87)</f>
        <v>14526334889</v>
      </c>
      <c r="D88" s="8"/>
      <c r="E88" s="15">
        <f>SUM(E8:E87)</f>
        <v>-246261295451</v>
      </c>
      <c r="F88" s="8"/>
      <c r="G88" s="15">
        <f>SUM(G8:G87)</f>
        <v>-528879313</v>
      </c>
      <c r="H88" s="8"/>
      <c r="I88" s="15">
        <f>SUM(I8:I87)</f>
        <v>-232263839875</v>
      </c>
      <c r="K88" s="16">
        <f>SUM(K8:K87)</f>
        <v>1</v>
      </c>
      <c r="M88" s="15">
        <f>SUM(M8:M87)</f>
        <v>14526334889</v>
      </c>
      <c r="N88" s="8"/>
      <c r="O88" s="15">
        <f>SUM(O8:O87)</f>
        <v>-246261295451</v>
      </c>
      <c r="P88" s="8"/>
      <c r="Q88" s="15">
        <f>SUM(Q8:Q87)</f>
        <v>-528879313</v>
      </c>
      <c r="R88" s="8"/>
      <c r="S88" s="15">
        <f>SUM(S8:S87)</f>
        <v>-232263839875</v>
      </c>
      <c r="U88" s="16">
        <f>SUM(U8:U87)</f>
        <v>1</v>
      </c>
    </row>
    <row r="89" spans="1:21" ht="25.5" thickTop="1" x14ac:dyDescent="0.55000000000000004">
      <c r="C89" s="17"/>
      <c r="E89" s="17"/>
      <c r="G89" s="17"/>
      <c r="M89" s="8"/>
      <c r="N89" s="8"/>
      <c r="O89" s="8"/>
      <c r="P89" s="8"/>
      <c r="Q89" s="8"/>
      <c r="R89" s="8"/>
      <c r="S89" s="8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1"/>
  <sheetViews>
    <sheetView rightToLeft="1" workbookViewId="0">
      <selection activeCell="M12" sqref="M12"/>
    </sheetView>
  </sheetViews>
  <sheetFormatPr defaultRowHeight="24" x14ac:dyDescent="0.55000000000000004"/>
  <cols>
    <col min="1" max="1" width="25.5703125" style="3" bestFit="1" customWidth="1"/>
    <col min="2" max="2" width="1" style="3" customWidth="1"/>
    <col min="3" max="3" width="21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21" style="3" customWidth="1"/>
    <col min="12" max="12" width="1" style="3" customWidth="1"/>
    <col min="13" max="13" width="21" style="3" customWidth="1"/>
    <col min="14" max="14" width="1" style="3" customWidth="1"/>
    <col min="15" max="15" width="9.140625" style="3" customWidth="1"/>
    <col min="16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7" ht="24.75" x14ac:dyDescent="0.55000000000000004">
      <c r="A3" s="1" t="s">
        <v>109</v>
      </c>
      <c r="B3" s="1" t="s">
        <v>109</v>
      </c>
      <c r="C3" s="1" t="s">
        <v>109</v>
      </c>
      <c r="D3" s="1" t="s">
        <v>109</v>
      </c>
      <c r="E3" s="1" t="s">
        <v>109</v>
      </c>
      <c r="F3" s="1" t="s">
        <v>109</v>
      </c>
      <c r="G3" s="1" t="s">
        <v>109</v>
      </c>
      <c r="H3" s="1" t="s">
        <v>109</v>
      </c>
      <c r="I3" s="1" t="s">
        <v>109</v>
      </c>
      <c r="J3" s="1" t="s">
        <v>109</v>
      </c>
      <c r="K3" s="1" t="s">
        <v>109</v>
      </c>
      <c r="L3" s="1" t="s">
        <v>109</v>
      </c>
      <c r="M3" s="1" t="s">
        <v>109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7" ht="25.5" thickBot="1" x14ac:dyDescent="0.6">
      <c r="A6" s="11" t="s">
        <v>110</v>
      </c>
      <c r="C6" s="2" t="s">
        <v>111</v>
      </c>
      <c r="D6" s="2" t="s">
        <v>111</v>
      </c>
      <c r="E6" s="2" t="s">
        <v>111</v>
      </c>
      <c r="F6" s="2" t="s">
        <v>111</v>
      </c>
      <c r="G6" s="2" t="s">
        <v>111</v>
      </c>
      <c r="I6" s="2" t="s">
        <v>112</v>
      </c>
      <c r="J6" s="2" t="s">
        <v>112</v>
      </c>
      <c r="K6" s="2" t="s">
        <v>112</v>
      </c>
      <c r="L6" s="2" t="s">
        <v>112</v>
      </c>
      <c r="M6" s="2" t="s">
        <v>112</v>
      </c>
    </row>
    <row r="7" spans="1:17" ht="25.5" thickBot="1" x14ac:dyDescent="0.6">
      <c r="A7" s="2" t="s">
        <v>113</v>
      </c>
      <c r="C7" s="2" t="s">
        <v>114</v>
      </c>
      <c r="E7" s="2" t="s">
        <v>115</v>
      </c>
      <c r="G7" s="2" t="s">
        <v>116</v>
      </c>
      <c r="I7" s="2" t="s">
        <v>114</v>
      </c>
      <c r="K7" s="2" t="s">
        <v>115</v>
      </c>
      <c r="M7" s="2" t="s">
        <v>116</v>
      </c>
    </row>
    <row r="8" spans="1:17" x14ac:dyDescent="0.55000000000000004">
      <c r="A8" s="3" t="s">
        <v>104</v>
      </c>
      <c r="C8" s="14">
        <v>40154</v>
      </c>
      <c r="D8" s="13"/>
      <c r="E8" s="14">
        <v>0</v>
      </c>
      <c r="F8" s="13"/>
      <c r="G8" s="14">
        <v>40154</v>
      </c>
      <c r="H8" s="13"/>
      <c r="I8" s="14">
        <v>40154</v>
      </c>
      <c r="J8" s="13"/>
      <c r="K8" s="14">
        <v>0</v>
      </c>
      <c r="L8" s="13"/>
      <c r="M8" s="14">
        <v>40154</v>
      </c>
      <c r="N8" s="13"/>
      <c r="O8" s="13"/>
      <c r="P8" s="13"/>
      <c r="Q8" s="13"/>
    </row>
    <row r="9" spans="1:17" ht="24.75" thickBot="1" x14ac:dyDescent="0.6">
      <c r="A9" s="3" t="s">
        <v>107</v>
      </c>
      <c r="C9" s="14">
        <v>769370563</v>
      </c>
      <c r="D9" s="13"/>
      <c r="E9" s="14">
        <v>0</v>
      </c>
      <c r="F9" s="13"/>
      <c r="G9" s="14">
        <v>769370563</v>
      </c>
      <c r="H9" s="13"/>
      <c r="I9" s="14">
        <v>769370563</v>
      </c>
      <c r="J9" s="13"/>
      <c r="K9" s="14">
        <v>0</v>
      </c>
      <c r="L9" s="13"/>
      <c r="M9" s="14">
        <v>769370563</v>
      </c>
      <c r="N9" s="13"/>
      <c r="O9" s="13"/>
      <c r="P9" s="13"/>
      <c r="Q9" s="13"/>
    </row>
    <row r="10" spans="1:17" ht="24.75" thickBot="1" x14ac:dyDescent="0.6">
      <c r="A10" s="3" t="s">
        <v>97</v>
      </c>
      <c r="C10" s="12">
        <f>SUM(C8:C9)</f>
        <v>769410717</v>
      </c>
      <c r="D10" s="13"/>
      <c r="E10" s="12">
        <f>SUM(E8:E9)</f>
        <v>0</v>
      </c>
      <c r="F10" s="13"/>
      <c r="G10" s="12">
        <f>SUM(G8:G9)</f>
        <v>769410717</v>
      </c>
      <c r="H10" s="13"/>
      <c r="I10" s="12">
        <f>SUM(I8:I9)</f>
        <v>769410717</v>
      </c>
      <c r="J10" s="13"/>
      <c r="K10" s="12">
        <f>SUM(K8:K9)</f>
        <v>0</v>
      </c>
      <c r="L10" s="13"/>
      <c r="M10" s="12">
        <f>SUM(M8:M9)</f>
        <v>769410717</v>
      </c>
      <c r="N10" s="13"/>
      <c r="O10" s="13"/>
      <c r="P10" s="13"/>
      <c r="Q10" s="13"/>
    </row>
    <row r="11" spans="1:17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6" sqref="I6:K6"/>
    </sheetView>
  </sheetViews>
  <sheetFormatPr defaultRowHeight="24" x14ac:dyDescent="0.55000000000000004"/>
  <cols>
    <col min="1" max="1" width="17.7109375" style="3" customWidth="1"/>
    <col min="2" max="2" width="1" style="3" customWidth="1"/>
    <col min="3" max="3" width="29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109</v>
      </c>
      <c r="B3" s="1" t="s">
        <v>109</v>
      </c>
      <c r="C3" s="1" t="s">
        <v>109</v>
      </c>
      <c r="D3" s="1" t="s">
        <v>109</v>
      </c>
      <c r="E3" s="1" t="s">
        <v>109</v>
      </c>
      <c r="F3" s="1" t="s">
        <v>109</v>
      </c>
      <c r="G3" s="1" t="s">
        <v>109</v>
      </c>
      <c r="H3" s="1" t="s">
        <v>109</v>
      </c>
      <c r="I3" s="1" t="s">
        <v>109</v>
      </c>
      <c r="J3" s="1" t="s">
        <v>109</v>
      </c>
      <c r="K3" s="1" t="s">
        <v>109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132</v>
      </c>
      <c r="B6" s="2" t="s">
        <v>132</v>
      </c>
      <c r="C6" s="2" t="s">
        <v>132</v>
      </c>
      <c r="E6" s="2" t="s">
        <v>111</v>
      </c>
      <c r="F6" s="2" t="s">
        <v>111</v>
      </c>
      <c r="G6" s="2" t="s">
        <v>111</v>
      </c>
      <c r="I6" s="2" t="s">
        <v>112</v>
      </c>
      <c r="J6" s="2" t="s">
        <v>112</v>
      </c>
      <c r="K6" s="2" t="s">
        <v>112</v>
      </c>
    </row>
    <row r="7" spans="1:11" ht="25.5" thickBot="1" x14ac:dyDescent="0.6">
      <c r="A7" s="2" t="s">
        <v>133</v>
      </c>
      <c r="C7" s="2" t="s">
        <v>100</v>
      </c>
      <c r="E7" s="2" t="s">
        <v>134</v>
      </c>
      <c r="G7" s="2" t="s">
        <v>135</v>
      </c>
      <c r="I7" s="2" t="s">
        <v>134</v>
      </c>
      <c r="K7" s="2" t="s">
        <v>135</v>
      </c>
    </row>
    <row r="8" spans="1:11" ht="24.75" x14ac:dyDescent="0.6">
      <c r="A8" s="4" t="s">
        <v>104</v>
      </c>
      <c r="C8" s="3" t="s">
        <v>105</v>
      </c>
      <c r="E8" s="14">
        <v>40154</v>
      </c>
      <c r="F8" s="13"/>
      <c r="G8" s="9">
        <f>E8/$E$10</f>
        <v>5.2187991553541097E-5</v>
      </c>
      <c r="H8" s="13"/>
      <c r="I8" s="14">
        <v>40154</v>
      </c>
      <c r="K8" s="9">
        <f>I8/$I$10</f>
        <v>5.2187991553541097E-5</v>
      </c>
    </row>
    <row r="9" spans="1:11" ht="25.5" thickBot="1" x14ac:dyDescent="0.65">
      <c r="A9" s="4" t="s">
        <v>107</v>
      </c>
      <c r="C9" s="3" t="s">
        <v>108</v>
      </c>
      <c r="E9" s="14">
        <v>769370563</v>
      </c>
      <c r="F9" s="13"/>
      <c r="G9" s="9">
        <f>E9/$E$10</f>
        <v>0.99994781200844651</v>
      </c>
      <c r="H9" s="13"/>
      <c r="I9" s="14">
        <v>769370563</v>
      </c>
      <c r="K9" s="9">
        <f>I9/$I$10</f>
        <v>0.99994781200844651</v>
      </c>
    </row>
    <row r="10" spans="1:11" ht="25.5" thickBot="1" x14ac:dyDescent="0.65">
      <c r="A10" s="4" t="s">
        <v>97</v>
      </c>
      <c r="C10" s="3" t="s">
        <v>97</v>
      </c>
      <c r="E10" s="12">
        <f>SUM(E8:E9)</f>
        <v>769410717</v>
      </c>
      <c r="F10" s="13"/>
      <c r="G10" s="16">
        <f>SUM(G8:G9)</f>
        <v>1</v>
      </c>
      <c r="H10" s="13"/>
      <c r="I10" s="12">
        <f>SUM(I8:I9)</f>
        <v>769410717</v>
      </c>
      <c r="K10" s="16">
        <f>SUM(K8:K9)</f>
        <v>1</v>
      </c>
    </row>
    <row r="11" spans="1:11" ht="24.75" thickTop="1" x14ac:dyDescent="0.55000000000000004">
      <c r="E11" s="13"/>
      <c r="F11" s="13"/>
      <c r="G11" s="13"/>
      <c r="H11" s="13"/>
      <c r="I11" s="13"/>
    </row>
    <row r="12" spans="1:11" x14ac:dyDescent="0.55000000000000004">
      <c r="E12" s="13"/>
      <c r="F12" s="13"/>
      <c r="G12" s="13"/>
      <c r="H12" s="13"/>
      <c r="I12" s="13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 x14ac:dyDescent="0.55000000000000004"/>
  <cols>
    <col min="1" max="1" width="14.71093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109</v>
      </c>
      <c r="B3" s="1" t="s">
        <v>109</v>
      </c>
      <c r="C3" s="1" t="s">
        <v>109</v>
      </c>
      <c r="D3" s="1" t="s">
        <v>109</v>
      </c>
      <c r="E3" s="1" t="s">
        <v>109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4.75" x14ac:dyDescent="0.6">
      <c r="E5" s="18" t="s">
        <v>140</v>
      </c>
    </row>
    <row r="6" spans="1:5" ht="24.75" x14ac:dyDescent="0.55000000000000004">
      <c r="A6" s="2" t="s">
        <v>136</v>
      </c>
      <c r="C6" s="2" t="s">
        <v>111</v>
      </c>
      <c r="E6" s="11" t="s">
        <v>141</v>
      </c>
    </row>
    <row r="7" spans="1:5" ht="24.75" x14ac:dyDescent="0.55000000000000004">
      <c r="A7" s="2" t="s">
        <v>136</v>
      </c>
      <c r="C7" s="2" t="s">
        <v>101</v>
      </c>
      <c r="E7" s="2" t="s">
        <v>101</v>
      </c>
    </row>
    <row r="8" spans="1:5" x14ac:dyDescent="0.55000000000000004">
      <c r="A8" s="3" t="s">
        <v>136</v>
      </c>
      <c r="C8" s="14">
        <v>5548038846</v>
      </c>
      <c r="D8" s="13"/>
      <c r="E8" s="14">
        <v>5548038846</v>
      </c>
    </row>
    <row r="9" spans="1:5" ht="24.75" x14ac:dyDescent="0.6">
      <c r="A9" s="4" t="s">
        <v>97</v>
      </c>
      <c r="C9" s="12">
        <f>SUM(C8:C8)</f>
        <v>5548038846</v>
      </c>
      <c r="D9" s="13"/>
      <c r="E9" s="12">
        <f>SUM(E8:E8)</f>
        <v>5548038846</v>
      </c>
    </row>
    <row r="10" spans="1:5" x14ac:dyDescent="0.55000000000000004">
      <c r="C10" s="13"/>
      <c r="D10" s="13"/>
      <c r="E10" s="13"/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O11"/>
  <sheetViews>
    <sheetView rightToLeft="1" workbookViewId="0">
      <selection activeCell="E12" sqref="E12"/>
    </sheetView>
  </sheetViews>
  <sheetFormatPr defaultRowHeight="24" x14ac:dyDescent="0.55000000000000004"/>
  <cols>
    <col min="1" max="1" width="18.57031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1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1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4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41" ht="24.75" x14ac:dyDescent="0.55000000000000004">
      <c r="A3" s="1" t="s">
        <v>109</v>
      </c>
      <c r="B3" s="1" t="s">
        <v>109</v>
      </c>
      <c r="C3" s="1" t="s">
        <v>109</v>
      </c>
      <c r="D3" s="1" t="s">
        <v>109</v>
      </c>
      <c r="E3" s="1" t="s">
        <v>109</v>
      </c>
      <c r="F3" s="1" t="s">
        <v>109</v>
      </c>
      <c r="G3" s="1" t="s">
        <v>109</v>
      </c>
      <c r="H3" s="1" t="s">
        <v>109</v>
      </c>
      <c r="I3" s="1" t="s">
        <v>109</v>
      </c>
      <c r="J3" s="1" t="s">
        <v>109</v>
      </c>
      <c r="K3" s="1" t="s">
        <v>109</v>
      </c>
      <c r="L3" s="1" t="s">
        <v>109</v>
      </c>
      <c r="M3" s="1" t="s">
        <v>109</v>
      </c>
      <c r="N3" s="1" t="s">
        <v>109</v>
      </c>
      <c r="O3" s="1" t="s">
        <v>109</v>
      </c>
      <c r="P3" s="1" t="s">
        <v>109</v>
      </c>
      <c r="Q3" s="1" t="s">
        <v>109</v>
      </c>
      <c r="R3" s="1" t="s">
        <v>109</v>
      </c>
      <c r="S3" s="1" t="s">
        <v>109</v>
      </c>
    </row>
    <row r="4" spans="1:4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41" ht="24.75" x14ac:dyDescent="0.55000000000000004">
      <c r="A6" s="2" t="s">
        <v>3</v>
      </c>
      <c r="C6" s="2" t="s">
        <v>117</v>
      </c>
      <c r="D6" s="2" t="s">
        <v>117</v>
      </c>
      <c r="E6" s="2" t="s">
        <v>117</v>
      </c>
      <c r="F6" s="2" t="s">
        <v>117</v>
      </c>
      <c r="G6" s="2" t="s">
        <v>117</v>
      </c>
      <c r="I6" s="2" t="s">
        <v>111</v>
      </c>
      <c r="J6" s="2" t="s">
        <v>111</v>
      </c>
      <c r="K6" s="2" t="s">
        <v>111</v>
      </c>
      <c r="L6" s="2" t="s">
        <v>111</v>
      </c>
      <c r="M6" s="2" t="s">
        <v>111</v>
      </c>
      <c r="O6" s="2" t="s">
        <v>112</v>
      </c>
      <c r="P6" s="2" t="s">
        <v>112</v>
      </c>
      <c r="Q6" s="2" t="s">
        <v>112</v>
      </c>
      <c r="R6" s="2" t="s">
        <v>112</v>
      </c>
      <c r="S6" s="2" t="s">
        <v>112</v>
      </c>
    </row>
    <row r="7" spans="1:41" ht="24.75" x14ac:dyDescent="0.55000000000000004">
      <c r="A7" s="2" t="s">
        <v>3</v>
      </c>
      <c r="C7" s="2" t="s">
        <v>118</v>
      </c>
      <c r="E7" s="2" t="s">
        <v>119</v>
      </c>
      <c r="G7" s="2" t="s">
        <v>120</v>
      </c>
      <c r="I7" s="2" t="s">
        <v>121</v>
      </c>
      <c r="K7" s="2" t="s">
        <v>115</v>
      </c>
      <c r="M7" s="2" t="s">
        <v>122</v>
      </c>
      <c r="O7" s="2" t="s">
        <v>121</v>
      </c>
      <c r="Q7" s="2" t="s">
        <v>115</v>
      </c>
      <c r="S7" s="2" t="s">
        <v>122</v>
      </c>
    </row>
    <row r="8" spans="1:41" ht="24.75" x14ac:dyDescent="0.6">
      <c r="A8" s="4" t="s">
        <v>37</v>
      </c>
      <c r="C8" s="13" t="s">
        <v>123</v>
      </c>
      <c r="D8" s="13"/>
      <c r="E8" s="14">
        <v>12536426</v>
      </c>
      <c r="F8" s="13"/>
      <c r="G8" s="14">
        <v>1350</v>
      </c>
      <c r="H8" s="13"/>
      <c r="I8" s="14">
        <v>16924175100</v>
      </c>
      <c r="J8" s="13"/>
      <c r="K8" s="14">
        <v>2397840211</v>
      </c>
      <c r="L8" s="13"/>
      <c r="M8" s="14">
        <v>14526334889</v>
      </c>
      <c r="N8" s="13"/>
      <c r="O8" s="14">
        <v>16924175100</v>
      </c>
      <c r="P8" s="13"/>
      <c r="Q8" s="14">
        <v>2397840211</v>
      </c>
      <c r="R8" s="13"/>
      <c r="S8" s="14">
        <v>14526334889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ht="24.75" x14ac:dyDescent="0.6">
      <c r="A9" s="4" t="s">
        <v>97</v>
      </c>
      <c r="C9" s="13" t="s">
        <v>97</v>
      </c>
      <c r="D9" s="13"/>
      <c r="E9" s="13" t="s">
        <v>97</v>
      </c>
      <c r="F9" s="13"/>
      <c r="G9" s="13" t="s">
        <v>97</v>
      </c>
      <c r="H9" s="13"/>
      <c r="I9" s="12">
        <f>SUM(I8:I8)</f>
        <v>16924175100</v>
      </c>
      <c r="J9" s="13"/>
      <c r="K9" s="12">
        <f>SUM(K8:K8)</f>
        <v>2397840211</v>
      </c>
      <c r="L9" s="13"/>
      <c r="M9" s="12">
        <f>SUM(M8:M8)</f>
        <v>14526334889</v>
      </c>
      <c r="N9" s="13"/>
      <c r="O9" s="12">
        <f>SUM(O8:O8)</f>
        <v>16924175100</v>
      </c>
      <c r="P9" s="13"/>
      <c r="Q9" s="12">
        <f>SUM(Q8:Q8)</f>
        <v>2397840211</v>
      </c>
      <c r="R9" s="13"/>
      <c r="S9" s="12">
        <f>SUM(S8:S8)</f>
        <v>14526334889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x14ac:dyDescent="0.55000000000000004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x14ac:dyDescent="0.55000000000000004"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5"/>
  <sheetViews>
    <sheetView rightToLeft="1" topLeftCell="A55" workbookViewId="0">
      <selection activeCell="I66" sqref="I66"/>
    </sheetView>
  </sheetViews>
  <sheetFormatPr defaultRowHeight="24" x14ac:dyDescent="0.55000000000000004"/>
  <cols>
    <col min="1" max="1" width="37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8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109</v>
      </c>
      <c r="B3" s="1" t="s">
        <v>109</v>
      </c>
      <c r="C3" s="1" t="s">
        <v>109</v>
      </c>
      <c r="D3" s="1" t="s">
        <v>109</v>
      </c>
      <c r="E3" s="1" t="s">
        <v>109</v>
      </c>
      <c r="F3" s="1" t="s">
        <v>109</v>
      </c>
      <c r="G3" s="1" t="s">
        <v>109</v>
      </c>
      <c r="H3" s="1" t="s">
        <v>109</v>
      </c>
      <c r="I3" s="1" t="s">
        <v>109</v>
      </c>
      <c r="J3" s="1" t="s">
        <v>109</v>
      </c>
      <c r="K3" s="1" t="s">
        <v>109</v>
      </c>
      <c r="L3" s="1" t="s">
        <v>109</v>
      </c>
      <c r="M3" s="1" t="s">
        <v>109</v>
      </c>
      <c r="N3" s="1" t="s">
        <v>109</v>
      </c>
      <c r="O3" s="1" t="s">
        <v>109</v>
      </c>
      <c r="P3" s="1" t="s">
        <v>109</v>
      </c>
      <c r="Q3" s="1" t="s">
        <v>109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111</v>
      </c>
      <c r="D6" s="2" t="s">
        <v>111</v>
      </c>
      <c r="E6" s="2" t="s">
        <v>111</v>
      </c>
      <c r="F6" s="2" t="s">
        <v>111</v>
      </c>
      <c r="G6" s="2" t="s">
        <v>111</v>
      </c>
      <c r="H6" s="2" t="s">
        <v>111</v>
      </c>
      <c r="I6" s="2" t="s">
        <v>111</v>
      </c>
      <c r="K6" s="2" t="s">
        <v>112</v>
      </c>
      <c r="L6" s="2" t="s">
        <v>112</v>
      </c>
      <c r="M6" s="2" t="s">
        <v>112</v>
      </c>
      <c r="N6" s="2" t="s">
        <v>112</v>
      </c>
      <c r="O6" s="2" t="s">
        <v>112</v>
      </c>
      <c r="P6" s="2" t="s">
        <v>112</v>
      </c>
      <c r="Q6" s="2" t="s">
        <v>112</v>
      </c>
    </row>
    <row r="7" spans="1:17" ht="24.75" x14ac:dyDescent="0.55000000000000004">
      <c r="A7" s="2" t="s">
        <v>3</v>
      </c>
      <c r="C7" s="2" t="s">
        <v>7</v>
      </c>
      <c r="E7" s="2" t="s">
        <v>124</v>
      </c>
      <c r="G7" s="2" t="s">
        <v>125</v>
      </c>
      <c r="I7" s="2" t="s">
        <v>127</v>
      </c>
      <c r="K7" s="2" t="s">
        <v>7</v>
      </c>
      <c r="M7" s="2" t="s">
        <v>124</v>
      </c>
      <c r="O7" s="2" t="s">
        <v>125</v>
      </c>
      <c r="Q7" s="2" t="s">
        <v>127</v>
      </c>
    </row>
    <row r="8" spans="1:17" ht="24.75" x14ac:dyDescent="0.55000000000000004">
      <c r="A8" s="3" t="s">
        <v>71</v>
      </c>
      <c r="C8" s="8">
        <v>323311</v>
      </c>
      <c r="D8" s="8"/>
      <c r="E8" s="8">
        <v>1451385107</v>
      </c>
      <c r="F8" s="8"/>
      <c r="G8" s="8">
        <v>1489630105</v>
      </c>
      <c r="H8" s="8"/>
      <c r="I8" s="8">
        <f>E8-G8</f>
        <v>-38244998</v>
      </c>
      <c r="J8" s="8"/>
      <c r="K8" s="8">
        <v>323311</v>
      </c>
      <c r="L8" s="8"/>
      <c r="M8" s="8">
        <v>1451385107</v>
      </c>
      <c r="N8" s="8"/>
      <c r="O8" s="8">
        <v>1489630105</v>
      </c>
      <c r="P8" s="8"/>
      <c r="Q8" s="8">
        <f>M8-O8</f>
        <v>-38244998</v>
      </c>
    </row>
    <row r="9" spans="1:17" ht="24.75" x14ac:dyDescent="0.55000000000000004">
      <c r="A9" s="3" t="s">
        <v>23</v>
      </c>
      <c r="C9" s="8">
        <v>109953</v>
      </c>
      <c r="D9" s="8"/>
      <c r="E9" s="8">
        <v>287131882</v>
      </c>
      <c r="F9" s="8"/>
      <c r="G9" s="8">
        <v>274012045</v>
      </c>
      <c r="H9" s="8"/>
      <c r="I9" s="8">
        <f t="shared" ref="I9:I69" si="0">E9-G9</f>
        <v>13119837</v>
      </c>
      <c r="J9" s="8"/>
      <c r="K9" s="8">
        <v>109953</v>
      </c>
      <c r="L9" s="8"/>
      <c r="M9" s="8">
        <v>287131882</v>
      </c>
      <c r="N9" s="8"/>
      <c r="O9" s="8">
        <v>274012045</v>
      </c>
      <c r="P9" s="8"/>
      <c r="Q9" s="8">
        <f t="shared" ref="Q9:Q69" si="1">M9-O9</f>
        <v>13119837</v>
      </c>
    </row>
    <row r="10" spans="1:17" ht="24.75" x14ac:dyDescent="0.55000000000000004">
      <c r="A10" s="3" t="s">
        <v>56</v>
      </c>
      <c r="C10" s="8">
        <v>100249</v>
      </c>
      <c r="D10" s="8"/>
      <c r="E10" s="8">
        <v>2388670906</v>
      </c>
      <c r="F10" s="8"/>
      <c r="G10" s="8">
        <v>2323896732</v>
      </c>
      <c r="H10" s="8"/>
      <c r="I10" s="8">
        <f t="shared" si="0"/>
        <v>64774174</v>
      </c>
      <c r="J10" s="8"/>
      <c r="K10" s="8">
        <v>100249</v>
      </c>
      <c r="L10" s="8"/>
      <c r="M10" s="8">
        <v>2388670906</v>
      </c>
      <c r="N10" s="8"/>
      <c r="O10" s="8">
        <v>2323896732</v>
      </c>
      <c r="P10" s="8"/>
      <c r="Q10" s="8">
        <f t="shared" si="1"/>
        <v>64774174</v>
      </c>
    </row>
    <row r="11" spans="1:17" ht="24.75" x14ac:dyDescent="0.55000000000000004">
      <c r="A11" s="3" t="s">
        <v>67</v>
      </c>
      <c r="C11" s="8">
        <v>19936</v>
      </c>
      <c r="D11" s="8"/>
      <c r="E11" s="8">
        <v>215414930</v>
      </c>
      <c r="F11" s="8"/>
      <c r="G11" s="8">
        <v>201542763</v>
      </c>
      <c r="H11" s="8"/>
      <c r="I11" s="8">
        <f t="shared" si="0"/>
        <v>13872167</v>
      </c>
      <c r="J11" s="8"/>
      <c r="K11" s="8">
        <v>19936</v>
      </c>
      <c r="L11" s="8"/>
      <c r="M11" s="8">
        <v>215414930</v>
      </c>
      <c r="N11" s="8"/>
      <c r="O11" s="8">
        <v>201542763</v>
      </c>
      <c r="P11" s="8"/>
      <c r="Q11" s="8">
        <f t="shared" si="1"/>
        <v>13872167</v>
      </c>
    </row>
    <row r="12" spans="1:17" ht="24.75" x14ac:dyDescent="0.55000000000000004">
      <c r="A12" s="3" t="s">
        <v>74</v>
      </c>
      <c r="C12" s="8">
        <v>96803</v>
      </c>
      <c r="D12" s="8"/>
      <c r="E12" s="8">
        <v>562928085</v>
      </c>
      <c r="F12" s="8"/>
      <c r="G12" s="8">
        <v>649532399</v>
      </c>
      <c r="H12" s="8"/>
      <c r="I12" s="8">
        <f t="shared" si="0"/>
        <v>-86604314</v>
      </c>
      <c r="J12" s="8"/>
      <c r="K12" s="8">
        <v>96803</v>
      </c>
      <c r="L12" s="8"/>
      <c r="M12" s="8">
        <v>562928085</v>
      </c>
      <c r="N12" s="8"/>
      <c r="O12" s="8">
        <v>649532399</v>
      </c>
      <c r="P12" s="8"/>
      <c r="Q12" s="8">
        <f t="shared" si="1"/>
        <v>-86604314</v>
      </c>
    </row>
    <row r="13" spans="1:17" ht="24.75" x14ac:dyDescent="0.55000000000000004">
      <c r="A13" s="3" t="s">
        <v>35</v>
      </c>
      <c r="C13" s="8">
        <v>62982</v>
      </c>
      <c r="D13" s="8"/>
      <c r="E13" s="8">
        <v>15912232570</v>
      </c>
      <c r="F13" s="8"/>
      <c r="G13" s="8">
        <v>15021484410</v>
      </c>
      <c r="H13" s="8"/>
      <c r="I13" s="8">
        <f t="shared" si="0"/>
        <v>890748160</v>
      </c>
      <c r="J13" s="8"/>
      <c r="K13" s="8">
        <v>62982</v>
      </c>
      <c r="L13" s="8"/>
      <c r="M13" s="8">
        <v>15912232570</v>
      </c>
      <c r="N13" s="8"/>
      <c r="O13" s="8">
        <v>15021484410</v>
      </c>
      <c r="P13" s="8"/>
      <c r="Q13" s="8">
        <f t="shared" si="1"/>
        <v>890748160</v>
      </c>
    </row>
    <row r="14" spans="1:17" ht="24.75" x14ac:dyDescent="0.55000000000000004">
      <c r="A14" s="3" t="s">
        <v>75</v>
      </c>
      <c r="C14" s="8">
        <v>165125</v>
      </c>
      <c r="D14" s="8"/>
      <c r="E14" s="8">
        <v>1877790280</v>
      </c>
      <c r="F14" s="8"/>
      <c r="G14" s="8">
        <v>2235620931</v>
      </c>
      <c r="H14" s="8"/>
      <c r="I14" s="8">
        <f t="shared" si="0"/>
        <v>-357830651</v>
      </c>
      <c r="J14" s="8"/>
      <c r="K14" s="8">
        <v>165125</v>
      </c>
      <c r="L14" s="8"/>
      <c r="M14" s="8">
        <v>1877790280</v>
      </c>
      <c r="N14" s="8"/>
      <c r="O14" s="8">
        <v>2235620931</v>
      </c>
      <c r="P14" s="8"/>
      <c r="Q14" s="8">
        <f t="shared" si="1"/>
        <v>-357830651</v>
      </c>
    </row>
    <row r="15" spans="1:17" ht="24.75" x14ac:dyDescent="0.55000000000000004">
      <c r="A15" s="3" t="s">
        <v>28</v>
      </c>
      <c r="C15" s="8">
        <v>48173</v>
      </c>
      <c r="D15" s="8"/>
      <c r="E15" s="8">
        <v>940488321</v>
      </c>
      <c r="F15" s="8"/>
      <c r="G15" s="8">
        <v>896911722</v>
      </c>
      <c r="H15" s="8"/>
      <c r="I15" s="8">
        <f t="shared" si="0"/>
        <v>43576599</v>
      </c>
      <c r="J15" s="8"/>
      <c r="K15" s="8">
        <v>48173</v>
      </c>
      <c r="L15" s="8"/>
      <c r="M15" s="8">
        <v>940488321</v>
      </c>
      <c r="N15" s="8"/>
      <c r="O15" s="8">
        <v>896911722</v>
      </c>
      <c r="P15" s="8"/>
      <c r="Q15" s="8">
        <f t="shared" si="1"/>
        <v>43576599</v>
      </c>
    </row>
    <row r="16" spans="1:17" ht="24.75" x14ac:dyDescent="0.55000000000000004">
      <c r="A16" s="3" t="s">
        <v>34</v>
      </c>
      <c r="C16" s="8">
        <v>2473</v>
      </c>
      <c r="D16" s="8"/>
      <c r="E16" s="8">
        <v>422898884</v>
      </c>
      <c r="F16" s="8"/>
      <c r="G16" s="8">
        <v>414098218</v>
      </c>
      <c r="H16" s="8"/>
      <c r="I16" s="8">
        <f t="shared" si="0"/>
        <v>8800666</v>
      </c>
      <c r="J16" s="8"/>
      <c r="K16" s="8">
        <v>2473</v>
      </c>
      <c r="L16" s="8"/>
      <c r="M16" s="8">
        <v>422898884</v>
      </c>
      <c r="N16" s="8"/>
      <c r="O16" s="8">
        <v>414098218</v>
      </c>
      <c r="P16" s="8"/>
      <c r="Q16" s="8">
        <f t="shared" si="1"/>
        <v>8800666</v>
      </c>
    </row>
    <row r="17" spans="1:17" ht="24.75" x14ac:dyDescent="0.55000000000000004">
      <c r="A17" s="3" t="s">
        <v>38</v>
      </c>
      <c r="C17" s="8">
        <v>236610</v>
      </c>
      <c r="D17" s="8"/>
      <c r="E17" s="8">
        <v>3215213673</v>
      </c>
      <c r="F17" s="8"/>
      <c r="G17" s="8">
        <v>3488048185</v>
      </c>
      <c r="H17" s="8"/>
      <c r="I17" s="8">
        <f t="shared" si="0"/>
        <v>-272834512</v>
      </c>
      <c r="J17" s="8"/>
      <c r="K17" s="8">
        <v>236610</v>
      </c>
      <c r="L17" s="8"/>
      <c r="M17" s="8">
        <v>3215213673</v>
      </c>
      <c r="N17" s="8"/>
      <c r="O17" s="8">
        <v>3488048185</v>
      </c>
      <c r="P17" s="8"/>
      <c r="Q17" s="8">
        <f t="shared" si="1"/>
        <v>-272834512</v>
      </c>
    </row>
    <row r="18" spans="1:17" ht="24.75" x14ac:dyDescent="0.55000000000000004">
      <c r="A18" s="3" t="s">
        <v>20</v>
      </c>
      <c r="C18" s="8">
        <v>458993</v>
      </c>
      <c r="D18" s="8"/>
      <c r="E18" s="8">
        <v>868722845</v>
      </c>
      <c r="F18" s="8"/>
      <c r="G18" s="8">
        <v>878760595</v>
      </c>
      <c r="H18" s="8"/>
      <c r="I18" s="8">
        <f t="shared" si="0"/>
        <v>-10037750</v>
      </c>
      <c r="J18" s="8"/>
      <c r="K18" s="8">
        <v>458993</v>
      </c>
      <c r="L18" s="8"/>
      <c r="M18" s="8">
        <v>868722845</v>
      </c>
      <c r="N18" s="8"/>
      <c r="O18" s="8">
        <v>878760595</v>
      </c>
      <c r="P18" s="8"/>
      <c r="Q18" s="8">
        <f t="shared" si="1"/>
        <v>-10037750</v>
      </c>
    </row>
    <row r="19" spans="1:17" ht="24.75" x14ac:dyDescent="0.55000000000000004">
      <c r="A19" s="3" t="s">
        <v>59</v>
      </c>
      <c r="C19" s="8">
        <v>61015</v>
      </c>
      <c r="D19" s="8"/>
      <c r="E19" s="8">
        <v>3323727452</v>
      </c>
      <c r="F19" s="8"/>
      <c r="G19" s="8">
        <v>3383772887</v>
      </c>
      <c r="H19" s="8"/>
      <c r="I19" s="8">
        <f t="shared" si="0"/>
        <v>-60045435</v>
      </c>
      <c r="J19" s="8"/>
      <c r="K19" s="8">
        <v>61015</v>
      </c>
      <c r="L19" s="8"/>
      <c r="M19" s="8">
        <v>3323727452</v>
      </c>
      <c r="N19" s="8"/>
      <c r="O19" s="8">
        <v>3383772887</v>
      </c>
      <c r="P19" s="8"/>
      <c r="Q19" s="8">
        <f t="shared" si="1"/>
        <v>-60045435</v>
      </c>
    </row>
    <row r="20" spans="1:17" ht="24.75" x14ac:dyDescent="0.55000000000000004">
      <c r="A20" s="3" t="s">
        <v>43</v>
      </c>
      <c r="C20" s="8">
        <v>50716</v>
      </c>
      <c r="D20" s="8"/>
      <c r="E20" s="8">
        <v>1318332378</v>
      </c>
      <c r="F20" s="8"/>
      <c r="G20" s="8">
        <v>1314299232</v>
      </c>
      <c r="H20" s="8"/>
      <c r="I20" s="8">
        <f t="shared" si="0"/>
        <v>4033146</v>
      </c>
      <c r="J20" s="8"/>
      <c r="K20" s="8">
        <v>50716</v>
      </c>
      <c r="L20" s="8"/>
      <c r="M20" s="8">
        <v>1318332378</v>
      </c>
      <c r="N20" s="8"/>
      <c r="O20" s="8">
        <v>1314299232</v>
      </c>
      <c r="P20" s="8"/>
      <c r="Q20" s="8">
        <f t="shared" si="1"/>
        <v>4033146</v>
      </c>
    </row>
    <row r="21" spans="1:17" ht="24.75" x14ac:dyDescent="0.55000000000000004">
      <c r="A21" s="3" t="s">
        <v>77</v>
      </c>
      <c r="C21" s="8">
        <v>244715</v>
      </c>
      <c r="D21" s="8"/>
      <c r="E21" s="8">
        <v>13326332195</v>
      </c>
      <c r="F21" s="8"/>
      <c r="G21" s="8">
        <v>14967722871</v>
      </c>
      <c r="H21" s="8"/>
      <c r="I21" s="8">
        <f t="shared" si="0"/>
        <v>-1641390676</v>
      </c>
      <c r="J21" s="8"/>
      <c r="K21" s="8">
        <v>244715</v>
      </c>
      <c r="L21" s="8"/>
      <c r="M21" s="8">
        <v>13326332195</v>
      </c>
      <c r="N21" s="8"/>
      <c r="O21" s="8">
        <v>14967722871</v>
      </c>
      <c r="P21" s="8"/>
      <c r="Q21" s="8">
        <f t="shared" si="1"/>
        <v>-1641390676</v>
      </c>
    </row>
    <row r="22" spans="1:17" ht="24.75" x14ac:dyDescent="0.55000000000000004">
      <c r="A22" s="3" t="s">
        <v>61</v>
      </c>
      <c r="C22" s="8">
        <v>430630</v>
      </c>
      <c r="D22" s="8"/>
      <c r="E22" s="8">
        <v>1902761370</v>
      </c>
      <c r="F22" s="8"/>
      <c r="G22" s="8">
        <v>2161742144</v>
      </c>
      <c r="H22" s="8"/>
      <c r="I22" s="8">
        <f t="shared" si="0"/>
        <v>-258980774</v>
      </c>
      <c r="J22" s="8"/>
      <c r="K22" s="8">
        <v>430630</v>
      </c>
      <c r="L22" s="8"/>
      <c r="M22" s="8">
        <v>1902761370</v>
      </c>
      <c r="N22" s="8"/>
      <c r="O22" s="8">
        <v>2161742144</v>
      </c>
      <c r="P22" s="8"/>
      <c r="Q22" s="8">
        <f t="shared" si="1"/>
        <v>-258980774</v>
      </c>
    </row>
    <row r="23" spans="1:17" ht="24.75" x14ac:dyDescent="0.55000000000000004">
      <c r="A23" s="3" t="s">
        <v>40</v>
      </c>
      <c r="C23" s="8">
        <v>285750</v>
      </c>
      <c r="D23" s="8"/>
      <c r="E23" s="8">
        <v>15608535981</v>
      </c>
      <c r="F23" s="8"/>
      <c r="G23" s="8">
        <v>13478162406</v>
      </c>
      <c r="H23" s="8"/>
      <c r="I23" s="8">
        <f t="shared" si="0"/>
        <v>2130373575</v>
      </c>
      <c r="J23" s="8"/>
      <c r="K23" s="8">
        <v>285750</v>
      </c>
      <c r="L23" s="8"/>
      <c r="M23" s="8">
        <v>15608535981</v>
      </c>
      <c r="N23" s="8"/>
      <c r="O23" s="8">
        <v>13478162406</v>
      </c>
      <c r="P23" s="8"/>
      <c r="Q23" s="8">
        <f t="shared" si="1"/>
        <v>2130373575</v>
      </c>
    </row>
    <row r="24" spans="1:17" ht="24.75" x14ac:dyDescent="0.55000000000000004">
      <c r="A24" s="3" t="s">
        <v>84</v>
      </c>
      <c r="C24" s="8">
        <v>1257302</v>
      </c>
      <c r="D24" s="8"/>
      <c r="E24" s="8">
        <v>9902600703</v>
      </c>
      <c r="F24" s="8"/>
      <c r="G24" s="8">
        <v>10298525444</v>
      </c>
      <c r="H24" s="8"/>
      <c r="I24" s="8">
        <f t="shared" si="0"/>
        <v>-395924741</v>
      </c>
      <c r="J24" s="8"/>
      <c r="K24" s="8">
        <v>1257302</v>
      </c>
      <c r="L24" s="8"/>
      <c r="M24" s="8">
        <v>9902600703</v>
      </c>
      <c r="N24" s="8"/>
      <c r="O24" s="8">
        <v>10298525444</v>
      </c>
      <c r="P24" s="8"/>
      <c r="Q24" s="8">
        <f t="shared" si="1"/>
        <v>-395924741</v>
      </c>
    </row>
    <row r="25" spans="1:17" ht="24.75" x14ac:dyDescent="0.55000000000000004">
      <c r="A25" s="3" t="s">
        <v>29</v>
      </c>
      <c r="C25" s="8">
        <v>39074</v>
      </c>
      <c r="D25" s="8"/>
      <c r="E25" s="8">
        <v>2698708096</v>
      </c>
      <c r="F25" s="8"/>
      <c r="G25" s="8">
        <v>2656681580</v>
      </c>
      <c r="H25" s="8"/>
      <c r="I25" s="8">
        <f t="shared" si="0"/>
        <v>42026516</v>
      </c>
      <c r="J25" s="8"/>
      <c r="K25" s="8">
        <v>39074</v>
      </c>
      <c r="L25" s="8"/>
      <c r="M25" s="8">
        <v>2698708096</v>
      </c>
      <c r="N25" s="8"/>
      <c r="O25" s="8">
        <v>2656681580</v>
      </c>
      <c r="P25" s="8"/>
      <c r="Q25" s="8">
        <f t="shared" si="1"/>
        <v>42026516</v>
      </c>
    </row>
    <row r="26" spans="1:17" ht="24.75" x14ac:dyDescent="0.55000000000000004">
      <c r="A26" s="3" t="s">
        <v>57</v>
      </c>
      <c r="C26" s="8">
        <v>993267</v>
      </c>
      <c r="D26" s="8"/>
      <c r="E26" s="8">
        <v>10733326356</v>
      </c>
      <c r="F26" s="8"/>
      <c r="G26" s="8">
        <v>10535099865</v>
      </c>
      <c r="H26" s="8"/>
      <c r="I26" s="8">
        <f t="shared" si="0"/>
        <v>198226491</v>
      </c>
      <c r="J26" s="8"/>
      <c r="K26" s="8">
        <v>993267</v>
      </c>
      <c r="L26" s="8"/>
      <c r="M26" s="8">
        <v>10733326356</v>
      </c>
      <c r="N26" s="8"/>
      <c r="O26" s="8">
        <v>10535099865</v>
      </c>
      <c r="P26" s="8"/>
      <c r="Q26" s="8">
        <f t="shared" si="1"/>
        <v>198226491</v>
      </c>
    </row>
    <row r="27" spans="1:17" ht="24.75" x14ac:dyDescent="0.55000000000000004">
      <c r="A27" s="3" t="s">
        <v>70</v>
      </c>
      <c r="C27" s="8">
        <v>75375</v>
      </c>
      <c r="D27" s="8"/>
      <c r="E27" s="8">
        <v>355451521</v>
      </c>
      <c r="F27" s="8"/>
      <c r="G27" s="8">
        <v>401606140</v>
      </c>
      <c r="H27" s="8"/>
      <c r="I27" s="8">
        <f t="shared" si="0"/>
        <v>-46154619</v>
      </c>
      <c r="J27" s="8"/>
      <c r="K27" s="8">
        <v>75375</v>
      </c>
      <c r="L27" s="8"/>
      <c r="M27" s="8">
        <v>355451521</v>
      </c>
      <c r="N27" s="8"/>
      <c r="O27" s="8">
        <v>401606140</v>
      </c>
      <c r="P27" s="8"/>
      <c r="Q27" s="8">
        <f t="shared" si="1"/>
        <v>-46154619</v>
      </c>
    </row>
    <row r="28" spans="1:17" ht="24.75" x14ac:dyDescent="0.55000000000000004">
      <c r="A28" s="3" t="s">
        <v>33</v>
      </c>
      <c r="C28" s="8">
        <v>539188</v>
      </c>
      <c r="D28" s="8"/>
      <c r="E28" s="8">
        <v>34520093954</v>
      </c>
      <c r="F28" s="8"/>
      <c r="G28" s="8">
        <v>30245341887</v>
      </c>
      <c r="H28" s="8"/>
      <c r="I28" s="8">
        <f t="shared" si="0"/>
        <v>4274752067</v>
      </c>
      <c r="J28" s="8"/>
      <c r="K28" s="8">
        <v>539188</v>
      </c>
      <c r="L28" s="8"/>
      <c r="M28" s="8">
        <v>34520093954</v>
      </c>
      <c r="N28" s="8"/>
      <c r="O28" s="8">
        <v>30245341887</v>
      </c>
      <c r="P28" s="8"/>
      <c r="Q28" s="8">
        <f t="shared" si="1"/>
        <v>4274752067</v>
      </c>
    </row>
    <row r="29" spans="1:17" ht="24.75" x14ac:dyDescent="0.55000000000000004">
      <c r="A29" s="3" t="s">
        <v>25</v>
      </c>
      <c r="C29" s="8">
        <v>148878</v>
      </c>
      <c r="D29" s="8"/>
      <c r="E29" s="8">
        <v>596852448</v>
      </c>
      <c r="F29" s="8"/>
      <c r="G29" s="8">
        <v>648205731</v>
      </c>
      <c r="H29" s="8"/>
      <c r="I29" s="8">
        <f t="shared" si="0"/>
        <v>-51353283</v>
      </c>
      <c r="J29" s="8"/>
      <c r="K29" s="8">
        <v>148878</v>
      </c>
      <c r="L29" s="8"/>
      <c r="M29" s="8">
        <v>596852448</v>
      </c>
      <c r="N29" s="8"/>
      <c r="O29" s="8">
        <v>648205731</v>
      </c>
      <c r="P29" s="8"/>
      <c r="Q29" s="8">
        <f t="shared" si="1"/>
        <v>-51353283</v>
      </c>
    </row>
    <row r="30" spans="1:17" ht="24.75" x14ac:dyDescent="0.55000000000000004">
      <c r="A30" s="3" t="s">
        <v>87</v>
      </c>
      <c r="C30" s="8">
        <v>21735</v>
      </c>
      <c r="D30" s="8"/>
      <c r="E30" s="8">
        <v>405538559</v>
      </c>
      <c r="F30" s="8"/>
      <c r="G30" s="8">
        <v>465386279</v>
      </c>
      <c r="H30" s="8"/>
      <c r="I30" s="8">
        <f t="shared" si="0"/>
        <v>-59847720</v>
      </c>
      <c r="J30" s="8"/>
      <c r="K30" s="8">
        <v>21735</v>
      </c>
      <c r="L30" s="8"/>
      <c r="M30" s="8">
        <v>405538559</v>
      </c>
      <c r="N30" s="8"/>
      <c r="O30" s="8">
        <v>465386279</v>
      </c>
      <c r="P30" s="8"/>
      <c r="Q30" s="8">
        <f t="shared" si="1"/>
        <v>-59847720</v>
      </c>
    </row>
    <row r="31" spans="1:17" ht="24.75" x14ac:dyDescent="0.55000000000000004">
      <c r="A31" s="3" t="s">
        <v>17</v>
      </c>
      <c r="C31" s="8">
        <v>941529</v>
      </c>
      <c r="D31" s="8"/>
      <c r="E31" s="8">
        <v>1283155808</v>
      </c>
      <c r="F31" s="8"/>
      <c r="G31" s="8">
        <v>1465661527</v>
      </c>
      <c r="H31" s="8"/>
      <c r="I31" s="8">
        <f t="shared" si="0"/>
        <v>-182505719</v>
      </c>
      <c r="J31" s="8"/>
      <c r="K31" s="8">
        <v>941529</v>
      </c>
      <c r="L31" s="8"/>
      <c r="M31" s="8">
        <v>1283155808</v>
      </c>
      <c r="N31" s="8"/>
      <c r="O31" s="8">
        <v>1465661527</v>
      </c>
      <c r="P31" s="8"/>
      <c r="Q31" s="8">
        <f t="shared" si="1"/>
        <v>-182505719</v>
      </c>
    </row>
    <row r="32" spans="1:17" ht="24.75" x14ac:dyDescent="0.55000000000000004">
      <c r="A32" s="3" t="s">
        <v>47</v>
      </c>
      <c r="C32" s="8">
        <v>526965</v>
      </c>
      <c r="D32" s="8"/>
      <c r="E32" s="8">
        <v>1990552334</v>
      </c>
      <c r="F32" s="8"/>
      <c r="G32" s="8">
        <v>2059697822</v>
      </c>
      <c r="H32" s="8"/>
      <c r="I32" s="8">
        <f t="shared" si="0"/>
        <v>-69145488</v>
      </c>
      <c r="J32" s="8"/>
      <c r="K32" s="8">
        <v>526965</v>
      </c>
      <c r="L32" s="8"/>
      <c r="M32" s="8">
        <v>1990552334</v>
      </c>
      <c r="N32" s="8"/>
      <c r="O32" s="8">
        <v>2059697822</v>
      </c>
      <c r="P32" s="8"/>
      <c r="Q32" s="8">
        <f t="shared" si="1"/>
        <v>-69145488</v>
      </c>
    </row>
    <row r="33" spans="1:17" ht="24.75" x14ac:dyDescent="0.55000000000000004">
      <c r="A33" s="3" t="s">
        <v>42</v>
      </c>
      <c r="C33" s="8">
        <v>1535160</v>
      </c>
      <c r="D33" s="8"/>
      <c r="E33" s="8">
        <v>3152743444</v>
      </c>
      <c r="F33" s="8"/>
      <c r="G33" s="8">
        <v>3496125105</v>
      </c>
      <c r="H33" s="8"/>
      <c r="I33" s="8">
        <f t="shared" si="0"/>
        <v>-343381661</v>
      </c>
      <c r="J33" s="8"/>
      <c r="K33" s="8">
        <v>1535160</v>
      </c>
      <c r="L33" s="8"/>
      <c r="M33" s="8">
        <v>3152743444</v>
      </c>
      <c r="N33" s="8"/>
      <c r="O33" s="8">
        <v>3496125105</v>
      </c>
      <c r="P33" s="8"/>
      <c r="Q33" s="8">
        <f t="shared" si="1"/>
        <v>-343381661</v>
      </c>
    </row>
    <row r="34" spans="1:17" ht="24.75" x14ac:dyDescent="0.55000000000000004">
      <c r="A34" s="3" t="s">
        <v>69</v>
      </c>
      <c r="C34" s="8">
        <v>623784</v>
      </c>
      <c r="D34" s="8"/>
      <c r="E34" s="8">
        <v>1483833461</v>
      </c>
      <c r="F34" s="8"/>
      <c r="G34" s="8">
        <v>1758525568</v>
      </c>
      <c r="H34" s="8"/>
      <c r="I34" s="8">
        <f t="shared" si="0"/>
        <v>-274692107</v>
      </c>
      <c r="J34" s="8"/>
      <c r="K34" s="8">
        <v>623784</v>
      </c>
      <c r="L34" s="8"/>
      <c r="M34" s="8">
        <v>1483833461</v>
      </c>
      <c r="N34" s="8"/>
      <c r="O34" s="8">
        <v>1758525568</v>
      </c>
      <c r="P34" s="8"/>
      <c r="Q34" s="8">
        <f t="shared" si="1"/>
        <v>-274692107</v>
      </c>
    </row>
    <row r="35" spans="1:17" ht="24.75" x14ac:dyDescent="0.55000000000000004">
      <c r="A35" s="3" t="s">
        <v>24</v>
      </c>
      <c r="C35" s="8">
        <v>537187</v>
      </c>
      <c r="D35" s="8"/>
      <c r="E35" s="8">
        <v>2250771026</v>
      </c>
      <c r="F35" s="8"/>
      <c r="G35" s="8">
        <v>2402958297</v>
      </c>
      <c r="H35" s="8"/>
      <c r="I35" s="8">
        <f t="shared" si="0"/>
        <v>-152187271</v>
      </c>
      <c r="J35" s="8"/>
      <c r="K35" s="8">
        <v>537187</v>
      </c>
      <c r="L35" s="8"/>
      <c r="M35" s="8">
        <v>2250771026</v>
      </c>
      <c r="N35" s="8"/>
      <c r="O35" s="8">
        <v>2402958297</v>
      </c>
      <c r="P35" s="8"/>
      <c r="Q35" s="8">
        <f t="shared" si="1"/>
        <v>-152187271</v>
      </c>
    </row>
    <row r="36" spans="1:17" ht="24.75" x14ac:dyDescent="0.55000000000000004">
      <c r="A36" s="3" t="s">
        <v>58</v>
      </c>
      <c r="C36" s="8">
        <v>24302</v>
      </c>
      <c r="D36" s="8"/>
      <c r="E36" s="8">
        <v>1274303017</v>
      </c>
      <c r="F36" s="8"/>
      <c r="G36" s="8">
        <v>1115830449</v>
      </c>
      <c r="H36" s="8"/>
      <c r="I36" s="8">
        <f t="shared" si="0"/>
        <v>158472568</v>
      </c>
      <c r="J36" s="8"/>
      <c r="K36" s="8">
        <v>24302</v>
      </c>
      <c r="L36" s="8"/>
      <c r="M36" s="8">
        <v>1274303017</v>
      </c>
      <c r="N36" s="8"/>
      <c r="O36" s="8">
        <v>1115830449</v>
      </c>
      <c r="P36" s="8"/>
      <c r="Q36" s="8">
        <f t="shared" si="1"/>
        <v>158472568</v>
      </c>
    </row>
    <row r="37" spans="1:17" ht="24.75" x14ac:dyDescent="0.55000000000000004">
      <c r="A37" s="3" t="s">
        <v>32</v>
      </c>
      <c r="C37" s="8">
        <v>963600</v>
      </c>
      <c r="D37" s="8"/>
      <c r="E37" s="8">
        <v>11590185650</v>
      </c>
      <c r="F37" s="8"/>
      <c r="G37" s="8">
        <v>10785577700</v>
      </c>
      <c r="H37" s="8"/>
      <c r="I37" s="8">
        <f t="shared" si="0"/>
        <v>804607950</v>
      </c>
      <c r="J37" s="8"/>
      <c r="K37" s="8">
        <v>963600</v>
      </c>
      <c r="L37" s="8"/>
      <c r="M37" s="8">
        <v>11590185650</v>
      </c>
      <c r="N37" s="8"/>
      <c r="O37" s="8">
        <v>10785577700</v>
      </c>
      <c r="P37" s="8"/>
      <c r="Q37" s="8">
        <f t="shared" si="1"/>
        <v>804607950</v>
      </c>
    </row>
    <row r="38" spans="1:17" ht="24.75" x14ac:dyDescent="0.55000000000000004">
      <c r="A38" s="3" t="s">
        <v>22</v>
      </c>
      <c r="C38" s="8">
        <v>2029994</v>
      </c>
      <c r="D38" s="8"/>
      <c r="E38" s="8">
        <v>6031549561</v>
      </c>
      <c r="F38" s="8"/>
      <c r="G38" s="8">
        <v>6352398096</v>
      </c>
      <c r="H38" s="8"/>
      <c r="I38" s="8">
        <f t="shared" si="0"/>
        <v>-320848535</v>
      </c>
      <c r="J38" s="8"/>
      <c r="K38" s="8">
        <v>2029994</v>
      </c>
      <c r="L38" s="8"/>
      <c r="M38" s="8">
        <v>6031549561</v>
      </c>
      <c r="N38" s="8"/>
      <c r="O38" s="8">
        <v>6352398096</v>
      </c>
      <c r="P38" s="8"/>
      <c r="Q38" s="8">
        <f t="shared" si="1"/>
        <v>-320848535</v>
      </c>
    </row>
    <row r="39" spans="1:17" ht="24.75" x14ac:dyDescent="0.55000000000000004">
      <c r="A39" s="3" t="s">
        <v>90</v>
      </c>
      <c r="C39" s="8">
        <v>96552</v>
      </c>
      <c r="D39" s="8"/>
      <c r="E39" s="8">
        <v>1059591793</v>
      </c>
      <c r="F39" s="8"/>
      <c r="G39" s="8">
        <v>1134454228</v>
      </c>
      <c r="H39" s="8"/>
      <c r="I39" s="8">
        <f t="shared" si="0"/>
        <v>-74862435</v>
      </c>
      <c r="J39" s="8"/>
      <c r="K39" s="8">
        <v>96552</v>
      </c>
      <c r="L39" s="8"/>
      <c r="M39" s="8">
        <v>1059591793</v>
      </c>
      <c r="N39" s="8"/>
      <c r="O39" s="8">
        <v>1134454228</v>
      </c>
      <c r="P39" s="8"/>
      <c r="Q39" s="8">
        <f t="shared" si="1"/>
        <v>-74862435</v>
      </c>
    </row>
    <row r="40" spans="1:17" ht="24.75" x14ac:dyDescent="0.55000000000000004">
      <c r="A40" s="3" t="s">
        <v>21</v>
      </c>
      <c r="C40" s="8">
        <v>1</v>
      </c>
      <c r="D40" s="8"/>
      <c r="E40" s="8">
        <v>1</v>
      </c>
      <c r="F40" s="8"/>
      <c r="G40" s="8">
        <v>609</v>
      </c>
      <c r="H40" s="8"/>
      <c r="I40" s="8">
        <f t="shared" si="0"/>
        <v>-608</v>
      </c>
      <c r="J40" s="8"/>
      <c r="K40" s="8">
        <v>1</v>
      </c>
      <c r="L40" s="8"/>
      <c r="M40" s="8">
        <v>1</v>
      </c>
      <c r="N40" s="8"/>
      <c r="O40" s="8">
        <v>609</v>
      </c>
      <c r="P40" s="8"/>
      <c r="Q40" s="8">
        <f t="shared" si="1"/>
        <v>-608</v>
      </c>
    </row>
    <row r="41" spans="1:17" ht="24.75" x14ac:dyDescent="0.55000000000000004">
      <c r="A41" s="3" t="s">
        <v>53</v>
      </c>
      <c r="C41" s="8">
        <v>74652</v>
      </c>
      <c r="D41" s="8"/>
      <c r="E41" s="8">
        <v>1988665248</v>
      </c>
      <c r="F41" s="8"/>
      <c r="G41" s="8">
        <v>2073366504</v>
      </c>
      <c r="H41" s="8"/>
      <c r="I41" s="8">
        <f t="shared" si="0"/>
        <v>-84701256</v>
      </c>
      <c r="J41" s="8"/>
      <c r="K41" s="8">
        <v>74652</v>
      </c>
      <c r="L41" s="8"/>
      <c r="M41" s="8">
        <v>1988665248</v>
      </c>
      <c r="N41" s="8"/>
      <c r="O41" s="8">
        <v>2073366504</v>
      </c>
      <c r="P41" s="8"/>
      <c r="Q41" s="8">
        <f t="shared" si="1"/>
        <v>-84701256</v>
      </c>
    </row>
    <row r="42" spans="1:17" ht="24.75" x14ac:dyDescent="0.55000000000000004">
      <c r="A42" s="3" t="s">
        <v>85</v>
      </c>
      <c r="C42" s="8">
        <v>450000</v>
      </c>
      <c r="D42" s="8"/>
      <c r="E42" s="8">
        <v>4874699052</v>
      </c>
      <c r="F42" s="8"/>
      <c r="G42" s="8">
        <v>4034848950</v>
      </c>
      <c r="H42" s="8"/>
      <c r="I42" s="8">
        <f t="shared" si="0"/>
        <v>839850102</v>
      </c>
      <c r="J42" s="8"/>
      <c r="K42" s="8">
        <v>450000</v>
      </c>
      <c r="L42" s="8"/>
      <c r="M42" s="8">
        <v>4874699052</v>
      </c>
      <c r="N42" s="8"/>
      <c r="O42" s="8">
        <v>4034848950</v>
      </c>
      <c r="P42" s="8"/>
      <c r="Q42" s="8">
        <f t="shared" si="1"/>
        <v>839850102</v>
      </c>
    </row>
    <row r="43" spans="1:17" ht="24.75" x14ac:dyDescent="0.55000000000000004">
      <c r="A43" s="3" t="s">
        <v>18</v>
      </c>
      <c r="C43" s="8">
        <v>752352</v>
      </c>
      <c r="D43" s="8"/>
      <c r="E43" s="8">
        <v>2451535926</v>
      </c>
      <c r="F43" s="8"/>
      <c r="G43" s="8">
        <v>2640000528</v>
      </c>
      <c r="H43" s="8"/>
      <c r="I43" s="8">
        <f t="shared" si="0"/>
        <v>-188464602</v>
      </c>
      <c r="J43" s="8"/>
      <c r="K43" s="8">
        <v>752352</v>
      </c>
      <c r="L43" s="8"/>
      <c r="M43" s="8">
        <v>2451535926</v>
      </c>
      <c r="N43" s="8"/>
      <c r="O43" s="8">
        <v>2640000528</v>
      </c>
      <c r="P43" s="8"/>
      <c r="Q43" s="8">
        <f t="shared" si="1"/>
        <v>-188464602</v>
      </c>
    </row>
    <row r="44" spans="1:17" ht="24.75" x14ac:dyDescent="0.55000000000000004">
      <c r="A44" s="3" t="s">
        <v>64</v>
      </c>
      <c r="C44" s="8">
        <v>3182470</v>
      </c>
      <c r="D44" s="8"/>
      <c r="E44" s="8">
        <v>34767005312</v>
      </c>
      <c r="F44" s="8"/>
      <c r="G44" s="8">
        <v>33565098857</v>
      </c>
      <c r="H44" s="8"/>
      <c r="I44" s="8">
        <f t="shared" si="0"/>
        <v>1201906455</v>
      </c>
      <c r="J44" s="8"/>
      <c r="K44" s="8">
        <v>3182470</v>
      </c>
      <c r="L44" s="8"/>
      <c r="M44" s="8">
        <v>34767005312</v>
      </c>
      <c r="N44" s="8"/>
      <c r="O44" s="8">
        <v>33565098857</v>
      </c>
      <c r="P44" s="8"/>
      <c r="Q44" s="8">
        <f t="shared" si="1"/>
        <v>1201906455</v>
      </c>
    </row>
    <row r="45" spans="1:17" ht="24.75" x14ac:dyDescent="0.55000000000000004">
      <c r="A45" s="3" t="s">
        <v>60</v>
      </c>
      <c r="C45" s="8">
        <v>411832</v>
      </c>
      <c r="D45" s="8"/>
      <c r="E45" s="8">
        <v>3442899260</v>
      </c>
      <c r="F45" s="8"/>
      <c r="G45" s="8">
        <v>3537057022</v>
      </c>
      <c r="H45" s="8"/>
      <c r="I45" s="8">
        <f t="shared" si="0"/>
        <v>-94157762</v>
      </c>
      <c r="J45" s="8"/>
      <c r="K45" s="8">
        <v>411832</v>
      </c>
      <c r="L45" s="8"/>
      <c r="M45" s="8">
        <v>3442899260</v>
      </c>
      <c r="N45" s="8"/>
      <c r="O45" s="8">
        <v>3537057022</v>
      </c>
      <c r="P45" s="8"/>
      <c r="Q45" s="8">
        <f t="shared" si="1"/>
        <v>-94157762</v>
      </c>
    </row>
    <row r="46" spans="1:17" ht="24.75" x14ac:dyDescent="0.55000000000000004">
      <c r="A46" s="3" t="s">
        <v>72</v>
      </c>
      <c r="C46" s="8">
        <v>11534361</v>
      </c>
      <c r="D46" s="8"/>
      <c r="E46" s="8">
        <v>61851602957</v>
      </c>
      <c r="F46" s="8"/>
      <c r="G46" s="8">
        <v>65240012260</v>
      </c>
      <c r="H46" s="8"/>
      <c r="I46" s="8">
        <f t="shared" si="0"/>
        <v>-3388409303</v>
      </c>
      <c r="J46" s="8"/>
      <c r="K46" s="8">
        <v>11534361</v>
      </c>
      <c r="L46" s="8"/>
      <c r="M46" s="8">
        <v>61851602957</v>
      </c>
      <c r="N46" s="8"/>
      <c r="O46" s="8">
        <v>65240012260</v>
      </c>
      <c r="P46" s="8"/>
      <c r="Q46" s="8">
        <f t="shared" si="1"/>
        <v>-3388409303</v>
      </c>
    </row>
    <row r="47" spans="1:17" ht="24.75" x14ac:dyDescent="0.55000000000000004">
      <c r="A47" s="3" t="s">
        <v>49</v>
      </c>
      <c r="C47" s="8">
        <v>163940</v>
      </c>
      <c r="D47" s="8"/>
      <c r="E47" s="8">
        <v>2936621347</v>
      </c>
      <c r="F47" s="8"/>
      <c r="G47" s="8">
        <v>3151734521</v>
      </c>
      <c r="H47" s="8"/>
      <c r="I47" s="8">
        <f t="shared" si="0"/>
        <v>-215113174</v>
      </c>
      <c r="J47" s="8"/>
      <c r="K47" s="8">
        <v>163940</v>
      </c>
      <c r="L47" s="8"/>
      <c r="M47" s="8">
        <v>2936621347</v>
      </c>
      <c r="N47" s="8"/>
      <c r="O47" s="8">
        <v>3151734521</v>
      </c>
      <c r="P47" s="8"/>
      <c r="Q47" s="8">
        <f t="shared" si="1"/>
        <v>-215113174</v>
      </c>
    </row>
    <row r="48" spans="1:17" ht="24.75" x14ac:dyDescent="0.55000000000000004">
      <c r="A48" s="3" t="s">
        <v>51</v>
      </c>
      <c r="C48" s="8">
        <v>169144</v>
      </c>
      <c r="D48" s="8"/>
      <c r="E48" s="8">
        <v>1217316181</v>
      </c>
      <c r="F48" s="8"/>
      <c r="G48" s="8">
        <v>1415718534</v>
      </c>
      <c r="H48" s="8"/>
      <c r="I48" s="8">
        <f t="shared" si="0"/>
        <v>-198402353</v>
      </c>
      <c r="J48" s="8"/>
      <c r="K48" s="8">
        <v>169144</v>
      </c>
      <c r="L48" s="8"/>
      <c r="M48" s="8">
        <v>1217316181</v>
      </c>
      <c r="N48" s="8"/>
      <c r="O48" s="8">
        <v>1415718534</v>
      </c>
      <c r="P48" s="8"/>
      <c r="Q48" s="8">
        <f t="shared" si="1"/>
        <v>-198402353</v>
      </c>
    </row>
    <row r="49" spans="1:17" ht="24.75" x14ac:dyDescent="0.55000000000000004">
      <c r="A49" s="3" t="s">
        <v>76</v>
      </c>
      <c r="C49" s="8">
        <v>139258</v>
      </c>
      <c r="D49" s="8"/>
      <c r="E49" s="8">
        <v>2257333525</v>
      </c>
      <c r="F49" s="8"/>
      <c r="G49" s="8">
        <v>2264705224</v>
      </c>
      <c r="H49" s="8"/>
      <c r="I49" s="8">
        <f t="shared" si="0"/>
        <v>-7371699</v>
      </c>
      <c r="J49" s="8"/>
      <c r="K49" s="8">
        <v>139258</v>
      </c>
      <c r="L49" s="8"/>
      <c r="M49" s="8">
        <v>2257333525</v>
      </c>
      <c r="N49" s="8"/>
      <c r="O49" s="8">
        <v>2264705224</v>
      </c>
      <c r="P49" s="8"/>
      <c r="Q49" s="8">
        <f t="shared" si="1"/>
        <v>-7371699</v>
      </c>
    </row>
    <row r="50" spans="1:17" ht="24.75" x14ac:dyDescent="0.55000000000000004">
      <c r="A50" s="3" t="s">
        <v>52</v>
      </c>
      <c r="C50" s="8">
        <v>21923313</v>
      </c>
      <c r="D50" s="8"/>
      <c r="E50" s="8">
        <v>28212559706</v>
      </c>
      <c r="F50" s="8"/>
      <c r="G50" s="8">
        <v>29551130592</v>
      </c>
      <c r="H50" s="8"/>
      <c r="I50" s="8">
        <f t="shared" si="0"/>
        <v>-1338570886</v>
      </c>
      <c r="J50" s="8"/>
      <c r="K50" s="8">
        <v>21923313</v>
      </c>
      <c r="L50" s="8"/>
      <c r="M50" s="8">
        <v>28212559706</v>
      </c>
      <c r="N50" s="8"/>
      <c r="O50" s="8">
        <v>29551130592</v>
      </c>
      <c r="P50" s="8"/>
      <c r="Q50" s="8">
        <f t="shared" si="1"/>
        <v>-1338570886</v>
      </c>
    </row>
    <row r="51" spans="1:17" ht="24.75" x14ac:dyDescent="0.55000000000000004">
      <c r="A51" s="3" t="s">
        <v>83</v>
      </c>
      <c r="C51" s="8">
        <v>546143</v>
      </c>
      <c r="D51" s="8"/>
      <c r="E51" s="8">
        <v>1718257769</v>
      </c>
      <c r="F51" s="8"/>
      <c r="G51" s="8">
        <v>2024449672</v>
      </c>
      <c r="H51" s="8"/>
      <c r="I51" s="8">
        <f t="shared" si="0"/>
        <v>-306191903</v>
      </c>
      <c r="J51" s="8"/>
      <c r="K51" s="8">
        <v>546143</v>
      </c>
      <c r="L51" s="8"/>
      <c r="M51" s="8">
        <v>1718257769</v>
      </c>
      <c r="N51" s="8"/>
      <c r="O51" s="8">
        <v>2024449672</v>
      </c>
      <c r="P51" s="8"/>
      <c r="Q51" s="8">
        <f t="shared" si="1"/>
        <v>-306191903</v>
      </c>
    </row>
    <row r="52" spans="1:17" ht="24.75" x14ac:dyDescent="0.55000000000000004">
      <c r="A52" s="3" t="s">
        <v>91</v>
      </c>
      <c r="C52" s="8">
        <v>95282</v>
      </c>
      <c r="D52" s="8"/>
      <c r="E52" s="8">
        <v>709415965</v>
      </c>
      <c r="F52" s="8"/>
      <c r="G52" s="8">
        <v>840122688</v>
      </c>
      <c r="H52" s="8"/>
      <c r="I52" s="8">
        <f t="shared" si="0"/>
        <v>-130706723</v>
      </c>
      <c r="J52" s="8"/>
      <c r="K52" s="8">
        <v>95282</v>
      </c>
      <c r="L52" s="8"/>
      <c r="M52" s="8">
        <v>709415965</v>
      </c>
      <c r="N52" s="8"/>
      <c r="O52" s="8">
        <v>840122688</v>
      </c>
      <c r="P52" s="8"/>
      <c r="Q52" s="8">
        <f t="shared" si="1"/>
        <v>-130706723</v>
      </c>
    </row>
    <row r="53" spans="1:17" ht="24.75" x14ac:dyDescent="0.55000000000000004">
      <c r="A53" s="3" t="s">
        <v>45</v>
      </c>
      <c r="C53" s="8">
        <v>297500</v>
      </c>
      <c r="D53" s="8"/>
      <c r="E53" s="8">
        <v>9004974766</v>
      </c>
      <c r="F53" s="8"/>
      <c r="G53" s="8">
        <v>8753604300</v>
      </c>
      <c r="H53" s="8"/>
      <c r="I53" s="8">
        <f t="shared" si="0"/>
        <v>251370466</v>
      </c>
      <c r="J53" s="8"/>
      <c r="K53" s="8">
        <v>297500</v>
      </c>
      <c r="L53" s="8"/>
      <c r="M53" s="8">
        <v>9004974766</v>
      </c>
      <c r="N53" s="8"/>
      <c r="O53" s="8">
        <v>8753604300</v>
      </c>
      <c r="P53" s="8"/>
      <c r="Q53" s="8">
        <f t="shared" si="1"/>
        <v>251370466</v>
      </c>
    </row>
    <row r="54" spans="1:17" ht="24.75" x14ac:dyDescent="0.55000000000000004">
      <c r="A54" s="3" t="s">
        <v>30</v>
      </c>
      <c r="C54" s="8">
        <v>634945</v>
      </c>
      <c r="D54" s="8"/>
      <c r="E54" s="8">
        <v>1917485602</v>
      </c>
      <c r="F54" s="8"/>
      <c r="G54" s="8">
        <v>1978708776</v>
      </c>
      <c r="H54" s="8"/>
      <c r="I54" s="8">
        <f t="shared" si="0"/>
        <v>-61223174</v>
      </c>
      <c r="J54" s="8"/>
      <c r="K54" s="8">
        <v>634945</v>
      </c>
      <c r="L54" s="8"/>
      <c r="M54" s="8">
        <v>1917485602</v>
      </c>
      <c r="N54" s="8"/>
      <c r="O54" s="8">
        <v>1978708776</v>
      </c>
      <c r="P54" s="8"/>
      <c r="Q54" s="8">
        <f t="shared" si="1"/>
        <v>-61223174</v>
      </c>
    </row>
    <row r="55" spans="1:17" ht="24.75" x14ac:dyDescent="0.55000000000000004">
      <c r="A55" s="3" t="s">
        <v>73</v>
      </c>
      <c r="C55" s="8">
        <v>116328</v>
      </c>
      <c r="D55" s="8"/>
      <c r="E55" s="8">
        <v>847610775</v>
      </c>
      <c r="F55" s="8"/>
      <c r="G55" s="8">
        <v>957464825</v>
      </c>
      <c r="H55" s="8"/>
      <c r="I55" s="8">
        <f t="shared" si="0"/>
        <v>-109854050</v>
      </c>
      <c r="J55" s="8"/>
      <c r="K55" s="8">
        <v>116328</v>
      </c>
      <c r="L55" s="8"/>
      <c r="M55" s="8">
        <v>847610775</v>
      </c>
      <c r="N55" s="8"/>
      <c r="O55" s="8">
        <v>957464825</v>
      </c>
      <c r="P55" s="8"/>
      <c r="Q55" s="8">
        <f t="shared" si="1"/>
        <v>-109854050</v>
      </c>
    </row>
    <row r="56" spans="1:17" ht="24.75" x14ac:dyDescent="0.55000000000000004">
      <c r="A56" s="3" t="s">
        <v>15</v>
      </c>
      <c r="C56" s="8">
        <v>159308</v>
      </c>
      <c r="D56" s="8"/>
      <c r="E56" s="8">
        <v>1746712118</v>
      </c>
      <c r="F56" s="8"/>
      <c r="G56" s="8">
        <v>1938327827</v>
      </c>
      <c r="H56" s="8"/>
      <c r="I56" s="8">
        <f t="shared" si="0"/>
        <v>-191615709</v>
      </c>
      <c r="J56" s="8"/>
      <c r="K56" s="8">
        <v>159308</v>
      </c>
      <c r="L56" s="8"/>
      <c r="M56" s="8">
        <v>1746712118</v>
      </c>
      <c r="N56" s="8"/>
      <c r="O56" s="8">
        <v>1938327827</v>
      </c>
      <c r="P56" s="8"/>
      <c r="Q56" s="8">
        <f t="shared" si="1"/>
        <v>-191615709</v>
      </c>
    </row>
    <row r="57" spans="1:17" ht="24.75" x14ac:dyDescent="0.55000000000000004">
      <c r="A57" s="3" t="s">
        <v>54</v>
      </c>
      <c r="C57" s="8">
        <v>230438</v>
      </c>
      <c r="D57" s="8"/>
      <c r="E57" s="8">
        <v>2838138828</v>
      </c>
      <c r="F57" s="8"/>
      <c r="G57" s="8">
        <v>2730477373</v>
      </c>
      <c r="H57" s="8"/>
      <c r="I57" s="8">
        <f t="shared" si="0"/>
        <v>107661455</v>
      </c>
      <c r="J57" s="8"/>
      <c r="K57" s="8">
        <v>230438</v>
      </c>
      <c r="L57" s="8"/>
      <c r="M57" s="8">
        <v>2838138828</v>
      </c>
      <c r="N57" s="8"/>
      <c r="O57" s="8">
        <v>2730477373</v>
      </c>
      <c r="P57" s="8"/>
      <c r="Q57" s="8">
        <f t="shared" si="1"/>
        <v>107661455</v>
      </c>
    </row>
    <row r="58" spans="1:17" ht="24.75" x14ac:dyDescent="0.55000000000000004">
      <c r="A58" s="3" t="s">
        <v>95</v>
      </c>
      <c r="C58" s="8">
        <v>245000</v>
      </c>
      <c r="D58" s="8"/>
      <c r="E58" s="8">
        <v>2342876478</v>
      </c>
      <c r="F58" s="8"/>
      <c r="G58" s="8">
        <v>1888458164</v>
      </c>
      <c r="H58" s="8"/>
      <c r="I58" s="8">
        <f t="shared" si="0"/>
        <v>454418314</v>
      </c>
      <c r="J58" s="8"/>
      <c r="K58" s="8">
        <v>245000</v>
      </c>
      <c r="L58" s="8"/>
      <c r="M58" s="8">
        <v>2342876478</v>
      </c>
      <c r="N58" s="8"/>
      <c r="O58" s="8">
        <v>1888458164</v>
      </c>
      <c r="P58" s="8"/>
      <c r="Q58" s="8">
        <f t="shared" si="1"/>
        <v>454418314</v>
      </c>
    </row>
    <row r="59" spans="1:17" ht="24.75" x14ac:dyDescent="0.55000000000000004">
      <c r="A59" s="3" t="s">
        <v>19</v>
      </c>
      <c r="C59" s="8">
        <v>439067</v>
      </c>
      <c r="D59" s="8"/>
      <c r="E59" s="8">
        <v>733243655</v>
      </c>
      <c r="F59" s="8"/>
      <c r="G59" s="8">
        <v>794347280</v>
      </c>
      <c r="H59" s="8"/>
      <c r="I59" s="8">
        <f t="shared" si="0"/>
        <v>-61103625</v>
      </c>
      <c r="J59" s="8"/>
      <c r="K59" s="8">
        <v>439067</v>
      </c>
      <c r="L59" s="8"/>
      <c r="M59" s="8">
        <v>733243655</v>
      </c>
      <c r="N59" s="8"/>
      <c r="O59" s="8">
        <v>794347280</v>
      </c>
      <c r="P59" s="8"/>
      <c r="Q59" s="8">
        <f t="shared" si="1"/>
        <v>-61103625</v>
      </c>
    </row>
    <row r="60" spans="1:17" ht="24.75" x14ac:dyDescent="0.55000000000000004">
      <c r="A60" s="3" t="s">
        <v>82</v>
      </c>
      <c r="C60" s="8">
        <v>832720</v>
      </c>
      <c r="D60" s="8"/>
      <c r="E60" s="8">
        <v>2410452613</v>
      </c>
      <c r="F60" s="8"/>
      <c r="G60" s="8">
        <v>2881451065</v>
      </c>
      <c r="H60" s="8"/>
      <c r="I60" s="8">
        <f t="shared" si="0"/>
        <v>-470998452</v>
      </c>
      <c r="J60" s="8"/>
      <c r="K60" s="8">
        <v>832720</v>
      </c>
      <c r="L60" s="8"/>
      <c r="M60" s="8">
        <v>2410452613</v>
      </c>
      <c r="N60" s="8"/>
      <c r="O60" s="8">
        <v>2881451065</v>
      </c>
      <c r="P60" s="8"/>
      <c r="Q60" s="8">
        <f t="shared" si="1"/>
        <v>-470998452</v>
      </c>
    </row>
    <row r="61" spans="1:17" ht="24.75" x14ac:dyDescent="0.55000000000000004">
      <c r="A61" s="3" t="s">
        <v>36</v>
      </c>
      <c r="C61" s="8">
        <v>68825</v>
      </c>
      <c r="D61" s="8"/>
      <c r="E61" s="8">
        <v>2490323957</v>
      </c>
      <c r="F61" s="8"/>
      <c r="G61" s="8">
        <v>2651100258</v>
      </c>
      <c r="H61" s="8"/>
      <c r="I61" s="8">
        <f t="shared" si="0"/>
        <v>-160776301</v>
      </c>
      <c r="J61" s="8"/>
      <c r="K61" s="8">
        <v>68825</v>
      </c>
      <c r="L61" s="8"/>
      <c r="M61" s="8">
        <v>2490323957</v>
      </c>
      <c r="N61" s="8"/>
      <c r="O61" s="8">
        <v>2651100258</v>
      </c>
      <c r="P61" s="8"/>
      <c r="Q61" s="8">
        <f t="shared" si="1"/>
        <v>-160776301</v>
      </c>
    </row>
    <row r="62" spans="1:17" ht="24.75" x14ac:dyDescent="0.55000000000000004">
      <c r="A62" s="3" t="s">
        <v>81</v>
      </c>
      <c r="C62" s="8">
        <v>800000</v>
      </c>
      <c r="D62" s="8"/>
      <c r="E62" s="8">
        <v>13116993715</v>
      </c>
      <c r="F62" s="8"/>
      <c r="G62" s="8">
        <v>13789461520</v>
      </c>
      <c r="H62" s="8"/>
      <c r="I62" s="8">
        <f t="shared" si="0"/>
        <v>-672467805</v>
      </c>
      <c r="J62" s="8"/>
      <c r="K62" s="8">
        <v>800000</v>
      </c>
      <c r="L62" s="8"/>
      <c r="M62" s="8">
        <v>13116993715</v>
      </c>
      <c r="N62" s="8"/>
      <c r="O62" s="8">
        <v>13789461520</v>
      </c>
      <c r="P62" s="8"/>
      <c r="Q62" s="8">
        <f t="shared" si="1"/>
        <v>-672467805</v>
      </c>
    </row>
    <row r="63" spans="1:17" ht="24.75" x14ac:dyDescent="0.55000000000000004">
      <c r="A63" s="3" t="s">
        <v>44</v>
      </c>
      <c r="C63" s="8">
        <v>113375</v>
      </c>
      <c r="D63" s="8"/>
      <c r="E63" s="8">
        <v>1555265781</v>
      </c>
      <c r="F63" s="8"/>
      <c r="G63" s="8">
        <v>1848286867</v>
      </c>
      <c r="H63" s="8"/>
      <c r="I63" s="8">
        <f t="shared" si="0"/>
        <v>-293021086</v>
      </c>
      <c r="J63" s="8"/>
      <c r="K63" s="8">
        <v>113375</v>
      </c>
      <c r="L63" s="8"/>
      <c r="M63" s="8">
        <v>1555265781</v>
      </c>
      <c r="N63" s="8"/>
      <c r="O63" s="8">
        <v>1848286867</v>
      </c>
      <c r="P63" s="8"/>
      <c r="Q63" s="8">
        <f t="shared" si="1"/>
        <v>-293021086</v>
      </c>
    </row>
    <row r="64" spans="1:17" ht="24.75" x14ac:dyDescent="0.55000000000000004">
      <c r="A64" s="3" t="s">
        <v>88</v>
      </c>
      <c r="C64" s="8">
        <v>124070</v>
      </c>
      <c r="D64" s="8"/>
      <c r="E64" s="8">
        <v>480377298</v>
      </c>
      <c r="F64" s="8"/>
      <c r="G64" s="8">
        <v>484693909</v>
      </c>
      <c r="H64" s="8"/>
      <c r="I64" s="8">
        <f t="shared" si="0"/>
        <v>-4316611</v>
      </c>
      <c r="J64" s="8"/>
      <c r="K64" s="8">
        <v>124070</v>
      </c>
      <c r="L64" s="8"/>
      <c r="M64" s="8">
        <v>480377298</v>
      </c>
      <c r="N64" s="8"/>
      <c r="O64" s="8">
        <v>484693909</v>
      </c>
      <c r="P64" s="8"/>
      <c r="Q64" s="8">
        <f t="shared" si="1"/>
        <v>-4316611</v>
      </c>
    </row>
    <row r="65" spans="1:17" ht="24.75" x14ac:dyDescent="0.55000000000000004">
      <c r="A65" s="3" t="s">
        <v>50</v>
      </c>
      <c r="C65" s="8">
        <v>438403</v>
      </c>
      <c r="D65" s="8"/>
      <c r="E65" s="8">
        <v>1204536014</v>
      </c>
      <c r="F65" s="8"/>
      <c r="G65" s="8">
        <v>1255088159</v>
      </c>
      <c r="H65" s="8"/>
      <c r="I65" s="8">
        <f t="shared" si="0"/>
        <v>-50552145</v>
      </c>
      <c r="J65" s="8"/>
      <c r="K65" s="8">
        <v>438403</v>
      </c>
      <c r="L65" s="8"/>
      <c r="M65" s="8">
        <v>1204536014</v>
      </c>
      <c r="N65" s="8"/>
      <c r="O65" s="8">
        <v>1255088159</v>
      </c>
      <c r="P65" s="8"/>
      <c r="Q65" s="8">
        <f t="shared" si="1"/>
        <v>-50552145</v>
      </c>
    </row>
    <row r="66" spans="1:17" ht="24.75" x14ac:dyDescent="0.55000000000000004">
      <c r="A66" s="3" t="s">
        <v>27</v>
      </c>
      <c r="C66" s="8">
        <v>283375</v>
      </c>
      <c r="D66" s="8"/>
      <c r="E66" s="8">
        <v>2650692733</v>
      </c>
      <c r="F66" s="8"/>
      <c r="G66" s="8">
        <v>2791537182</v>
      </c>
      <c r="H66" s="8"/>
      <c r="I66" s="8">
        <f t="shared" si="0"/>
        <v>-140844449</v>
      </c>
      <c r="J66" s="8"/>
      <c r="K66" s="8">
        <v>283375</v>
      </c>
      <c r="L66" s="8"/>
      <c r="M66" s="8">
        <v>2650692733</v>
      </c>
      <c r="N66" s="8"/>
      <c r="O66" s="8">
        <v>2791537182</v>
      </c>
      <c r="P66" s="8"/>
      <c r="Q66" s="8">
        <f t="shared" si="1"/>
        <v>-140844449</v>
      </c>
    </row>
    <row r="67" spans="1:17" ht="24.75" x14ac:dyDescent="0.55000000000000004">
      <c r="A67" s="3" t="s">
        <v>86</v>
      </c>
      <c r="C67" s="8">
        <v>52800</v>
      </c>
      <c r="D67" s="8"/>
      <c r="E67" s="8">
        <v>477096290</v>
      </c>
      <c r="F67" s="8"/>
      <c r="G67" s="8">
        <v>518035240</v>
      </c>
      <c r="H67" s="8"/>
      <c r="I67" s="8">
        <f t="shared" si="0"/>
        <v>-40938950</v>
      </c>
      <c r="J67" s="8"/>
      <c r="K67" s="8">
        <v>52800</v>
      </c>
      <c r="L67" s="8"/>
      <c r="M67" s="8">
        <v>477096290</v>
      </c>
      <c r="N67" s="8"/>
      <c r="O67" s="8">
        <v>518035240</v>
      </c>
      <c r="P67" s="8"/>
      <c r="Q67" s="8">
        <f t="shared" si="1"/>
        <v>-40938950</v>
      </c>
    </row>
    <row r="68" spans="1:17" ht="24.75" x14ac:dyDescent="0.55000000000000004">
      <c r="A68" s="3" t="s">
        <v>96</v>
      </c>
      <c r="C68" s="8">
        <v>900000</v>
      </c>
      <c r="D68" s="8"/>
      <c r="E68" s="8">
        <v>3977757861</v>
      </c>
      <c r="F68" s="8"/>
      <c r="G68" s="8">
        <v>2973597583</v>
      </c>
      <c r="H68" s="8"/>
      <c r="I68" s="8">
        <f t="shared" si="0"/>
        <v>1004160278</v>
      </c>
      <c r="J68" s="8"/>
      <c r="K68" s="8">
        <v>900000</v>
      </c>
      <c r="L68" s="8"/>
      <c r="M68" s="8">
        <v>3977757861</v>
      </c>
      <c r="N68" s="8"/>
      <c r="O68" s="8">
        <v>2973597583</v>
      </c>
      <c r="P68" s="8"/>
      <c r="Q68" s="8">
        <f t="shared" si="1"/>
        <v>1004160278</v>
      </c>
    </row>
    <row r="69" spans="1:17" ht="24.75" x14ac:dyDescent="0.55000000000000004">
      <c r="A69" s="3" t="s">
        <v>65</v>
      </c>
      <c r="C69" s="8">
        <v>805757</v>
      </c>
      <c r="D69" s="8"/>
      <c r="E69" s="8">
        <v>990790935</v>
      </c>
      <c r="F69" s="8"/>
      <c r="G69" s="8">
        <v>1119745919</v>
      </c>
      <c r="H69" s="8"/>
      <c r="I69" s="8">
        <f t="shared" si="0"/>
        <v>-128954984</v>
      </c>
      <c r="J69" s="8"/>
      <c r="K69" s="8">
        <v>805757</v>
      </c>
      <c r="L69" s="8"/>
      <c r="M69" s="8">
        <v>990790935</v>
      </c>
      <c r="N69" s="8"/>
      <c r="O69" s="8">
        <v>1119745919</v>
      </c>
      <c r="P69" s="8"/>
      <c r="Q69" s="8">
        <f t="shared" si="1"/>
        <v>-128954984</v>
      </c>
    </row>
    <row r="70" spans="1:17" ht="25.5" thickBot="1" x14ac:dyDescent="0.65">
      <c r="A70" s="4" t="s">
        <v>97</v>
      </c>
      <c r="C70" s="8" t="s">
        <v>97</v>
      </c>
      <c r="D70" s="8"/>
      <c r="E70" s="15">
        <f>SUM(E8:E69)</f>
        <v>348165066258</v>
      </c>
      <c r="F70" s="8"/>
      <c r="G70" s="15">
        <f>SUM(G8:G69)</f>
        <v>348693945571</v>
      </c>
      <c r="H70" s="8"/>
      <c r="I70" s="15">
        <f>SUM(I8:I69)</f>
        <v>-528879313</v>
      </c>
      <c r="J70" s="8"/>
      <c r="K70" s="8" t="s">
        <v>97</v>
      </c>
      <c r="L70" s="8"/>
      <c r="M70" s="15">
        <f>SUM(M8:M69)</f>
        <v>348165066258</v>
      </c>
      <c r="N70" s="8"/>
      <c r="O70" s="15">
        <f>SUM(O8:O69)</f>
        <v>348693945571</v>
      </c>
      <c r="P70" s="8"/>
      <c r="Q70" s="15">
        <f>SUM(Q8:Q69)</f>
        <v>-528879313</v>
      </c>
    </row>
    <row r="71" spans="1:17" ht="24.75" thickTop="1" x14ac:dyDescent="0.55000000000000004"/>
    <row r="72" spans="1:17" x14ac:dyDescent="0.55000000000000004">
      <c r="Q72" s="5"/>
    </row>
    <row r="73" spans="1:17" x14ac:dyDescent="0.55000000000000004">
      <c r="Q73" s="5"/>
    </row>
    <row r="74" spans="1:17" x14ac:dyDescent="0.55000000000000004">
      <c r="Q74" s="5"/>
    </row>
    <row r="75" spans="1:17" x14ac:dyDescent="0.55000000000000004">
      <c r="Q75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 سرمایه‌گذاری در سهام</vt:lpstr>
      <vt:lpstr>سود سپرده بانکی</vt:lpstr>
      <vt:lpstr>درآمد سپرده بانکی</vt:lpstr>
      <vt:lpstr>سایر درآمدها</vt:lpstr>
      <vt:lpstr>درآمد سود سهام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2025-02-19T06:26:11Z</dcterms:modified>
</cp:coreProperties>
</file>