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صندوق ها\"/>
    </mc:Choice>
  </mc:AlternateContent>
  <xr:revisionPtr revIDLastSave="0" documentId="13_ncr:1_{DC27C9FC-A5D2-4976-BA1C-79194ADC5EA9}" xr6:coauthVersionLast="47" xr6:coauthVersionMax="47" xr10:uidLastSave="{00000000-0000-0000-0000-000000000000}"/>
  <bookViews>
    <workbookView xWindow="-120" yWindow="-120" windowWidth="29040" windowHeight="15720" tabRatio="925" activeTab="8" xr2:uid="{00000000-000D-0000-FFFF-FFFF00000000}"/>
  </bookViews>
  <sheets>
    <sheet name="سهام" sheetId="1" r:id="rId1"/>
    <sheet name="سپرده" sheetId="6" r:id="rId2"/>
    <sheet name="درآمدها" sheetId="15" r:id="rId3"/>
    <sheet name="درآمد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K10" i="13"/>
  <c r="K9" i="13"/>
  <c r="K8" i="13"/>
  <c r="G10" i="13"/>
  <c r="G9" i="13"/>
  <c r="G8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S8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" i="10"/>
  <c r="I87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" i="10"/>
  <c r="M73" i="9"/>
  <c r="Q73" i="9"/>
  <c r="O73" i="9"/>
  <c r="I73" i="9"/>
  <c r="G73" i="9"/>
  <c r="E73" i="9"/>
  <c r="S69" i="8"/>
  <c r="Q69" i="8"/>
  <c r="O69" i="8"/>
  <c r="M69" i="8"/>
  <c r="K69" i="8"/>
  <c r="I69" i="8"/>
  <c r="M11" i="7" l="1"/>
  <c r="K11" i="7"/>
  <c r="I11" i="7"/>
  <c r="G11" i="7"/>
  <c r="E11" i="7"/>
  <c r="C11" i="7"/>
  <c r="E9" i="14" l="1"/>
  <c r="C9" i="14"/>
  <c r="I10" i="13"/>
  <c r="E10" i="13"/>
  <c r="S87" i="11"/>
  <c r="Q87" i="11"/>
  <c r="O87" i="11"/>
  <c r="M87" i="11"/>
  <c r="I87" i="11"/>
  <c r="G87" i="11"/>
  <c r="E87" i="11"/>
  <c r="C87" i="11"/>
  <c r="Q87" i="10"/>
  <c r="O87" i="10"/>
  <c r="M87" i="10"/>
  <c r="G87" i="10"/>
  <c r="E87" i="10"/>
  <c r="M10" i="7"/>
  <c r="K10" i="7"/>
  <c r="I10" i="7"/>
  <c r="G10" i="7"/>
  <c r="E10" i="7"/>
  <c r="C10" i="7"/>
  <c r="I11" i="6"/>
  <c r="G11" i="6"/>
  <c r="E11" i="6"/>
  <c r="C11" i="6"/>
  <c r="W77" i="1"/>
  <c r="U77" i="1"/>
  <c r="O77" i="1"/>
  <c r="K77" i="1"/>
  <c r="G77" i="1"/>
  <c r="E77" i="1"/>
  <c r="U10" i="11" l="1"/>
  <c r="U18" i="11"/>
  <c r="U26" i="11"/>
  <c r="U34" i="11"/>
  <c r="U42" i="11"/>
  <c r="U50" i="11"/>
  <c r="U58" i="11"/>
  <c r="U66" i="11"/>
  <c r="U74" i="11"/>
  <c r="U82" i="11"/>
  <c r="U23" i="11"/>
  <c r="U47" i="11"/>
  <c r="U79" i="11"/>
  <c r="U73" i="11"/>
  <c r="U11" i="11"/>
  <c r="U19" i="11"/>
  <c r="U27" i="11"/>
  <c r="U35" i="11"/>
  <c r="U43" i="11"/>
  <c r="U51" i="11"/>
  <c r="U59" i="11"/>
  <c r="U67" i="11"/>
  <c r="U75" i="11"/>
  <c r="U83" i="11"/>
  <c r="U39" i="11"/>
  <c r="U12" i="11"/>
  <c r="U20" i="11"/>
  <c r="U28" i="11"/>
  <c r="U36" i="11"/>
  <c r="U44" i="11"/>
  <c r="U52" i="11"/>
  <c r="U60" i="11"/>
  <c r="U68" i="11"/>
  <c r="U76" i="11"/>
  <c r="U84" i="11"/>
  <c r="U71" i="11"/>
  <c r="U13" i="11"/>
  <c r="U21" i="11"/>
  <c r="U29" i="11"/>
  <c r="U37" i="11"/>
  <c r="U45" i="11"/>
  <c r="U53" i="11"/>
  <c r="U61" i="11"/>
  <c r="U69" i="11"/>
  <c r="U77" i="11"/>
  <c r="U85" i="11"/>
  <c r="U31" i="11"/>
  <c r="U55" i="11"/>
  <c r="U8" i="11"/>
  <c r="U15" i="11"/>
  <c r="U63" i="11"/>
  <c r="U81" i="11"/>
  <c r="U9" i="11"/>
  <c r="U17" i="11"/>
  <c r="U25" i="11"/>
  <c r="U33" i="11"/>
  <c r="U41" i="11"/>
  <c r="U49" i="11"/>
  <c r="U57" i="11"/>
  <c r="U65" i="11"/>
  <c r="U72" i="11"/>
  <c r="U86" i="11"/>
  <c r="U22" i="11"/>
  <c r="U64" i="11"/>
  <c r="U78" i="11"/>
  <c r="U14" i="11"/>
  <c r="U56" i="11"/>
  <c r="U70" i="11"/>
  <c r="U48" i="11"/>
  <c r="U62" i="11"/>
  <c r="U40" i="11"/>
  <c r="U54" i="11"/>
  <c r="U32" i="11"/>
  <c r="U46" i="11"/>
  <c r="U24" i="11"/>
  <c r="U16" i="11"/>
  <c r="U30" i="11"/>
  <c r="U38" i="11"/>
  <c r="U80" i="11"/>
  <c r="K9" i="11"/>
  <c r="K17" i="11"/>
  <c r="K25" i="11"/>
  <c r="K33" i="11"/>
  <c r="K41" i="11"/>
  <c r="K49" i="11"/>
  <c r="K57" i="11"/>
  <c r="K65" i="11"/>
  <c r="K73" i="11"/>
  <c r="K81" i="11"/>
  <c r="K14" i="11"/>
  <c r="K46" i="11"/>
  <c r="K70" i="11"/>
  <c r="K15" i="11"/>
  <c r="K47" i="11"/>
  <c r="K71" i="11"/>
  <c r="K8" i="11"/>
  <c r="K10" i="11"/>
  <c r="K18" i="11"/>
  <c r="K26" i="11"/>
  <c r="K34" i="11"/>
  <c r="K42" i="11"/>
  <c r="K50" i="11"/>
  <c r="K58" i="11"/>
  <c r="K66" i="11"/>
  <c r="K74" i="11"/>
  <c r="K82" i="11"/>
  <c r="K54" i="11"/>
  <c r="K63" i="11"/>
  <c r="K11" i="11"/>
  <c r="K19" i="11"/>
  <c r="K27" i="11"/>
  <c r="K35" i="11"/>
  <c r="K43" i="11"/>
  <c r="K51" i="11"/>
  <c r="K59" i="11"/>
  <c r="K67" i="11"/>
  <c r="K75" i="11"/>
  <c r="K83" i="11"/>
  <c r="K38" i="11"/>
  <c r="K31" i="11"/>
  <c r="K79" i="11"/>
  <c r="K12" i="11"/>
  <c r="K20" i="11"/>
  <c r="K28" i="11"/>
  <c r="K36" i="11"/>
  <c r="K44" i="11"/>
  <c r="K52" i="11"/>
  <c r="K60" i="11"/>
  <c r="K68" i="11"/>
  <c r="K76" i="11"/>
  <c r="K84" i="11"/>
  <c r="K30" i="11"/>
  <c r="K86" i="11"/>
  <c r="K13" i="11"/>
  <c r="K21" i="11"/>
  <c r="K29" i="11"/>
  <c r="K37" i="11"/>
  <c r="K45" i="11"/>
  <c r="K53" i="11"/>
  <c r="K61" i="11"/>
  <c r="K69" i="11"/>
  <c r="K77" i="11"/>
  <c r="K85" i="11"/>
  <c r="K22" i="11"/>
  <c r="K62" i="11"/>
  <c r="K78" i="11"/>
  <c r="K23" i="11"/>
  <c r="K39" i="11"/>
  <c r="K55" i="11"/>
  <c r="K72" i="11"/>
  <c r="K32" i="11"/>
  <c r="K24" i="11"/>
  <c r="K16" i="11"/>
  <c r="K56" i="11"/>
  <c r="K48" i="11"/>
  <c r="K40" i="11"/>
  <c r="K64" i="11"/>
  <c r="K80" i="11"/>
  <c r="U87" i="11" l="1"/>
  <c r="K87" i="11"/>
</calcChain>
</file>

<file path=xl/sharedStrings.xml><?xml version="1.0" encoding="utf-8"?>
<sst xmlns="http://schemas.openxmlformats.org/spreadsheetml/2006/main" count="1172" uniqueCount="241">
  <si>
    <t>صندوق سرمایه‌گذاری شاخصی آرام مفید</t>
  </si>
  <si>
    <t>صورت وضعیت پورتفوی</t>
  </si>
  <si>
    <t>برای ماه منتهی به 1403/08/30</t>
  </si>
  <si>
    <t>نام شرکت</t>
  </si>
  <si>
    <t>1403/07/30</t>
  </si>
  <si>
    <t>تغییرات طی دوره</t>
  </si>
  <si>
    <t>1403/08/30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</si>
  <si>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</si>
  <si>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</si>
  <si>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</si>
  <si>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</si>
  <si>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</si>
  <si>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</si>
  <si>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</si>
  <si>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</si>
  <si>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</si>
  <si>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1.07%</t>
  </si>
  <si>
    <t>ایران خودرو دیزل</t>
  </si>
  <si>
    <t>0.80%</t>
  </si>
  <si>
    <t>ایران‌ خودرو</t>
  </si>
  <si>
    <t>1.06%</t>
  </si>
  <si>
    <t>بانک تجارت</t>
  </si>
  <si>
    <t>0.42%</t>
  </si>
  <si>
    <t>بانک سامان</t>
  </si>
  <si>
    <t>0.56%</t>
  </si>
  <si>
    <t>بانک صادرات ایران</t>
  </si>
  <si>
    <t>0.85%</t>
  </si>
  <si>
    <t>بانک ملت</t>
  </si>
  <si>
    <t>3.77%</t>
  </si>
  <si>
    <t>بانک‌اقتصادنوین‌</t>
  </si>
  <si>
    <t>0.86%</t>
  </si>
  <si>
    <t>بیمه کوثر</t>
  </si>
  <si>
    <t>0.58%</t>
  </si>
  <si>
    <t>بین المللی توسعه ص. معادن غدیر</t>
  </si>
  <si>
    <t>0.50%</t>
  </si>
  <si>
    <t>پالایش نفت اصفهان</t>
  </si>
  <si>
    <t>1.92%</t>
  </si>
  <si>
    <t>پالایش نفت بندرعباس</t>
  </si>
  <si>
    <t>1.39%</t>
  </si>
  <si>
    <t>پالایش نفت تبریز</t>
  </si>
  <si>
    <t>0.41%</t>
  </si>
  <si>
    <t>پالایش نفت تهران</t>
  </si>
  <si>
    <t>1.15%</t>
  </si>
  <si>
    <t>پتروشیمی بوعلی سینا</t>
  </si>
  <si>
    <t>1.70%</t>
  </si>
  <si>
    <t>پتروشیمی پارس</t>
  </si>
  <si>
    <t>1.17%</t>
  </si>
  <si>
    <t>پتروشیمی پردیس</t>
  </si>
  <si>
    <t>2.79%</t>
  </si>
  <si>
    <t>پتروشیمی تندگویان</t>
  </si>
  <si>
    <t>1.01%</t>
  </si>
  <si>
    <t>پتروشیمی جم</t>
  </si>
  <si>
    <t>2.85%</t>
  </si>
  <si>
    <t>پتروشیمی جم پیلن</t>
  </si>
  <si>
    <t>0.28%</t>
  </si>
  <si>
    <t>پتروشیمی نوری</t>
  </si>
  <si>
    <t>3.09%</t>
  </si>
  <si>
    <t>پتروشیمی‌شیراز</t>
  </si>
  <si>
    <t>1.68%</t>
  </si>
  <si>
    <t>پست بانک ایران</t>
  </si>
  <si>
    <t>1.79%</t>
  </si>
  <si>
    <t>تراکتورسازی‌ایران‌</t>
  </si>
  <si>
    <t>2.15%</t>
  </si>
  <si>
    <t>توسعه معدنی و صنعتی صبانور</t>
  </si>
  <si>
    <t>توسعه‌معادن‌وفلزات‌</t>
  </si>
  <si>
    <t>2.41%</t>
  </si>
  <si>
    <t>تولیدی چدن سازان</t>
  </si>
  <si>
    <t>1.19%</t>
  </si>
  <si>
    <t>ح.پست بانک ایران</t>
  </si>
  <si>
    <t>0.00%</t>
  </si>
  <si>
    <t>داروسازی‌ سینا</t>
  </si>
  <si>
    <t>0.66%</t>
  </si>
  <si>
    <t>زغال سنگ پروده طبس</t>
  </si>
  <si>
    <t>س. نفت و گاز و پتروشیمی تأمین</t>
  </si>
  <si>
    <t>1.87%</t>
  </si>
  <si>
    <t>سایپا</t>
  </si>
  <si>
    <t>0.61%</t>
  </si>
  <si>
    <t>سپید ماکیان</t>
  </si>
  <si>
    <t>0.76%</t>
  </si>
  <si>
    <t>سرمایه گذاری تامین اجتماعی</t>
  </si>
  <si>
    <t>3.08%</t>
  </si>
  <si>
    <t>سرمایه گذاری دارویی تامین</t>
  </si>
  <si>
    <t>1.05%</t>
  </si>
  <si>
    <t>سرمایه گذاری صدرتامین</t>
  </si>
  <si>
    <t>1.61%</t>
  </si>
  <si>
    <t>سرمایه‌گذاری‌صندوق‌بازنشستگی‌</t>
  </si>
  <si>
    <t>1.26%</t>
  </si>
  <si>
    <t>سرمایه‌گذاری‌غدیر(هلدینگ‌</t>
  </si>
  <si>
    <t>2.82%</t>
  </si>
  <si>
    <t>سیمان آبیک</t>
  </si>
  <si>
    <t>0.65%</t>
  </si>
  <si>
    <t>سیمان فارس و خوزستان</t>
  </si>
  <si>
    <t>2.00%</t>
  </si>
  <si>
    <t>شرکت ارتباطات سیار ایران</t>
  </si>
  <si>
    <t>1.27%</t>
  </si>
  <si>
    <t>صنایع پتروشیمی خلیج فارس</t>
  </si>
  <si>
    <t>4.04%</t>
  </si>
  <si>
    <t>صنایع فروآلیاژ ایران</t>
  </si>
  <si>
    <t>0.71%</t>
  </si>
  <si>
    <t>فجر انرژی خلیج فارس</t>
  </si>
  <si>
    <t>0.73%</t>
  </si>
  <si>
    <t>فروسیلیسیم خمین</t>
  </si>
  <si>
    <t>0.13%</t>
  </si>
  <si>
    <t>فنرسازی‌زر</t>
  </si>
  <si>
    <t>0.02%</t>
  </si>
  <si>
    <t>فولاد  خوزستان</t>
  </si>
  <si>
    <t>فولاد آلیاژی ایران</t>
  </si>
  <si>
    <t>0.29%</t>
  </si>
  <si>
    <t>فولاد خراسان</t>
  </si>
  <si>
    <t>0.96%</t>
  </si>
  <si>
    <t>فولاد مبارکه اصفهان</t>
  </si>
  <si>
    <t>7.65%</t>
  </si>
  <si>
    <t>فولاد کاوه جنوب کیش</t>
  </si>
  <si>
    <t>0.47%</t>
  </si>
  <si>
    <t>گروه مپنا (سهامی عام)</t>
  </si>
  <si>
    <t>1.54%</t>
  </si>
  <si>
    <t>گروه مدیریت سرمایه گذاری امید</t>
  </si>
  <si>
    <t>1.52%</t>
  </si>
  <si>
    <t>گسترش نفت و گاز پارسیان</t>
  </si>
  <si>
    <t>4.06%</t>
  </si>
  <si>
    <t>مبین انرژی خلیج فارس</t>
  </si>
  <si>
    <t>0.77%</t>
  </si>
  <si>
    <t>مخابرات ایران</t>
  </si>
  <si>
    <t>1.38%</t>
  </si>
  <si>
    <t>مدیریت صنعت شوینده ت.ص.بهشهر</t>
  </si>
  <si>
    <t>معدنی و صنعتی گل گهر</t>
  </si>
  <si>
    <t>1.69%</t>
  </si>
  <si>
    <t>معدنی‌وصنعتی‌چادرملو</t>
  </si>
  <si>
    <t>1.10%</t>
  </si>
  <si>
    <t>ملی‌ صنایع‌ مس‌ ایران‌</t>
  </si>
  <si>
    <t>5.43%</t>
  </si>
  <si>
    <t>نشاسته و گلوکز آردینه</t>
  </si>
  <si>
    <t>نوردوقطعات‌ فولادی‌</t>
  </si>
  <si>
    <t>0.37%</t>
  </si>
  <si>
    <t>کارخانجات‌داروپخش‌</t>
  </si>
  <si>
    <t>0.24%</t>
  </si>
  <si>
    <t>کاشی‌ وسرامیک‌ حافظ‌</t>
  </si>
  <si>
    <t>0.25%</t>
  </si>
  <si>
    <t>کشتیرانی جمهوری اسلامی ایران</t>
  </si>
  <si>
    <t>0.62%</t>
  </si>
  <si>
    <t>کشتیرانی دریای خزر</t>
  </si>
  <si>
    <t>0.57%</t>
  </si>
  <si>
    <t>کویر تایر</t>
  </si>
  <si>
    <t>1.21%</t>
  </si>
  <si>
    <t>گروه انتخاب الکترونیک آرمان</t>
  </si>
  <si>
    <t/>
  </si>
  <si>
    <t>95.55%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</si>
  <si>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</si>
  <si>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</si>
  <si>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</si>
  <si>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</si>
  <si>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</si>
  <si>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</si>
  <si>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</si>
  <si>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207-8100-15172417-1</t>
  </si>
  <si>
    <t>بانک ملت مستقل مرکزی</t>
  </si>
  <si>
    <t xml:space="preserve">بانک خاورمیانه ظفر </t>
  </si>
  <si>
    <t>100910810707074691</t>
  </si>
  <si>
    <t>2.52%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</si>
  <si>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</si>
  <si>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</si>
  <si>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</si>
  <si>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</si>
  <si>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</si>
  <si>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</si>
  <si>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</si>
  <si>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</si>
  <si>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</si>
  <si>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</si>
  <si>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</si>
  <si>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</si>
  <si>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</si>
  <si>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</si>
  <si>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1403/03/09</t>
  </si>
  <si>
    <t>1403/04/31</t>
  </si>
  <si>
    <t>1403/05/16</t>
  </si>
  <si>
    <t>1403/01/28</t>
  </si>
  <si>
    <t>1403/05/01</t>
  </si>
  <si>
    <t>1403/04/17</t>
  </si>
  <si>
    <t>1403/02/30</t>
  </si>
  <si>
    <t>1403/07/11</t>
  </si>
  <si>
    <t>1403/04/20</t>
  </si>
  <si>
    <t>1403/03/24</t>
  </si>
  <si>
    <t>1403/04/23</t>
  </si>
  <si>
    <t>1403/03/13</t>
  </si>
  <si>
    <t>1403/04/30</t>
  </si>
  <si>
    <t>1403/04/16</t>
  </si>
  <si>
    <t>1403/04/28</t>
  </si>
  <si>
    <t>1403/04/06</t>
  </si>
  <si>
    <t>1403/04/14</t>
  </si>
  <si>
    <t>1403/03/30</t>
  </si>
  <si>
    <t>1403/03/31</t>
  </si>
  <si>
    <t>1403/04/24</t>
  </si>
  <si>
    <t>1403/06/18</t>
  </si>
  <si>
    <t>1403/03/29</t>
  </si>
  <si>
    <t>1403/07/10</t>
  </si>
  <si>
    <t>1402/12/05</t>
  </si>
  <si>
    <t>1403/04/11</t>
  </si>
  <si>
    <t>1403/05/06</t>
  </si>
  <si>
    <t>1402/12/27</t>
  </si>
  <si>
    <t>1403/04/13</t>
  </si>
  <si>
    <t>1403/02/23</t>
  </si>
  <si>
    <t>1403/05/30</t>
  </si>
  <si>
    <t>1403/03/26</t>
  </si>
  <si>
    <t>1403/03/06</t>
  </si>
  <si>
    <t>1403/03/21</t>
  </si>
  <si>
    <t>1403/04/03</t>
  </si>
  <si>
    <t>1403/03/10</t>
  </si>
  <si>
    <t>گسترش سوخت سبززاگرس(سهامی عام)</t>
  </si>
  <si>
    <t>تولیدی و صنعتی گوهرفام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</si>
  <si>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</si>
  <si>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</si>
  <si>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</si>
  <si>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</si>
  <si>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</si>
  <si>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ح.فولاد آلیاژی ایران</t>
  </si>
  <si>
    <t>نیان الکترونیک</t>
  </si>
  <si>
    <t>کاشی‌ پارس‌</t>
  </si>
  <si>
    <t>ح. مبین انرژی خلیج فارس</t>
  </si>
  <si>
    <t>گروه‌بهمن‌</t>
  </si>
  <si>
    <t>پتروشیمی خراسان</t>
  </si>
  <si>
    <t>ح . معدنی و صنعتی گل گهر</t>
  </si>
  <si>
    <t>بانک‌پارسیان‌</t>
  </si>
  <si>
    <t>ح . فجر انرژی خلیج فارس</t>
  </si>
  <si>
    <t>پارس فنر</t>
  </si>
  <si>
    <t>ح . معدنی‌وصنعتی‌چادرملو</t>
  </si>
  <si>
    <t>کیمیدارو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</si>
  <si>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</si>
  <si>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</si>
  <si>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</si>
  <si>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</si>
  <si>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</si>
  <si>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</si>
  <si>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</si>
  <si>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</si>
  <si>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</si>
  <si>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</si>
  <si>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</si>
  <si>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1403/08/01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</si>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</sst>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;\(#,##0\)"/>
    <numFmt numFmtId="166" formatCode="0.000%"/>
    <numFmt numFmtId="169" formatCode="#,##0_ ;\-#,##0\ "/>
  </numFmts>
  <fonts count="5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readingOrder="2"/>
    </xf>
    <xf numFmtId="164" fontId="4" fillId="0" borderId="4" xfId="0" applyNumberFormat="1" applyFont="1" applyBorder="1" applyAlignment="1">
      <alignment horizontal="center" vertical="center" readingOrder="2"/>
    </xf>
    <xf numFmtId="164" fontId="4" fillId="0" borderId="5" xfId="0" applyNumberFormat="1" applyFont="1" applyBorder="1" applyAlignment="1">
      <alignment horizontal="center" vertical="center" readingOrder="2"/>
    </xf>
    <xf numFmtId="164" fontId="4" fillId="0" borderId="0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10" fontId="3" fillId="0" borderId="2" xfId="2" applyNumberFormat="1" applyFont="1" applyBorder="1" applyAlignment="1">
      <alignment horizontal="center"/>
    </xf>
    <xf numFmtId="166" fontId="3" fillId="0" borderId="2" xfId="2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9" fontId="3" fillId="0" borderId="0" xfId="1" applyNumberFormat="1" applyFont="1" applyAlignment="1">
      <alignment horizontal="center"/>
    </xf>
    <xf numFmtId="166" fontId="3" fillId="0" borderId="4" xfId="2" applyNumberFormat="1" applyFont="1" applyBorder="1" applyAlignment="1">
      <alignment horizontal="center"/>
    </xf>
    <xf numFmtId="10" fontId="3" fillId="0" borderId="5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7"/>
  <sheetViews>
    <sheetView rightToLeft="1" topLeftCell="D1" workbookViewId="0">
      <selection activeCell="M10" sqref="M10"/>
    </sheetView>
  </sheetViews>
  <sheetFormatPr defaultRowHeight="24" x14ac:dyDescent="0.55000000000000004"/>
  <cols>
    <col min="1" max="1" width="32.1406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1" style="3" customWidth="1"/>
    <col min="12" max="12" width="1" style="3" customWidth="1"/>
    <col min="13" max="13" width="19" style="3" customWidth="1"/>
    <col min="14" max="14" width="1" style="3" customWidth="1"/>
    <col min="15" max="15" width="21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2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238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15</v>
      </c>
      <c r="C9" s="7">
        <v>4779223</v>
      </c>
      <c r="D9" s="7"/>
      <c r="E9" s="7">
        <v>53457096575</v>
      </c>
      <c r="F9" s="7"/>
      <c r="G9" s="7">
        <v>68506343105.822998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4779223</v>
      </c>
      <c r="R9" s="7"/>
      <c r="S9" s="7">
        <v>15540</v>
      </c>
      <c r="T9" s="7"/>
      <c r="U9" s="7">
        <v>53457096575</v>
      </c>
      <c r="V9" s="7"/>
      <c r="W9" s="7">
        <v>73827224123.751007</v>
      </c>
      <c r="Y9" s="6" t="s">
        <v>16</v>
      </c>
    </row>
    <row r="10" spans="1:25" x14ac:dyDescent="0.55000000000000004">
      <c r="A10" s="3" t="s">
        <v>17</v>
      </c>
      <c r="C10" s="7">
        <v>51144739</v>
      </c>
      <c r="D10" s="7"/>
      <c r="E10" s="7">
        <v>144343142107</v>
      </c>
      <c r="F10" s="7"/>
      <c r="G10" s="7">
        <v>72752652186.0215</v>
      </c>
      <c r="H10" s="7"/>
      <c r="I10" s="7">
        <v>0</v>
      </c>
      <c r="J10" s="7"/>
      <c r="K10" s="7">
        <v>0</v>
      </c>
      <c r="L10" s="7"/>
      <c r="M10" s="7">
        <v>-10385930</v>
      </c>
      <c r="N10" s="7"/>
      <c r="O10" s="7">
        <v>14309249643</v>
      </c>
      <c r="P10" s="7"/>
      <c r="Q10" s="7">
        <v>40758809</v>
      </c>
      <c r="R10" s="7"/>
      <c r="S10" s="7">
        <v>1364</v>
      </c>
      <c r="T10" s="7"/>
      <c r="U10" s="7">
        <v>115031470980</v>
      </c>
      <c r="V10" s="7"/>
      <c r="W10" s="7">
        <v>55264225133.917801</v>
      </c>
      <c r="Y10" s="6" t="s">
        <v>18</v>
      </c>
    </row>
    <row r="11" spans="1:25" x14ac:dyDescent="0.55000000000000004">
      <c r="A11" s="3" t="s">
        <v>19</v>
      </c>
      <c r="C11" s="7">
        <v>24001366</v>
      </c>
      <c r="D11" s="7"/>
      <c r="E11" s="7">
        <v>65727160938</v>
      </c>
      <c r="F11" s="7"/>
      <c r="G11" s="7">
        <v>51725353467.1464</v>
      </c>
      <c r="H11" s="7"/>
      <c r="I11" s="7">
        <v>800000</v>
      </c>
      <c r="J11" s="7"/>
      <c r="K11" s="7">
        <v>1943401789</v>
      </c>
      <c r="L11" s="7"/>
      <c r="M11" s="7">
        <v>0</v>
      </c>
      <c r="N11" s="7"/>
      <c r="O11" s="7">
        <v>0</v>
      </c>
      <c r="P11" s="7"/>
      <c r="Q11" s="7">
        <v>24801366</v>
      </c>
      <c r="R11" s="7"/>
      <c r="S11" s="7">
        <v>2960</v>
      </c>
      <c r="T11" s="7"/>
      <c r="U11" s="7">
        <v>67670562727</v>
      </c>
      <c r="V11" s="7"/>
      <c r="W11" s="7">
        <v>72975241702.007996</v>
      </c>
      <c r="Y11" s="6" t="s">
        <v>20</v>
      </c>
    </row>
    <row r="12" spans="1:25" x14ac:dyDescent="0.55000000000000004">
      <c r="A12" s="3" t="s">
        <v>21</v>
      </c>
      <c r="C12" s="7">
        <v>19007200</v>
      </c>
      <c r="D12" s="7"/>
      <c r="E12" s="7">
        <v>31123683606</v>
      </c>
      <c r="F12" s="7"/>
      <c r="G12" s="7">
        <v>25563726987.48</v>
      </c>
      <c r="H12" s="7"/>
      <c r="I12" s="7">
        <v>950360</v>
      </c>
      <c r="J12" s="7"/>
      <c r="K12" s="7">
        <v>1338704270</v>
      </c>
      <c r="L12" s="7"/>
      <c r="M12" s="7">
        <v>0</v>
      </c>
      <c r="N12" s="7"/>
      <c r="O12" s="7">
        <v>0</v>
      </c>
      <c r="P12" s="7"/>
      <c r="Q12" s="7">
        <v>19957560</v>
      </c>
      <c r="R12" s="7"/>
      <c r="S12" s="7">
        <v>1450</v>
      </c>
      <c r="T12" s="7"/>
      <c r="U12" s="7">
        <v>32462387876</v>
      </c>
      <c r="V12" s="7"/>
      <c r="W12" s="7">
        <v>28766278151.099998</v>
      </c>
      <c r="Y12" s="6" t="s">
        <v>22</v>
      </c>
    </row>
    <row r="13" spans="1:25" x14ac:dyDescent="0.55000000000000004">
      <c r="A13" s="3" t="s">
        <v>23</v>
      </c>
      <c r="C13" s="7">
        <v>17142580</v>
      </c>
      <c r="D13" s="7"/>
      <c r="E13" s="7">
        <v>33535450463</v>
      </c>
      <c r="F13" s="7"/>
      <c r="G13" s="7">
        <v>31439873142.404999</v>
      </c>
      <c r="H13" s="7"/>
      <c r="I13" s="7">
        <v>857129</v>
      </c>
      <c r="J13" s="7"/>
      <c r="K13" s="7">
        <v>1691793118</v>
      </c>
      <c r="L13" s="7"/>
      <c r="M13" s="7">
        <v>0</v>
      </c>
      <c r="N13" s="7"/>
      <c r="O13" s="7">
        <v>0</v>
      </c>
      <c r="P13" s="7"/>
      <c r="Q13" s="7">
        <v>17999709</v>
      </c>
      <c r="R13" s="7"/>
      <c r="S13" s="7">
        <v>2166</v>
      </c>
      <c r="T13" s="7"/>
      <c r="U13" s="7">
        <v>35227243581</v>
      </c>
      <c r="V13" s="7"/>
      <c r="W13" s="7">
        <v>38755394844.320702</v>
      </c>
      <c r="Y13" s="6" t="s">
        <v>24</v>
      </c>
    </row>
    <row r="14" spans="1:25" x14ac:dyDescent="0.55000000000000004">
      <c r="A14" s="3" t="s">
        <v>25</v>
      </c>
      <c r="C14" s="7">
        <v>32165266</v>
      </c>
      <c r="D14" s="7"/>
      <c r="E14" s="7">
        <v>57378106137</v>
      </c>
      <c r="F14" s="7"/>
      <c r="G14" s="7">
        <v>49559518134.315002</v>
      </c>
      <c r="H14" s="7"/>
      <c r="I14" s="7">
        <v>1608263</v>
      </c>
      <c r="J14" s="7"/>
      <c r="K14" s="7">
        <v>2644828220</v>
      </c>
      <c r="L14" s="7"/>
      <c r="M14" s="7">
        <v>0</v>
      </c>
      <c r="N14" s="7"/>
      <c r="O14" s="7">
        <v>0</v>
      </c>
      <c r="P14" s="7"/>
      <c r="Q14" s="7">
        <v>33773529</v>
      </c>
      <c r="R14" s="7"/>
      <c r="S14" s="7">
        <v>1746</v>
      </c>
      <c r="T14" s="7"/>
      <c r="U14" s="7">
        <v>60022934357</v>
      </c>
      <c r="V14" s="7"/>
      <c r="W14" s="7">
        <v>58617718573.277702</v>
      </c>
      <c r="Y14" s="6" t="s">
        <v>26</v>
      </c>
    </row>
    <row r="15" spans="1:25" x14ac:dyDescent="0.55000000000000004">
      <c r="A15" s="3" t="s">
        <v>27</v>
      </c>
      <c r="C15" s="7">
        <v>107645400</v>
      </c>
      <c r="D15" s="7"/>
      <c r="E15" s="7">
        <v>180758581963</v>
      </c>
      <c r="F15" s="7"/>
      <c r="G15" s="7">
        <v>198280097989.10999</v>
      </c>
      <c r="H15" s="7"/>
      <c r="I15" s="7">
        <v>5382270</v>
      </c>
      <c r="J15" s="7"/>
      <c r="K15" s="7">
        <v>11879239309</v>
      </c>
      <c r="L15" s="7"/>
      <c r="M15" s="7">
        <v>0</v>
      </c>
      <c r="N15" s="7"/>
      <c r="O15" s="7">
        <v>0</v>
      </c>
      <c r="P15" s="7"/>
      <c r="Q15" s="7">
        <v>113027670</v>
      </c>
      <c r="R15" s="7"/>
      <c r="S15" s="7">
        <v>2313</v>
      </c>
      <c r="T15" s="7"/>
      <c r="U15" s="7">
        <v>192637821272</v>
      </c>
      <c r="V15" s="7"/>
      <c r="W15" s="7">
        <v>259877474355.77499</v>
      </c>
      <c r="Y15" s="6" t="s">
        <v>28</v>
      </c>
    </row>
    <row r="16" spans="1:25" x14ac:dyDescent="0.55000000000000004">
      <c r="A16" s="3" t="s">
        <v>29</v>
      </c>
      <c r="C16" s="7">
        <v>16222835</v>
      </c>
      <c r="D16" s="7"/>
      <c r="E16" s="7">
        <v>53309687895</v>
      </c>
      <c r="F16" s="7"/>
      <c r="G16" s="7">
        <v>59893112115.319504</v>
      </c>
      <c r="H16" s="7"/>
      <c r="I16" s="7">
        <v>811141</v>
      </c>
      <c r="J16" s="7"/>
      <c r="K16" s="7">
        <v>2900896318</v>
      </c>
      <c r="L16" s="7"/>
      <c r="M16" s="7">
        <v>0</v>
      </c>
      <c r="N16" s="7"/>
      <c r="O16" s="7">
        <v>0</v>
      </c>
      <c r="P16" s="7"/>
      <c r="Q16" s="7">
        <v>17033976</v>
      </c>
      <c r="R16" s="7"/>
      <c r="S16" s="7">
        <v>3505</v>
      </c>
      <c r="T16" s="7"/>
      <c r="U16" s="7">
        <v>56210584213</v>
      </c>
      <c r="V16" s="7"/>
      <c r="W16" s="7">
        <v>59348846569.014</v>
      </c>
      <c r="Y16" s="6" t="s">
        <v>30</v>
      </c>
    </row>
    <row r="17" spans="1:25" x14ac:dyDescent="0.55000000000000004">
      <c r="A17" s="3" t="s">
        <v>31</v>
      </c>
      <c r="C17" s="7">
        <v>22830405</v>
      </c>
      <c r="D17" s="7"/>
      <c r="E17" s="7">
        <v>64387658906</v>
      </c>
      <c r="F17" s="7"/>
      <c r="G17" s="7">
        <v>37400641620.732002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22830405</v>
      </c>
      <c r="R17" s="7"/>
      <c r="S17" s="7">
        <v>1750</v>
      </c>
      <c r="T17" s="7"/>
      <c r="U17" s="7">
        <v>64387658906</v>
      </c>
      <c r="V17" s="7"/>
      <c r="W17" s="7">
        <v>39715487157.9375</v>
      </c>
      <c r="Y17" s="6" t="s">
        <v>32</v>
      </c>
    </row>
    <row r="18" spans="1:25" x14ac:dyDescent="0.55000000000000004">
      <c r="A18" s="3" t="s">
        <v>33</v>
      </c>
      <c r="C18" s="7">
        <v>7519082</v>
      </c>
      <c r="D18" s="7"/>
      <c r="E18" s="7">
        <v>42255944850</v>
      </c>
      <c r="F18" s="7"/>
      <c r="G18" s="7">
        <v>34217544369.493801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7519082</v>
      </c>
      <c r="R18" s="7"/>
      <c r="S18" s="7">
        <v>4630</v>
      </c>
      <c r="T18" s="7"/>
      <c r="U18" s="7">
        <v>42255944850</v>
      </c>
      <c r="V18" s="7"/>
      <c r="W18" s="7">
        <v>34606210229.523003</v>
      </c>
      <c r="Y18" s="6" t="s">
        <v>34</v>
      </c>
    </row>
    <row r="19" spans="1:25" x14ac:dyDescent="0.55000000000000004">
      <c r="A19" s="3" t="s">
        <v>35</v>
      </c>
      <c r="C19" s="7">
        <v>39855307</v>
      </c>
      <c r="D19" s="7"/>
      <c r="E19" s="7">
        <v>148941198673</v>
      </c>
      <c r="F19" s="7"/>
      <c r="G19" s="7">
        <v>129511790941.431</v>
      </c>
      <c r="H19" s="7"/>
      <c r="I19" s="7">
        <v>0</v>
      </c>
      <c r="J19" s="7"/>
      <c r="K19" s="7">
        <v>0</v>
      </c>
      <c r="L19" s="7"/>
      <c r="M19" s="7">
        <v>-3985531</v>
      </c>
      <c r="N19" s="7"/>
      <c r="O19" s="7">
        <v>14741921470</v>
      </c>
      <c r="P19" s="7"/>
      <c r="Q19" s="7">
        <v>35869776</v>
      </c>
      <c r="R19" s="7"/>
      <c r="S19" s="7">
        <v>3722</v>
      </c>
      <c r="T19" s="7"/>
      <c r="U19" s="7">
        <v>134047077685</v>
      </c>
      <c r="V19" s="7"/>
      <c r="W19" s="7">
        <v>132712937799.68201</v>
      </c>
      <c r="Y19" s="6" t="s">
        <v>36</v>
      </c>
    </row>
    <row r="20" spans="1:25" x14ac:dyDescent="0.55000000000000004">
      <c r="A20" s="3" t="s">
        <v>37</v>
      </c>
      <c r="C20" s="7">
        <v>12692536</v>
      </c>
      <c r="D20" s="7"/>
      <c r="E20" s="7">
        <v>113160510409</v>
      </c>
      <c r="F20" s="7"/>
      <c r="G20" s="7">
        <v>83650812173.604004</v>
      </c>
      <c r="H20" s="7"/>
      <c r="I20" s="7">
        <v>634626</v>
      </c>
      <c r="J20" s="7"/>
      <c r="K20" s="7">
        <v>4319461519</v>
      </c>
      <c r="L20" s="7"/>
      <c r="M20" s="7">
        <v>0</v>
      </c>
      <c r="N20" s="7"/>
      <c r="O20" s="7">
        <v>0</v>
      </c>
      <c r="P20" s="7"/>
      <c r="Q20" s="7">
        <v>13327162</v>
      </c>
      <c r="R20" s="7"/>
      <c r="S20" s="7">
        <v>7230</v>
      </c>
      <c r="T20" s="7"/>
      <c r="U20" s="7">
        <v>117479971928</v>
      </c>
      <c r="V20" s="7"/>
      <c r="W20" s="7">
        <v>95782066741.503006</v>
      </c>
      <c r="Y20" s="6" t="s">
        <v>38</v>
      </c>
    </row>
    <row r="21" spans="1:25" x14ac:dyDescent="0.55000000000000004">
      <c r="A21" s="3" t="s">
        <v>39</v>
      </c>
      <c r="C21" s="7">
        <v>2317120</v>
      </c>
      <c r="D21" s="7"/>
      <c r="E21" s="7">
        <v>31354402084</v>
      </c>
      <c r="F21" s="7"/>
      <c r="G21" s="7">
        <v>23770397963.52</v>
      </c>
      <c r="H21" s="7"/>
      <c r="I21" s="7">
        <v>115856</v>
      </c>
      <c r="J21" s="7"/>
      <c r="K21" s="7">
        <v>1260523394</v>
      </c>
      <c r="L21" s="7"/>
      <c r="M21" s="7">
        <v>0</v>
      </c>
      <c r="N21" s="7"/>
      <c r="O21" s="7">
        <v>0</v>
      </c>
      <c r="P21" s="7"/>
      <c r="Q21" s="7">
        <v>2432976</v>
      </c>
      <c r="R21" s="7"/>
      <c r="S21" s="7">
        <v>11570</v>
      </c>
      <c r="T21" s="7"/>
      <c r="U21" s="7">
        <v>32614925478</v>
      </c>
      <c r="V21" s="7"/>
      <c r="W21" s="7">
        <v>27982042602.695999</v>
      </c>
      <c r="Y21" s="6" t="s">
        <v>40</v>
      </c>
    </row>
    <row r="22" spans="1:25" x14ac:dyDescent="0.55000000000000004">
      <c r="A22" s="3" t="s">
        <v>41</v>
      </c>
      <c r="C22" s="7">
        <v>38983819</v>
      </c>
      <c r="D22" s="7"/>
      <c r="E22" s="7">
        <v>105267715935</v>
      </c>
      <c r="F22" s="7"/>
      <c r="G22" s="7">
        <v>75411129828.944702</v>
      </c>
      <c r="H22" s="7"/>
      <c r="I22" s="7">
        <v>0</v>
      </c>
      <c r="J22" s="7"/>
      <c r="K22" s="7">
        <v>0</v>
      </c>
      <c r="L22" s="7"/>
      <c r="M22" s="7">
        <v>-3898382</v>
      </c>
      <c r="N22" s="7"/>
      <c r="O22" s="7">
        <v>8827675197</v>
      </c>
      <c r="P22" s="7"/>
      <c r="Q22" s="7">
        <v>35085437</v>
      </c>
      <c r="R22" s="7"/>
      <c r="S22" s="7">
        <v>2278</v>
      </c>
      <c r="T22" s="7"/>
      <c r="U22" s="7">
        <v>94740944072</v>
      </c>
      <c r="V22" s="7"/>
      <c r="W22" s="7">
        <v>79449073964.358307</v>
      </c>
      <c r="Y22" s="6" t="s">
        <v>42</v>
      </c>
    </row>
    <row r="23" spans="1:25" x14ac:dyDescent="0.55000000000000004">
      <c r="A23" s="3" t="s">
        <v>43</v>
      </c>
      <c r="C23" s="7">
        <v>1772049</v>
      </c>
      <c r="D23" s="7"/>
      <c r="E23" s="7">
        <v>51384172399</v>
      </c>
      <c r="F23" s="7"/>
      <c r="G23" s="7">
        <v>93077940498.498001</v>
      </c>
      <c r="H23" s="7"/>
      <c r="I23" s="7">
        <v>88602</v>
      </c>
      <c r="J23" s="7"/>
      <c r="K23" s="7">
        <v>5340563872</v>
      </c>
      <c r="L23" s="7"/>
      <c r="M23" s="7">
        <v>0</v>
      </c>
      <c r="N23" s="7"/>
      <c r="O23" s="7">
        <v>0</v>
      </c>
      <c r="P23" s="7"/>
      <c r="Q23" s="7">
        <v>1860651</v>
      </c>
      <c r="R23" s="7"/>
      <c r="S23" s="7">
        <v>63560</v>
      </c>
      <c r="T23" s="7"/>
      <c r="U23" s="7">
        <v>56724736271</v>
      </c>
      <c r="V23" s="7"/>
      <c r="W23" s="7">
        <v>117559312843.51801</v>
      </c>
      <c r="Y23" s="6" t="s">
        <v>44</v>
      </c>
    </row>
    <row r="24" spans="1:25" x14ac:dyDescent="0.55000000000000004">
      <c r="A24" s="3" t="s">
        <v>45</v>
      </c>
      <c r="C24" s="7">
        <v>30235449</v>
      </c>
      <c r="D24" s="7"/>
      <c r="E24" s="7">
        <v>86492110823</v>
      </c>
      <c r="F24" s="7"/>
      <c r="G24" s="7">
        <v>68226094138.081497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30235449</v>
      </c>
      <c r="R24" s="7"/>
      <c r="S24" s="7">
        <v>2683</v>
      </c>
      <c r="T24" s="7"/>
      <c r="U24" s="7">
        <v>86492110823</v>
      </c>
      <c r="V24" s="7"/>
      <c r="W24" s="7">
        <v>80639035494.4814</v>
      </c>
      <c r="Y24" s="6" t="s">
        <v>46</v>
      </c>
    </row>
    <row r="25" spans="1:25" x14ac:dyDescent="0.55000000000000004">
      <c r="A25" s="3" t="s">
        <v>47</v>
      </c>
      <c r="C25" s="7">
        <v>802330</v>
      </c>
      <c r="D25" s="7"/>
      <c r="E25" s="7">
        <v>133594461333</v>
      </c>
      <c r="F25" s="7"/>
      <c r="G25" s="7">
        <v>158952938004.45001</v>
      </c>
      <c r="H25" s="7"/>
      <c r="I25" s="7">
        <v>40116</v>
      </c>
      <c r="J25" s="7"/>
      <c r="K25" s="7">
        <v>8987898472</v>
      </c>
      <c r="L25" s="7"/>
      <c r="M25" s="7">
        <v>0</v>
      </c>
      <c r="N25" s="7"/>
      <c r="O25" s="7">
        <v>0</v>
      </c>
      <c r="P25" s="7"/>
      <c r="Q25" s="7">
        <v>842446</v>
      </c>
      <c r="R25" s="7"/>
      <c r="S25" s="7">
        <v>230030</v>
      </c>
      <c r="T25" s="7"/>
      <c r="U25" s="7">
        <v>142582359805</v>
      </c>
      <c r="V25" s="7"/>
      <c r="W25" s="7">
        <v>192634815652.38901</v>
      </c>
      <c r="Y25" s="6" t="s">
        <v>48</v>
      </c>
    </row>
    <row r="26" spans="1:25" x14ac:dyDescent="0.55000000000000004">
      <c r="A26" s="3" t="s">
        <v>49</v>
      </c>
      <c r="C26" s="7">
        <v>6118093</v>
      </c>
      <c r="D26" s="7"/>
      <c r="E26" s="7">
        <v>90903218745</v>
      </c>
      <c r="F26" s="7"/>
      <c r="G26" s="7">
        <v>62884678184.361</v>
      </c>
      <c r="H26" s="7"/>
      <c r="I26" s="7">
        <v>305904</v>
      </c>
      <c r="J26" s="7"/>
      <c r="K26" s="7">
        <v>3205626370</v>
      </c>
      <c r="L26" s="7"/>
      <c r="M26" s="7">
        <v>0</v>
      </c>
      <c r="N26" s="7"/>
      <c r="O26" s="7">
        <v>0</v>
      </c>
      <c r="P26" s="7"/>
      <c r="Q26" s="7">
        <v>6423997</v>
      </c>
      <c r="R26" s="7"/>
      <c r="S26" s="7">
        <v>10890</v>
      </c>
      <c r="T26" s="7"/>
      <c r="U26" s="7">
        <v>94108845115</v>
      </c>
      <c r="V26" s="7"/>
      <c r="W26" s="7">
        <v>69541081232.386505</v>
      </c>
      <c r="Y26" s="6" t="s">
        <v>50</v>
      </c>
    </row>
    <row r="27" spans="1:25" x14ac:dyDescent="0.55000000000000004">
      <c r="A27" s="3" t="s">
        <v>51</v>
      </c>
      <c r="C27" s="7">
        <v>4087110</v>
      </c>
      <c r="D27" s="7"/>
      <c r="E27" s="7">
        <v>185148813583</v>
      </c>
      <c r="F27" s="7"/>
      <c r="G27" s="7">
        <v>192088791363.23999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4087110</v>
      </c>
      <c r="R27" s="7"/>
      <c r="S27" s="7">
        <v>48470</v>
      </c>
      <c r="T27" s="7"/>
      <c r="U27" s="7">
        <v>185148813583</v>
      </c>
      <c r="V27" s="7"/>
      <c r="W27" s="7">
        <v>196923513480.88501</v>
      </c>
      <c r="Y27" s="6" t="s">
        <v>52</v>
      </c>
    </row>
    <row r="28" spans="1:25" x14ac:dyDescent="0.55000000000000004">
      <c r="A28" s="3" t="s">
        <v>53</v>
      </c>
      <c r="C28" s="7">
        <v>117734</v>
      </c>
      <c r="D28" s="7"/>
      <c r="E28" s="7">
        <v>18974138754</v>
      </c>
      <c r="F28" s="7"/>
      <c r="G28" s="7">
        <v>18847072054.007999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117734</v>
      </c>
      <c r="R28" s="7"/>
      <c r="S28" s="7">
        <v>165250</v>
      </c>
      <c r="T28" s="7"/>
      <c r="U28" s="7">
        <v>18974138754</v>
      </c>
      <c r="V28" s="7"/>
      <c r="W28" s="7">
        <v>19339783016.174999</v>
      </c>
      <c r="Y28" s="6" t="s">
        <v>54</v>
      </c>
    </row>
    <row r="29" spans="1:25" x14ac:dyDescent="0.55000000000000004">
      <c r="A29" s="3" t="s">
        <v>55</v>
      </c>
      <c r="C29" s="7">
        <v>1022126</v>
      </c>
      <c r="D29" s="7"/>
      <c r="E29" s="7">
        <v>117078050713</v>
      </c>
      <c r="F29" s="7"/>
      <c r="G29" s="7">
        <v>175450538409.80399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1022126</v>
      </c>
      <c r="R29" s="7"/>
      <c r="S29" s="7">
        <v>209700</v>
      </c>
      <c r="T29" s="7"/>
      <c r="U29" s="7">
        <v>117078050713</v>
      </c>
      <c r="V29" s="7"/>
      <c r="W29" s="7">
        <v>213064500257.91</v>
      </c>
      <c r="Y29" s="6" t="s">
        <v>56</v>
      </c>
    </row>
    <row r="30" spans="1:25" x14ac:dyDescent="0.55000000000000004">
      <c r="A30" s="3" t="s">
        <v>57</v>
      </c>
      <c r="C30" s="7">
        <v>3468109</v>
      </c>
      <c r="D30" s="7"/>
      <c r="E30" s="7">
        <v>86443040517</v>
      </c>
      <c r="F30" s="7"/>
      <c r="G30" s="7">
        <v>93426538664.294998</v>
      </c>
      <c r="H30" s="7"/>
      <c r="I30" s="7">
        <v>173405</v>
      </c>
      <c r="J30" s="7"/>
      <c r="K30" s="7">
        <v>5380543508</v>
      </c>
      <c r="L30" s="7"/>
      <c r="M30" s="7">
        <v>0</v>
      </c>
      <c r="N30" s="7"/>
      <c r="O30" s="7">
        <v>0</v>
      </c>
      <c r="P30" s="7"/>
      <c r="Q30" s="7">
        <v>3641514</v>
      </c>
      <c r="R30" s="7"/>
      <c r="S30" s="7">
        <v>31990</v>
      </c>
      <c r="T30" s="7"/>
      <c r="U30" s="7">
        <v>91823584025</v>
      </c>
      <c r="V30" s="7"/>
      <c r="W30" s="7">
        <v>115798905264.483</v>
      </c>
      <c r="Y30" s="6" t="s">
        <v>58</v>
      </c>
    </row>
    <row r="31" spans="1:25" x14ac:dyDescent="0.55000000000000004">
      <c r="A31" s="3" t="s">
        <v>59</v>
      </c>
      <c r="C31" s="7">
        <v>11800199</v>
      </c>
      <c r="D31" s="7"/>
      <c r="E31" s="7">
        <v>58936503849</v>
      </c>
      <c r="F31" s="7"/>
      <c r="G31" s="7">
        <v>48808479302.1679</v>
      </c>
      <c r="H31" s="7"/>
      <c r="I31" s="7">
        <v>14706662</v>
      </c>
      <c r="J31" s="7"/>
      <c r="K31" s="7">
        <v>2633081785</v>
      </c>
      <c r="L31" s="7"/>
      <c r="M31" s="7">
        <v>0</v>
      </c>
      <c r="N31" s="7"/>
      <c r="O31" s="7">
        <v>0</v>
      </c>
      <c r="P31" s="7"/>
      <c r="Q31" s="7">
        <v>26506861</v>
      </c>
      <c r="R31" s="7"/>
      <c r="S31" s="7">
        <v>4690</v>
      </c>
      <c r="T31" s="7"/>
      <c r="U31" s="7">
        <v>132054268734</v>
      </c>
      <c r="V31" s="7"/>
      <c r="W31" s="7">
        <v>123577490880.36501</v>
      </c>
      <c r="Y31" s="6" t="s">
        <v>60</v>
      </c>
    </row>
    <row r="32" spans="1:25" x14ac:dyDescent="0.55000000000000004">
      <c r="A32" s="3" t="s">
        <v>61</v>
      </c>
      <c r="C32" s="7">
        <v>11830491</v>
      </c>
      <c r="D32" s="7"/>
      <c r="E32" s="7">
        <v>77657551752</v>
      </c>
      <c r="F32" s="7"/>
      <c r="G32" s="7">
        <v>123481045574.77499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11830491</v>
      </c>
      <c r="R32" s="7"/>
      <c r="S32" s="7">
        <v>12640</v>
      </c>
      <c r="T32" s="7"/>
      <c r="U32" s="7">
        <v>77657551752</v>
      </c>
      <c r="V32" s="7"/>
      <c r="W32" s="7">
        <v>148647658672.87201</v>
      </c>
      <c r="Y32" s="6" t="s">
        <v>62</v>
      </c>
    </row>
    <row r="33" spans="1:25" x14ac:dyDescent="0.55000000000000004">
      <c r="A33" s="3" t="s">
        <v>63</v>
      </c>
      <c r="C33" s="7">
        <v>9881941</v>
      </c>
      <c r="D33" s="7"/>
      <c r="E33" s="7">
        <v>76535750867</v>
      </c>
      <c r="F33" s="7"/>
      <c r="G33" s="7">
        <v>60510563658.468002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9881941</v>
      </c>
      <c r="R33" s="7"/>
      <c r="S33" s="7">
        <v>5950</v>
      </c>
      <c r="T33" s="7"/>
      <c r="U33" s="7">
        <v>76535750867</v>
      </c>
      <c r="V33" s="7"/>
      <c r="W33" s="7">
        <v>58447703533.747498</v>
      </c>
      <c r="Y33" s="6" t="s">
        <v>26</v>
      </c>
    </row>
    <row r="34" spans="1:25" x14ac:dyDescent="0.55000000000000004">
      <c r="A34" s="3" t="s">
        <v>64</v>
      </c>
      <c r="C34" s="7">
        <v>47452075</v>
      </c>
      <c r="D34" s="7"/>
      <c r="E34" s="7">
        <v>175361845376</v>
      </c>
      <c r="F34" s="7"/>
      <c r="G34" s="7">
        <v>126414890212.05</v>
      </c>
      <c r="H34" s="7"/>
      <c r="I34" s="7">
        <v>2372603</v>
      </c>
      <c r="J34" s="7"/>
      <c r="K34" s="7">
        <v>6932055116</v>
      </c>
      <c r="L34" s="7"/>
      <c r="M34" s="7">
        <v>0</v>
      </c>
      <c r="N34" s="7"/>
      <c r="O34" s="7">
        <v>0</v>
      </c>
      <c r="P34" s="7"/>
      <c r="Q34" s="7">
        <v>49824678</v>
      </c>
      <c r="R34" s="7"/>
      <c r="S34" s="7">
        <v>3363</v>
      </c>
      <c r="T34" s="7"/>
      <c r="U34" s="7">
        <v>182293900492</v>
      </c>
      <c r="V34" s="7"/>
      <c r="W34" s="7">
        <v>166563407780.922</v>
      </c>
      <c r="Y34" s="6" t="s">
        <v>65</v>
      </c>
    </row>
    <row r="35" spans="1:25" x14ac:dyDescent="0.55000000000000004">
      <c r="A35" s="3" t="s">
        <v>66</v>
      </c>
      <c r="C35" s="7">
        <v>65978484</v>
      </c>
      <c r="D35" s="7"/>
      <c r="E35" s="7">
        <v>136590597225</v>
      </c>
      <c r="F35" s="7"/>
      <c r="G35" s="7">
        <v>95952189285.552597</v>
      </c>
      <c r="H35" s="7"/>
      <c r="I35" s="7">
        <v>2203071</v>
      </c>
      <c r="J35" s="7"/>
      <c r="K35" s="7">
        <v>3131263901</v>
      </c>
      <c r="L35" s="7"/>
      <c r="M35" s="7">
        <v>-19725417</v>
      </c>
      <c r="N35" s="7"/>
      <c r="O35" s="7">
        <v>31504875463</v>
      </c>
      <c r="P35" s="7"/>
      <c r="Q35" s="7">
        <v>48456138</v>
      </c>
      <c r="R35" s="7"/>
      <c r="S35" s="7">
        <v>1711</v>
      </c>
      <c r="T35" s="7"/>
      <c r="U35" s="7">
        <v>99299316128</v>
      </c>
      <c r="V35" s="7"/>
      <c r="W35" s="7">
        <v>82415146827.897903</v>
      </c>
      <c r="Y35" s="6" t="s">
        <v>67</v>
      </c>
    </row>
    <row r="36" spans="1:25" x14ac:dyDescent="0.55000000000000004">
      <c r="A36" s="3" t="s">
        <v>68</v>
      </c>
      <c r="C36" s="7">
        <v>14116700</v>
      </c>
      <c r="D36" s="7"/>
      <c r="E36" s="7">
        <v>56367983100</v>
      </c>
      <c r="F36" s="7"/>
      <c r="G36" s="7">
        <v>41031631276.739998</v>
      </c>
      <c r="H36" s="7"/>
      <c r="I36" s="7">
        <v>0</v>
      </c>
      <c r="J36" s="7"/>
      <c r="K36" s="7">
        <v>0</v>
      </c>
      <c r="L36" s="7"/>
      <c r="M36" s="7">
        <v>-14116700</v>
      </c>
      <c r="N36" s="7"/>
      <c r="O36" s="7">
        <v>0</v>
      </c>
      <c r="P36" s="7"/>
      <c r="Q36" s="7">
        <v>0</v>
      </c>
      <c r="R36" s="7"/>
      <c r="S36" s="7">
        <v>0</v>
      </c>
      <c r="T36" s="7"/>
      <c r="U36" s="7">
        <v>0</v>
      </c>
      <c r="V36" s="7"/>
      <c r="W36" s="7">
        <v>0</v>
      </c>
      <c r="Y36" s="6" t="s">
        <v>69</v>
      </c>
    </row>
    <row r="37" spans="1:25" x14ac:dyDescent="0.55000000000000004">
      <c r="A37" s="3" t="s">
        <v>70</v>
      </c>
      <c r="C37" s="7">
        <v>2562781</v>
      </c>
      <c r="D37" s="7"/>
      <c r="E37" s="7">
        <v>36991602729</v>
      </c>
      <c r="F37" s="7"/>
      <c r="G37" s="7">
        <v>40887895871.452499</v>
      </c>
      <c r="H37" s="7"/>
      <c r="I37" s="7">
        <v>128139</v>
      </c>
      <c r="J37" s="7"/>
      <c r="K37" s="7">
        <v>2204753505</v>
      </c>
      <c r="L37" s="7"/>
      <c r="M37" s="7">
        <v>0</v>
      </c>
      <c r="N37" s="7"/>
      <c r="O37" s="7">
        <v>0</v>
      </c>
      <c r="P37" s="7"/>
      <c r="Q37" s="7">
        <v>2690920</v>
      </c>
      <c r="R37" s="7"/>
      <c r="S37" s="7">
        <v>17110</v>
      </c>
      <c r="T37" s="7"/>
      <c r="U37" s="7">
        <v>39196356234</v>
      </c>
      <c r="V37" s="7"/>
      <c r="W37" s="7">
        <v>45767693434.860001</v>
      </c>
      <c r="Y37" s="6" t="s">
        <v>71</v>
      </c>
    </row>
    <row r="38" spans="1:25" x14ac:dyDescent="0.55000000000000004">
      <c r="A38" s="3" t="s">
        <v>72</v>
      </c>
      <c r="C38" s="7">
        <v>5710640</v>
      </c>
      <c r="D38" s="7"/>
      <c r="E38" s="7">
        <v>141807333150</v>
      </c>
      <c r="F38" s="7"/>
      <c r="G38" s="7">
        <v>75442833886.679993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5710640</v>
      </c>
      <c r="R38" s="7"/>
      <c r="S38" s="7">
        <v>12940</v>
      </c>
      <c r="T38" s="7"/>
      <c r="U38" s="7">
        <v>141807333150</v>
      </c>
      <c r="V38" s="7"/>
      <c r="W38" s="7">
        <v>73456002294.479996</v>
      </c>
      <c r="Y38" s="6" t="s">
        <v>20</v>
      </c>
    </row>
    <row r="39" spans="1:25" x14ac:dyDescent="0.55000000000000004">
      <c r="A39" s="3" t="s">
        <v>73</v>
      </c>
      <c r="C39" s="7">
        <v>8197837</v>
      </c>
      <c r="D39" s="7"/>
      <c r="E39" s="7">
        <v>98931005505</v>
      </c>
      <c r="F39" s="7"/>
      <c r="G39" s="7">
        <v>101700267175.728</v>
      </c>
      <c r="H39" s="7"/>
      <c r="I39" s="7">
        <v>409891</v>
      </c>
      <c r="J39" s="7"/>
      <c r="K39" s="7">
        <v>5497636453</v>
      </c>
      <c r="L39" s="7"/>
      <c r="M39" s="7">
        <v>0</v>
      </c>
      <c r="N39" s="7"/>
      <c r="O39" s="7">
        <v>0</v>
      </c>
      <c r="P39" s="7"/>
      <c r="Q39" s="7">
        <v>8607728</v>
      </c>
      <c r="R39" s="7"/>
      <c r="S39" s="7">
        <v>15060</v>
      </c>
      <c r="T39" s="7"/>
      <c r="U39" s="7">
        <v>104428641958</v>
      </c>
      <c r="V39" s="7"/>
      <c r="W39" s="7">
        <v>128861070997.104</v>
      </c>
      <c r="Y39" s="6" t="s">
        <v>74</v>
      </c>
    </row>
    <row r="40" spans="1:25" x14ac:dyDescent="0.55000000000000004">
      <c r="A40" s="3" t="s">
        <v>75</v>
      </c>
      <c r="C40" s="7">
        <v>16831089</v>
      </c>
      <c r="D40" s="7"/>
      <c r="E40" s="7">
        <v>36246182355</v>
      </c>
      <c r="F40" s="7"/>
      <c r="G40" s="7">
        <v>35854413035.824303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16831089</v>
      </c>
      <c r="R40" s="7"/>
      <c r="S40" s="7">
        <v>2499</v>
      </c>
      <c r="T40" s="7"/>
      <c r="U40" s="7">
        <v>36246182355</v>
      </c>
      <c r="V40" s="7"/>
      <c r="W40" s="7">
        <v>41810629107.104599</v>
      </c>
      <c r="Y40" s="6" t="s">
        <v>76</v>
      </c>
    </row>
    <row r="41" spans="1:25" x14ac:dyDescent="0.55000000000000004">
      <c r="A41" s="3" t="s">
        <v>77</v>
      </c>
      <c r="C41" s="7">
        <v>8717239</v>
      </c>
      <c r="D41" s="7"/>
      <c r="E41" s="7">
        <v>79673000969</v>
      </c>
      <c r="F41" s="7"/>
      <c r="G41" s="7">
        <v>51212345139.184502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8717239</v>
      </c>
      <c r="R41" s="7"/>
      <c r="S41" s="7">
        <v>6050</v>
      </c>
      <c r="T41" s="7"/>
      <c r="U41" s="7">
        <v>79673000969</v>
      </c>
      <c r="V41" s="7"/>
      <c r="W41" s="7">
        <v>52425497139.097504</v>
      </c>
      <c r="Y41" s="6" t="s">
        <v>78</v>
      </c>
    </row>
    <row r="42" spans="1:25" x14ac:dyDescent="0.55000000000000004">
      <c r="A42" s="3" t="s">
        <v>79</v>
      </c>
      <c r="C42" s="7">
        <v>184457216</v>
      </c>
      <c r="D42" s="7"/>
      <c r="E42" s="7">
        <v>198853480504</v>
      </c>
      <c r="F42" s="7"/>
      <c r="G42" s="7">
        <v>172358113830.91199</v>
      </c>
      <c r="H42" s="7"/>
      <c r="I42" s="7">
        <v>9222860</v>
      </c>
      <c r="J42" s="7"/>
      <c r="K42" s="7">
        <v>9139104504</v>
      </c>
      <c r="L42" s="7"/>
      <c r="M42" s="7">
        <v>0</v>
      </c>
      <c r="N42" s="7"/>
      <c r="O42" s="7">
        <v>0</v>
      </c>
      <c r="P42" s="7"/>
      <c r="Q42" s="7">
        <v>193680076</v>
      </c>
      <c r="R42" s="7"/>
      <c r="S42" s="7">
        <v>1105</v>
      </c>
      <c r="T42" s="7"/>
      <c r="U42" s="7">
        <v>207992585008</v>
      </c>
      <c r="V42" s="7"/>
      <c r="W42" s="7">
        <v>212743085900.319</v>
      </c>
      <c r="Y42" s="6" t="s">
        <v>80</v>
      </c>
    </row>
    <row r="43" spans="1:25" x14ac:dyDescent="0.55000000000000004">
      <c r="A43" s="3" t="s">
        <v>81</v>
      </c>
      <c r="C43" s="7">
        <v>3400000</v>
      </c>
      <c r="D43" s="7"/>
      <c r="E43" s="7">
        <v>104781146752</v>
      </c>
      <c r="F43" s="7"/>
      <c r="G43" s="7">
        <v>67291220700</v>
      </c>
      <c r="H43" s="7"/>
      <c r="I43" s="7">
        <v>154824</v>
      </c>
      <c r="J43" s="7"/>
      <c r="K43" s="7">
        <v>3019241316</v>
      </c>
      <c r="L43" s="7"/>
      <c r="M43" s="7">
        <v>0</v>
      </c>
      <c r="N43" s="7"/>
      <c r="O43" s="7">
        <v>0</v>
      </c>
      <c r="P43" s="7"/>
      <c r="Q43" s="7">
        <v>3554824</v>
      </c>
      <c r="R43" s="7"/>
      <c r="S43" s="7">
        <v>20450</v>
      </c>
      <c r="T43" s="7"/>
      <c r="U43" s="7">
        <v>107800388068</v>
      </c>
      <c r="V43" s="7"/>
      <c r="W43" s="7">
        <v>72263608702.740005</v>
      </c>
      <c r="Y43" s="6" t="s">
        <v>82</v>
      </c>
    </row>
    <row r="44" spans="1:25" x14ac:dyDescent="0.55000000000000004">
      <c r="A44" s="3" t="s">
        <v>83</v>
      </c>
      <c r="C44" s="7">
        <v>11084074</v>
      </c>
      <c r="D44" s="7"/>
      <c r="E44" s="7">
        <v>73692029073</v>
      </c>
      <c r="F44" s="7"/>
      <c r="G44" s="7">
        <v>98061301461.330002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11084074</v>
      </c>
      <c r="R44" s="7"/>
      <c r="S44" s="7">
        <v>10090</v>
      </c>
      <c r="T44" s="7"/>
      <c r="U44" s="7">
        <v>73692029073</v>
      </c>
      <c r="V44" s="7"/>
      <c r="W44" s="7">
        <v>111172868735.373</v>
      </c>
      <c r="Y44" s="6" t="s">
        <v>84</v>
      </c>
    </row>
    <row r="45" spans="1:25" x14ac:dyDescent="0.55000000000000004">
      <c r="A45" s="3" t="s">
        <v>85</v>
      </c>
      <c r="C45" s="7">
        <v>4881234</v>
      </c>
      <c r="D45" s="7"/>
      <c r="E45" s="7">
        <v>70795376329</v>
      </c>
      <c r="F45" s="7"/>
      <c r="G45" s="7">
        <v>79575926786.279999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4881234</v>
      </c>
      <c r="R45" s="7"/>
      <c r="S45" s="7">
        <v>17990</v>
      </c>
      <c r="T45" s="7"/>
      <c r="U45" s="7">
        <v>70795376329</v>
      </c>
      <c r="V45" s="7"/>
      <c r="W45" s="7">
        <v>87290909932.022995</v>
      </c>
      <c r="Y45" s="6" t="s">
        <v>86</v>
      </c>
    </row>
    <row r="46" spans="1:25" x14ac:dyDescent="0.55000000000000004">
      <c r="A46" s="3" t="s">
        <v>87</v>
      </c>
      <c r="C46" s="7">
        <v>23782719</v>
      </c>
      <c r="D46" s="7"/>
      <c r="E46" s="7">
        <v>139052103405</v>
      </c>
      <c r="F46" s="7"/>
      <c r="G46" s="7">
        <v>158396119207.065</v>
      </c>
      <c r="H46" s="7"/>
      <c r="I46" s="7">
        <v>1189135</v>
      </c>
      <c r="J46" s="7"/>
      <c r="K46" s="7">
        <v>8883733898</v>
      </c>
      <c r="L46" s="7"/>
      <c r="M46" s="7">
        <v>0</v>
      </c>
      <c r="N46" s="7"/>
      <c r="O46" s="7">
        <v>0</v>
      </c>
      <c r="P46" s="7"/>
      <c r="Q46" s="7">
        <v>24971854</v>
      </c>
      <c r="R46" s="7"/>
      <c r="S46" s="7">
        <v>7840</v>
      </c>
      <c r="T46" s="7"/>
      <c r="U46" s="7">
        <v>147935837303</v>
      </c>
      <c r="V46" s="7"/>
      <c r="W46" s="7">
        <v>194614448314.608</v>
      </c>
      <c r="Y46" s="6" t="s">
        <v>88</v>
      </c>
    </row>
    <row r="47" spans="1:25" x14ac:dyDescent="0.55000000000000004">
      <c r="A47" s="3" t="s">
        <v>89</v>
      </c>
      <c r="C47" s="7">
        <v>1224549</v>
      </c>
      <c r="D47" s="7"/>
      <c r="E47" s="7">
        <v>28135989286</v>
      </c>
      <c r="F47" s="7"/>
      <c r="G47" s="7">
        <v>34412023128.6315</v>
      </c>
      <c r="H47" s="7"/>
      <c r="I47" s="7">
        <v>61227</v>
      </c>
      <c r="J47" s="7"/>
      <c r="K47" s="7">
        <v>1899185520</v>
      </c>
      <c r="L47" s="7"/>
      <c r="M47" s="7">
        <v>0</v>
      </c>
      <c r="N47" s="7"/>
      <c r="O47" s="7">
        <v>0</v>
      </c>
      <c r="P47" s="7"/>
      <c r="Q47" s="7">
        <v>1285776</v>
      </c>
      <c r="R47" s="7"/>
      <c r="S47" s="7">
        <v>34930</v>
      </c>
      <c r="T47" s="7"/>
      <c r="U47" s="7">
        <v>30035174806</v>
      </c>
      <c r="V47" s="7"/>
      <c r="W47" s="7">
        <v>44644928353.704002</v>
      </c>
      <c r="Y47" s="6" t="s">
        <v>90</v>
      </c>
    </row>
    <row r="48" spans="1:25" x14ac:dyDescent="0.55000000000000004">
      <c r="A48" s="3" t="s">
        <v>91</v>
      </c>
      <c r="C48" s="7">
        <v>3550001</v>
      </c>
      <c r="D48" s="7"/>
      <c r="E48" s="7">
        <v>90009210091</v>
      </c>
      <c r="F48" s="7"/>
      <c r="G48" s="7">
        <v>120264179077.224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3550001</v>
      </c>
      <c r="R48" s="7"/>
      <c r="S48" s="7">
        <v>39200</v>
      </c>
      <c r="T48" s="7"/>
      <c r="U48" s="7">
        <v>90009210091</v>
      </c>
      <c r="V48" s="7"/>
      <c r="W48" s="7">
        <v>138332036966.76001</v>
      </c>
      <c r="Y48" s="6" t="s">
        <v>92</v>
      </c>
    </row>
    <row r="49" spans="1:25" x14ac:dyDescent="0.55000000000000004">
      <c r="A49" s="3" t="s">
        <v>93</v>
      </c>
      <c r="C49" s="7">
        <v>20506179</v>
      </c>
      <c r="D49" s="7"/>
      <c r="E49" s="7">
        <v>93651000584</v>
      </c>
      <c r="F49" s="7"/>
      <c r="G49" s="7">
        <v>72791861196.0065</v>
      </c>
      <c r="H49" s="7"/>
      <c r="I49" s="7">
        <v>1025308</v>
      </c>
      <c r="J49" s="7"/>
      <c r="K49" s="7">
        <v>3914153633</v>
      </c>
      <c r="L49" s="7"/>
      <c r="M49" s="7">
        <v>0</v>
      </c>
      <c r="N49" s="7"/>
      <c r="O49" s="7">
        <v>0</v>
      </c>
      <c r="P49" s="7"/>
      <c r="Q49" s="7">
        <v>21531487</v>
      </c>
      <c r="R49" s="7"/>
      <c r="S49" s="7">
        <v>4100</v>
      </c>
      <c r="T49" s="7"/>
      <c r="U49" s="7">
        <v>97565154217</v>
      </c>
      <c r="V49" s="7"/>
      <c r="W49" s="7">
        <v>87753836074.634995</v>
      </c>
      <c r="Y49" s="6" t="s">
        <v>94</v>
      </c>
    </row>
    <row r="50" spans="1:25" x14ac:dyDescent="0.55000000000000004">
      <c r="A50" s="3" t="s">
        <v>95</v>
      </c>
      <c r="C50" s="7">
        <v>35723314</v>
      </c>
      <c r="D50" s="7"/>
      <c r="E50" s="7">
        <v>221339486974</v>
      </c>
      <c r="F50" s="7"/>
      <c r="G50" s="7">
        <v>209158378059.21301</v>
      </c>
      <c r="H50" s="7"/>
      <c r="I50" s="7">
        <v>1786165</v>
      </c>
      <c r="J50" s="7"/>
      <c r="K50" s="7">
        <v>11638724822</v>
      </c>
      <c r="L50" s="7"/>
      <c r="M50" s="7">
        <v>0</v>
      </c>
      <c r="N50" s="7"/>
      <c r="O50" s="7">
        <v>0</v>
      </c>
      <c r="P50" s="7"/>
      <c r="Q50" s="7">
        <v>37509479</v>
      </c>
      <c r="R50" s="7"/>
      <c r="S50" s="7">
        <v>7470</v>
      </c>
      <c r="T50" s="7"/>
      <c r="U50" s="7">
        <v>232978211796</v>
      </c>
      <c r="V50" s="7"/>
      <c r="W50" s="7">
        <v>278528643071.62701</v>
      </c>
      <c r="Y50" s="6" t="s">
        <v>96</v>
      </c>
    </row>
    <row r="51" spans="1:25" x14ac:dyDescent="0.55000000000000004">
      <c r="A51" s="3" t="s">
        <v>97</v>
      </c>
      <c r="C51" s="7">
        <v>40988609</v>
      </c>
      <c r="D51" s="7"/>
      <c r="E51" s="7">
        <v>132957128605</v>
      </c>
      <c r="F51" s="7"/>
      <c r="G51" s="7">
        <v>46367499071.600098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40988609</v>
      </c>
      <c r="R51" s="7"/>
      <c r="S51" s="7">
        <v>1198</v>
      </c>
      <c r="T51" s="7"/>
      <c r="U51" s="7">
        <v>132957128605</v>
      </c>
      <c r="V51" s="7"/>
      <c r="W51" s="7">
        <v>48812182678.187103</v>
      </c>
      <c r="Y51" s="6" t="s">
        <v>98</v>
      </c>
    </row>
    <row r="52" spans="1:25" x14ac:dyDescent="0.55000000000000004">
      <c r="A52" s="3" t="s">
        <v>99</v>
      </c>
      <c r="C52" s="7">
        <v>4114133</v>
      </c>
      <c r="D52" s="7"/>
      <c r="E52" s="7">
        <v>40533779357</v>
      </c>
      <c r="F52" s="7"/>
      <c r="G52" s="7">
        <v>42123435259.095001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4114133</v>
      </c>
      <c r="R52" s="7"/>
      <c r="S52" s="7">
        <v>12370</v>
      </c>
      <c r="T52" s="7"/>
      <c r="U52" s="7">
        <v>40533779357</v>
      </c>
      <c r="V52" s="7"/>
      <c r="W52" s="7">
        <v>50589018850.000504</v>
      </c>
      <c r="Y52" s="6" t="s">
        <v>100</v>
      </c>
    </row>
    <row r="53" spans="1:25" x14ac:dyDescent="0.55000000000000004">
      <c r="A53" s="3" t="s">
        <v>101</v>
      </c>
      <c r="C53" s="7">
        <v>996761</v>
      </c>
      <c r="D53" s="7"/>
      <c r="E53" s="7">
        <v>17842705877</v>
      </c>
      <c r="F53" s="7"/>
      <c r="G53" s="7">
        <v>9313804557.2700005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996761</v>
      </c>
      <c r="R53" s="7"/>
      <c r="S53" s="7">
        <v>9350</v>
      </c>
      <c r="T53" s="7"/>
      <c r="U53" s="7">
        <v>17842705877</v>
      </c>
      <c r="V53" s="7"/>
      <c r="W53" s="7">
        <v>9264263043.6674995</v>
      </c>
      <c r="Y53" s="6" t="s">
        <v>102</v>
      </c>
    </row>
    <row r="54" spans="1:25" x14ac:dyDescent="0.55000000000000004">
      <c r="A54" s="3" t="s">
        <v>103</v>
      </c>
      <c r="C54" s="7">
        <v>480403</v>
      </c>
      <c r="D54" s="7"/>
      <c r="E54" s="7">
        <v>1786743410</v>
      </c>
      <c r="F54" s="7"/>
      <c r="G54" s="7">
        <v>1501400229.1596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480403</v>
      </c>
      <c r="R54" s="7"/>
      <c r="S54" s="7">
        <v>3370</v>
      </c>
      <c r="T54" s="7"/>
      <c r="U54" s="7">
        <v>1786743410</v>
      </c>
      <c r="V54" s="7"/>
      <c r="W54" s="7">
        <v>1609325309.2455001</v>
      </c>
      <c r="Y54" s="6" t="s">
        <v>104</v>
      </c>
    </row>
    <row r="55" spans="1:25" x14ac:dyDescent="0.55000000000000004">
      <c r="A55" s="3" t="s">
        <v>105</v>
      </c>
      <c r="C55" s="7">
        <v>33004442</v>
      </c>
      <c r="D55" s="7"/>
      <c r="E55" s="7">
        <v>120878988157</v>
      </c>
      <c r="F55" s="7"/>
      <c r="G55" s="7">
        <v>77131762155.305099</v>
      </c>
      <c r="H55" s="7"/>
      <c r="I55" s="7">
        <v>1650222</v>
      </c>
      <c r="J55" s="7"/>
      <c r="K55" s="7">
        <v>3828764356</v>
      </c>
      <c r="L55" s="7"/>
      <c r="M55" s="7">
        <v>0</v>
      </c>
      <c r="N55" s="7"/>
      <c r="O55" s="7">
        <v>0</v>
      </c>
      <c r="P55" s="7"/>
      <c r="Q55" s="7">
        <v>34654664</v>
      </c>
      <c r="R55" s="7"/>
      <c r="S55" s="7">
        <v>2519</v>
      </c>
      <c r="T55" s="7"/>
      <c r="U55" s="7">
        <v>124707752513</v>
      </c>
      <c r="V55" s="7"/>
      <c r="W55" s="7">
        <v>86775692779.234802</v>
      </c>
      <c r="Y55" s="6" t="s">
        <v>86</v>
      </c>
    </row>
    <row r="56" spans="1:25" x14ac:dyDescent="0.55000000000000004">
      <c r="A56" s="3" t="s">
        <v>106</v>
      </c>
      <c r="C56" s="7">
        <v>3972158</v>
      </c>
      <c r="D56" s="7"/>
      <c r="E56" s="7">
        <v>27617913537</v>
      </c>
      <c r="F56" s="7"/>
      <c r="G56" s="7">
        <v>22467099624.831001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3972158</v>
      </c>
      <c r="R56" s="7"/>
      <c r="S56" s="7">
        <v>4990</v>
      </c>
      <c r="T56" s="7"/>
      <c r="U56" s="7">
        <v>27617913537</v>
      </c>
      <c r="V56" s="7"/>
      <c r="W56" s="7">
        <v>19703133062.901001</v>
      </c>
      <c r="Y56" s="6" t="s">
        <v>107</v>
      </c>
    </row>
    <row r="57" spans="1:25" x14ac:dyDescent="0.55000000000000004">
      <c r="A57" s="3" t="s">
        <v>108</v>
      </c>
      <c r="C57" s="7">
        <v>16725423</v>
      </c>
      <c r="D57" s="7"/>
      <c r="E57" s="7">
        <v>73920178272</v>
      </c>
      <c r="F57" s="7"/>
      <c r="G57" s="7">
        <v>58988717089.216202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16725423</v>
      </c>
      <c r="R57" s="7"/>
      <c r="S57" s="7">
        <v>4000</v>
      </c>
      <c r="T57" s="7"/>
      <c r="U57" s="7">
        <v>73920178272</v>
      </c>
      <c r="V57" s="7"/>
      <c r="W57" s="7">
        <v>66503626932.599998</v>
      </c>
      <c r="Y57" s="6" t="s">
        <v>109</v>
      </c>
    </row>
    <row r="58" spans="1:25" x14ac:dyDescent="0.55000000000000004">
      <c r="A58" s="3" t="s">
        <v>110</v>
      </c>
      <c r="C58" s="7">
        <v>108311962</v>
      </c>
      <c r="D58" s="7"/>
      <c r="E58" s="7">
        <v>384712814539</v>
      </c>
      <c r="F58" s="7"/>
      <c r="G58" s="7">
        <v>413443222372.224</v>
      </c>
      <c r="H58" s="7"/>
      <c r="I58" s="7">
        <v>5415598</v>
      </c>
      <c r="J58" s="7"/>
      <c r="K58" s="7">
        <v>24208949825</v>
      </c>
      <c r="L58" s="7"/>
      <c r="M58" s="7">
        <v>0</v>
      </c>
      <c r="N58" s="7"/>
      <c r="O58" s="7">
        <v>0</v>
      </c>
      <c r="P58" s="7"/>
      <c r="Q58" s="7">
        <v>113727560</v>
      </c>
      <c r="R58" s="7"/>
      <c r="S58" s="7">
        <v>4669</v>
      </c>
      <c r="T58" s="7"/>
      <c r="U58" s="7">
        <v>408921764364</v>
      </c>
      <c r="V58" s="7"/>
      <c r="W58" s="7">
        <v>527834563473.04199</v>
      </c>
      <c r="Y58" s="6" t="s">
        <v>111</v>
      </c>
    </row>
    <row r="59" spans="1:25" x14ac:dyDescent="0.55000000000000004">
      <c r="A59" s="3" t="s">
        <v>112</v>
      </c>
      <c r="C59" s="7">
        <v>4452432</v>
      </c>
      <c r="D59" s="7"/>
      <c r="E59" s="7">
        <v>43571666749</v>
      </c>
      <c r="F59" s="7"/>
      <c r="G59" s="7">
        <v>29786576399.208</v>
      </c>
      <c r="H59" s="7"/>
      <c r="I59" s="7">
        <v>222621</v>
      </c>
      <c r="J59" s="7"/>
      <c r="K59" s="7">
        <v>1495173137</v>
      </c>
      <c r="L59" s="7"/>
      <c r="M59" s="7">
        <v>0</v>
      </c>
      <c r="N59" s="7"/>
      <c r="O59" s="7">
        <v>0</v>
      </c>
      <c r="P59" s="7"/>
      <c r="Q59" s="7">
        <v>4675053</v>
      </c>
      <c r="R59" s="7"/>
      <c r="S59" s="7">
        <v>7020</v>
      </c>
      <c r="T59" s="7"/>
      <c r="U59" s="7">
        <v>45066839886</v>
      </c>
      <c r="V59" s="7"/>
      <c r="W59" s="7">
        <v>32623599771.243</v>
      </c>
      <c r="Y59" s="6" t="s">
        <v>113</v>
      </c>
    </row>
    <row r="60" spans="1:25" x14ac:dyDescent="0.55000000000000004">
      <c r="A60" s="3" t="s">
        <v>114</v>
      </c>
      <c r="C60" s="7">
        <v>7863069</v>
      </c>
      <c r="D60" s="7"/>
      <c r="E60" s="7">
        <v>85086055874</v>
      </c>
      <c r="F60" s="7"/>
      <c r="G60" s="7">
        <v>83008933312.959</v>
      </c>
      <c r="H60" s="7"/>
      <c r="I60" s="7">
        <v>393153</v>
      </c>
      <c r="J60" s="7"/>
      <c r="K60" s="7">
        <v>4202770575</v>
      </c>
      <c r="L60" s="7"/>
      <c r="M60" s="7">
        <v>0</v>
      </c>
      <c r="N60" s="7"/>
      <c r="O60" s="7">
        <v>0</v>
      </c>
      <c r="P60" s="7"/>
      <c r="Q60" s="7">
        <v>8256222</v>
      </c>
      <c r="R60" s="7"/>
      <c r="S60" s="7">
        <v>12970</v>
      </c>
      <c r="T60" s="7"/>
      <c r="U60" s="7">
        <v>89288826449</v>
      </c>
      <c r="V60" s="7"/>
      <c r="W60" s="7">
        <v>106446054303.927</v>
      </c>
      <c r="Y60" s="6" t="s">
        <v>115</v>
      </c>
    </row>
    <row r="61" spans="1:25" x14ac:dyDescent="0.55000000000000004">
      <c r="A61" s="3" t="s">
        <v>116</v>
      </c>
      <c r="C61" s="7">
        <v>6681795</v>
      </c>
      <c r="D61" s="7"/>
      <c r="E61" s="7">
        <v>96650021087</v>
      </c>
      <c r="F61" s="7"/>
      <c r="G61" s="7">
        <v>98833530197.880005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6681795</v>
      </c>
      <c r="R61" s="7"/>
      <c r="S61" s="7">
        <v>15770</v>
      </c>
      <c r="T61" s="7"/>
      <c r="U61" s="7">
        <v>96650021087</v>
      </c>
      <c r="V61" s="7"/>
      <c r="W61" s="7">
        <v>104744944302.45799</v>
      </c>
      <c r="Y61" s="6" t="s">
        <v>117</v>
      </c>
    </row>
    <row r="62" spans="1:25" x14ac:dyDescent="0.55000000000000004">
      <c r="A62" s="3" t="s">
        <v>118</v>
      </c>
      <c r="C62" s="7">
        <v>6067904</v>
      </c>
      <c r="D62" s="7"/>
      <c r="E62" s="7">
        <v>195029596832</v>
      </c>
      <c r="F62" s="7"/>
      <c r="G62" s="7">
        <v>215817802969.53601</v>
      </c>
      <c r="H62" s="7"/>
      <c r="I62" s="7">
        <v>303395</v>
      </c>
      <c r="J62" s="7"/>
      <c r="K62" s="7">
        <v>11782650153</v>
      </c>
      <c r="L62" s="7"/>
      <c r="M62" s="7">
        <v>0</v>
      </c>
      <c r="N62" s="7"/>
      <c r="O62" s="7">
        <v>0</v>
      </c>
      <c r="P62" s="7"/>
      <c r="Q62" s="7">
        <v>6371299</v>
      </c>
      <c r="R62" s="7"/>
      <c r="S62" s="7">
        <v>44260</v>
      </c>
      <c r="T62" s="7"/>
      <c r="U62" s="7">
        <v>206812246985</v>
      </c>
      <c r="V62" s="7"/>
      <c r="W62" s="7">
        <v>280315831262.24701</v>
      </c>
      <c r="Y62" s="6" t="s">
        <v>119</v>
      </c>
    </row>
    <row r="63" spans="1:25" x14ac:dyDescent="0.55000000000000004">
      <c r="A63" s="3" t="s">
        <v>120</v>
      </c>
      <c r="C63" s="7">
        <v>5595812</v>
      </c>
      <c r="D63" s="7"/>
      <c r="E63" s="7">
        <v>56726816071</v>
      </c>
      <c r="F63" s="7"/>
      <c r="G63" s="7">
        <v>39160119106.944</v>
      </c>
      <c r="H63" s="7"/>
      <c r="I63" s="7">
        <v>279790</v>
      </c>
      <c r="J63" s="7"/>
      <c r="K63" s="7">
        <v>2296407082</v>
      </c>
      <c r="L63" s="7"/>
      <c r="M63" s="7">
        <v>0</v>
      </c>
      <c r="N63" s="7"/>
      <c r="O63" s="7">
        <v>0</v>
      </c>
      <c r="P63" s="7"/>
      <c r="Q63" s="7">
        <v>5875602</v>
      </c>
      <c r="R63" s="7"/>
      <c r="S63" s="7">
        <v>9080</v>
      </c>
      <c r="T63" s="7"/>
      <c r="U63" s="7">
        <v>59023223153</v>
      </c>
      <c r="V63" s="7"/>
      <c r="W63" s="7">
        <v>53033030886.348</v>
      </c>
      <c r="Y63" s="6" t="s">
        <v>121</v>
      </c>
    </row>
    <row r="64" spans="1:25" x14ac:dyDescent="0.55000000000000004">
      <c r="A64" s="3" t="s">
        <v>122</v>
      </c>
      <c r="C64" s="7">
        <v>11421693</v>
      </c>
      <c r="D64" s="7"/>
      <c r="E64" s="7">
        <v>86432853985</v>
      </c>
      <c r="F64" s="7"/>
      <c r="G64" s="7">
        <v>82314570968.212494</v>
      </c>
      <c r="H64" s="7"/>
      <c r="I64" s="7">
        <v>571084</v>
      </c>
      <c r="J64" s="7"/>
      <c r="K64" s="7">
        <v>4022519717</v>
      </c>
      <c r="L64" s="7"/>
      <c r="M64" s="7">
        <v>0</v>
      </c>
      <c r="N64" s="7"/>
      <c r="O64" s="7">
        <v>0</v>
      </c>
      <c r="P64" s="7"/>
      <c r="Q64" s="7">
        <v>11992777</v>
      </c>
      <c r="R64" s="7"/>
      <c r="S64" s="7">
        <v>7980</v>
      </c>
      <c r="T64" s="7"/>
      <c r="U64" s="7">
        <v>90455373702</v>
      </c>
      <c r="V64" s="7"/>
      <c r="W64" s="7">
        <v>95132931415.263</v>
      </c>
      <c r="Y64" s="6" t="s">
        <v>123</v>
      </c>
    </row>
    <row r="65" spans="1:25" x14ac:dyDescent="0.55000000000000004">
      <c r="A65" s="3" t="s">
        <v>124</v>
      </c>
      <c r="C65" s="7">
        <v>6428030</v>
      </c>
      <c r="D65" s="7"/>
      <c r="E65" s="7">
        <v>130710188887</v>
      </c>
      <c r="F65" s="7"/>
      <c r="G65" s="7">
        <v>87476132302.335007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6428030</v>
      </c>
      <c r="R65" s="7"/>
      <c r="S65" s="7">
        <v>16580</v>
      </c>
      <c r="T65" s="7"/>
      <c r="U65" s="7">
        <v>130710188887</v>
      </c>
      <c r="V65" s="7"/>
      <c r="W65" s="7">
        <v>105942605812.47</v>
      </c>
      <c r="Y65" s="6" t="s">
        <v>115</v>
      </c>
    </row>
    <row r="66" spans="1:25" x14ac:dyDescent="0.55000000000000004">
      <c r="A66" s="3" t="s">
        <v>125</v>
      </c>
      <c r="C66" s="7">
        <v>36251696</v>
      </c>
      <c r="D66" s="7"/>
      <c r="E66" s="7">
        <v>194339686379</v>
      </c>
      <c r="F66" s="7"/>
      <c r="G66" s="7">
        <v>102666559466.67101</v>
      </c>
      <c r="H66" s="7"/>
      <c r="I66" s="7">
        <v>1599179</v>
      </c>
      <c r="J66" s="7"/>
      <c r="K66" s="7">
        <v>4610656882</v>
      </c>
      <c r="L66" s="7"/>
      <c r="M66" s="7">
        <v>0</v>
      </c>
      <c r="N66" s="7"/>
      <c r="O66" s="7">
        <v>0</v>
      </c>
      <c r="P66" s="7"/>
      <c r="Q66" s="7">
        <v>37850875</v>
      </c>
      <c r="R66" s="7"/>
      <c r="S66" s="7">
        <v>3100</v>
      </c>
      <c r="T66" s="7"/>
      <c r="U66" s="7">
        <v>198950343261</v>
      </c>
      <c r="V66" s="7"/>
      <c r="W66" s="7">
        <v>116639553110.625</v>
      </c>
      <c r="Y66" s="6" t="s">
        <v>126</v>
      </c>
    </row>
    <row r="67" spans="1:25" x14ac:dyDescent="0.55000000000000004">
      <c r="A67" s="3" t="s">
        <v>127</v>
      </c>
      <c r="C67" s="7">
        <v>24824671</v>
      </c>
      <c r="D67" s="7"/>
      <c r="E67" s="7">
        <v>133505492675</v>
      </c>
      <c r="F67" s="7"/>
      <c r="G67" s="7">
        <v>74203631372.102798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24824671</v>
      </c>
      <c r="R67" s="7"/>
      <c r="S67" s="7">
        <v>3085</v>
      </c>
      <c r="T67" s="7"/>
      <c r="U67" s="7">
        <v>133505492675</v>
      </c>
      <c r="V67" s="7"/>
      <c r="W67" s="7">
        <v>76128434580.291702</v>
      </c>
      <c r="Y67" s="6" t="s">
        <v>128</v>
      </c>
    </row>
    <row r="68" spans="1:25" x14ac:dyDescent="0.55000000000000004">
      <c r="A68" s="3" t="s">
        <v>129</v>
      </c>
      <c r="C68" s="7">
        <v>55154560</v>
      </c>
      <c r="D68" s="7"/>
      <c r="E68" s="7">
        <v>241864472949</v>
      </c>
      <c r="F68" s="7"/>
      <c r="G68" s="7">
        <v>315251744616</v>
      </c>
      <c r="H68" s="7"/>
      <c r="I68" s="7">
        <v>2757728</v>
      </c>
      <c r="J68" s="7"/>
      <c r="K68" s="7">
        <v>18204969252</v>
      </c>
      <c r="L68" s="7"/>
      <c r="M68" s="7">
        <v>0</v>
      </c>
      <c r="N68" s="7"/>
      <c r="O68" s="7">
        <v>0</v>
      </c>
      <c r="P68" s="7"/>
      <c r="Q68" s="7">
        <v>57912288</v>
      </c>
      <c r="R68" s="7"/>
      <c r="S68" s="7">
        <v>6510</v>
      </c>
      <c r="T68" s="7"/>
      <c r="U68" s="7">
        <v>260069442201</v>
      </c>
      <c r="V68" s="7"/>
      <c r="W68" s="7">
        <v>374765791360.46399</v>
      </c>
      <c r="Y68" s="6" t="s">
        <v>130</v>
      </c>
    </row>
    <row r="69" spans="1:25" x14ac:dyDescent="0.55000000000000004">
      <c r="A69" s="3" t="s">
        <v>131</v>
      </c>
      <c r="C69" s="7">
        <v>338924</v>
      </c>
      <c r="D69" s="7"/>
      <c r="E69" s="7">
        <v>4410080504</v>
      </c>
      <c r="F69" s="7"/>
      <c r="G69" s="7">
        <v>5023289366.802</v>
      </c>
      <c r="H69" s="7"/>
      <c r="I69" s="7">
        <v>0</v>
      </c>
      <c r="J69" s="7"/>
      <c r="K69" s="7">
        <v>0</v>
      </c>
      <c r="L69" s="7"/>
      <c r="M69" s="7">
        <v>-338924</v>
      </c>
      <c r="N69" s="7"/>
      <c r="O69" s="7">
        <v>6082679317</v>
      </c>
      <c r="P69" s="7"/>
      <c r="Q69" s="7">
        <v>0</v>
      </c>
      <c r="R69" s="7"/>
      <c r="S69" s="7">
        <v>0</v>
      </c>
      <c r="T69" s="7"/>
      <c r="U69" s="7">
        <v>0</v>
      </c>
      <c r="V69" s="7"/>
      <c r="W69" s="7">
        <v>0</v>
      </c>
      <c r="Y69" s="6" t="s">
        <v>69</v>
      </c>
    </row>
    <row r="70" spans="1:25" x14ac:dyDescent="0.55000000000000004">
      <c r="A70" s="3" t="s">
        <v>132</v>
      </c>
      <c r="C70" s="7">
        <v>3128339</v>
      </c>
      <c r="D70" s="7"/>
      <c r="E70" s="7">
        <v>39979695038</v>
      </c>
      <c r="F70" s="7"/>
      <c r="G70" s="7">
        <v>21394910634.695999</v>
      </c>
      <c r="H70" s="7"/>
      <c r="I70" s="7">
        <v>139680</v>
      </c>
      <c r="J70" s="7"/>
      <c r="K70" s="7">
        <v>1073737899</v>
      </c>
      <c r="L70" s="7"/>
      <c r="M70" s="7">
        <v>-334733</v>
      </c>
      <c r="N70" s="7"/>
      <c r="O70" s="7">
        <v>2307048051</v>
      </c>
      <c r="P70" s="7"/>
      <c r="Q70" s="7">
        <v>2933286</v>
      </c>
      <c r="R70" s="7"/>
      <c r="S70" s="7">
        <v>8730</v>
      </c>
      <c r="T70" s="7"/>
      <c r="U70" s="7">
        <v>36775596277</v>
      </c>
      <c r="V70" s="7"/>
      <c r="W70" s="7">
        <v>25455221638.659</v>
      </c>
      <c r="Y70" s="6" t="s">
        <v>133</v>
      </c>
    </row>
    <row r="71" spans="1:25" x14ac:dyDescent="0.55000000000000004">
      <c r="A71" s="3" t="s">
        <v>134</v>
      </c>
      <c r="C71" s="7">
        <v>1087168</v>
      </c>
      <c r="D71" s="7"/>
      <c r="E71" s="7">
        <v>21224453122</v>
      </c>
      <c r="F71" s="7"/>
      <c r="G71" s="7">
        <v>15767403522.336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1087168</v>
      </c>
      <c r="R71" s="7"/>
      <c r="S71" s="7">
        <v>15130</v>
      </c>
      <c r="T71" s="7"/>
      <c r="U71" s="7">
        <v>21224453122</v>
      </c>
      <c r="V71" s="7"/>
      <c r="W71" s="7">
        <v>16350981171.552</v>
      </c>
      <c r="Y71" s="6" t="s">
        <v>135</v>
      </c>
    </row>
    <row r="72" spans="1:25" x14ac:dyDescent="0.55000000000000004">
      <c r="A72" s="3" t="s">
        <v>136</v>
      </c>
      <c r="C72" s="7">
        <v>6150061</v>
      </c>
      <c r="D72" s="7"/>
      <c r="E72" s="7">
        <v>22736975403</v>
      </c>
      <c r="F72" s="7"/>
      <c r="G72" s="7">
        <v>16433002352.3904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6150061</v>
      </c>
      <c r="R72" s="7"/>
      <c r="S72" s="7">
        <v>2868</v>
      </c>
      <c r="T72" s="7"/>
      <c r="U72" s="7">
        <v>22736975403</v>
      </c>
      <c r="V72" s="7"/>
      <c r="W72" s="7">
        <v>17533426617.059399</v>
      </c>
      <c r="Y72" s="6" t="s">
        <v>137</v>
      </c>
    </row>
    <row r="73" spans="1:25" x14ac:dyDescent="0.55000000000000004">
      <c r="A73" s="3" t="s">
        <v>138</v>
      </c>
      <c r="C73" s="7">
        <v>4644124</v>
      </c>
      <c r="D73" s="7"/>
      <c r="E73" s="7">
        <v>25165331462</v>
      </c>
      <c r="F73" s="7"/>
      <c r="G73" s="7">
        <v>37255086099.954002</v>
      </c>
      <c r="H73" s="7"/>
      <c r="I73" s="7">
        <v>232206</v>
      </c>
      <c r="J73" s="7"/>
      <c r="K73" s="7">
        <v>2059254363</v>
      </c>
      <c r="L73" s="7"/>
      <c r="M73" s="7">
        <v>0</v>
      </c>
      <c r="N73" s="7"/>
      <c r="O73" s="7">
        <v>0</v>
      </c>
      <c r="P73" s="7"/>
      <c r="Q73" s="7">
        <v>4876330</v>
      </c>
      <c r="R73" s="7"/>
      <c r="S73" s="7">
        <v>8760</v>
      </c>
      <c r="T73" s="7"/>
      <c r="U73" s="7">
        <v>27224585825</v>
      </c>
      <c r="V73" s="7"/>
      <c r="W73" s="7">
        <v>42462486727.739998</v>
      </c>
      <c r="Y73" s="6" t="s">
        <v>139</v>
      </c>
    </row>
    <row r="74" spans="1:25" x14ac:dyDescent="0.55000000000000004">
      <c r="A74" s="3" t="s">
        <v>140</v>
      </c>
      <c r="C74" s="7">
        <v>4978820</v>
      </c>
      <c r="D74" s="7"/>
      <c r="E74" s="7">
        <v>59051695232</v>
      </c>
      <c r="F74" s="7"/>
      <c r="G74" s="7">
        <v>36624050555.400002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4978820</v>
      </c>
      <c r="R74" s="7"/>
      <c r="S74" s="7">
        <v>7910</v>
      </c>
      <c r="T74" s="7"/>
      <c r="U74" s="7">
        <v>59051695232</v>
      </c>
      <c r="V74" s="7"/>
      <c r="W74" s="7">
        <v>39148140526.110001</v>
      </c>
      <c r="Y74" s="6" t="s">
        <v>141</v>
      </c>
    </row>
    <row r="75" spans="1:25" x14ac:dyDescent="0.55000000000000004">
      <c r="A75" s="3" t="s">
        <v>142</v>
      </c>
      <c r="C75" s="7">
        <v>13784755</v>
      </c>
      <c r="D75" s="7"/>
      <c r="E75" s="7">
        <v>64359426889</v>
      </c>
      <c r="F75" s="7"/>
      <c r="G75" s="7">
        <v>67828541753.362503</v>
      </c>
      <c r="H75" s="7"/>
      <c r="I75" s="7">
        <v>689237</v>
      </c>
      <c r="J75" s="7"/>
      <c r="K75" s="7">
        <v>3797125812</v>
      </c>
      <c r="L75" s="7"/>
      <c r="M75" s="7">
        <v>0</v>
      </c>
      <c r="N75" s="7"/>
      <c r="O75" s="7">
        <v>0</v>
      </c>
      <c r="P75" s="7"/>
      <c r="Q75" s="7">
        <v>14473992</v>
      </c>
      <c r="R75" s="7"/>
      <c r="S75" s="7">
        <v>5800</v>
      </c>
      <c r="T75" s="7"/>
      <c r="U75" s="7">
        <v>68156552701</v>
      </c>
      <c r="V75" s="7"/>
      <c r="W75" s="7">
        <v>83449656136.080002</v>
      </c>
      <c r="Y75" s="6" t="s">
        <v>143</v>
      </c>
    </row>
    <row r="76" spans="1:25" x14ac:dyDescent="0.55000000000000004">
      <c r="A76" s="3" t="s">
        <v>144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10000000</v>
      </c>
      <c r="J76" s="7"/>
      <c r="K76" s="7">
        <v>12848072659</v>
      </c>
      <c r="L76" s="7"/>
      <c r="M76" s="7">
        <v>-10000000</v>
      </c>
      <c r="N76" s="7"/>
      <c r="O76" s="7">
        <v>13956462249</v>
      </c>
      <c r="P76" s="7"/>
      <c r="Q76" s="7">
        <v>0</v>
      </c>
      <c r="R76" s="7"/>
      <c r="S76" s="7">
        <v>0</v>
      </c>
      <c r="T76" s="7"/>
      <c r="U76" s="7">
        <v>0</v>
      </c>
      <c r="V76" s="7"/>
      <c r="W76" s="7">
        <v>0</v>
      </c>
      <c r="Y76" s="6" t="s">
        <v>69</v>
      </c>
    </row>
    <row r="77" spans="1:25" x14ac:dyDescent="0.55000000000000004">
      <c r="A77" s="3" t="s">
        <v>145</v>
      </c>
      <c r="C77" s="3" t="s">
        <v>145</v>
      </c>
      <c r="E77" s="8">
        <f>SUM(E9:E76)</f>
        <v>6191522288175</v>
      </c>
      <c r="F77" s="6"/>
      <c r="G77" s="8">
        <f>SUM(G9:G76)</f>
        <v>5618426088562.8604</v>
      </c>
      <c r="H77" s="6"/>
      <c r="I77" s="6" t="s">
        <v>145</v>
      </c>
      <c r="J77" s="6"/>
      <c r="K77" s="8">
        <f>SUM(K9:K76)</f>
        <v>204217466324</v>
      </c>
      <c r="L77" s="6"/>
      <c r="M77" s="6" t="s">
        <v>145</v>
      </c>
      <c r="N77" s="6"/>
      <c r="O77" s="8">
        <f>SUM(O9:O76)</f>
        <v>91729911390</v>
      </c>
      <c r="P77" s="6"/>
      <c r="Q77" s="6" t="s">
        <v>145</v>
      </c>
      <c r="R77" s="6"/>
      <c r="S77" s="6" t="s">
        <v>145</v>
      </c>
      <c r="T77" s="6"/>
      <c r="U77" s="8">
        <f>SUM(U9:U76)</f>
        <v>6293165355700</v>
      </c>
      <c r="V77" s="6"/>
      <c r="W77" s="8">
        <f>SUM(W9:W76)</f>
        <v>6593762331662.7461</v>
      </c>
      <c r="X77" s="6"/>
      <c r="Y77" s="9" t="s">
        <v>146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4"/>
  <sheetViews>
    <sheetView rightToLeft="1" topLeftCell="A61" workbookViewId="0">
      <selection activeCell="G78" sqref="G78"/>
    </sheetView>
  </sheetViews>
  <sheetFormatPr defaultRowHeight="24" x14ac:dyDescent="0.55000000000000004"/>
  <cols>
    <col min="1" max="1" width="40.425781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159</v>
      </c>
      <c r="B3" s="1" t="s">
        <v>159</v>
      </c>
      <c r="C3" s="1" t="s">
        <v>159</v>
      </c>
      <c r="D3" s="1" t="s">
        <v>159</v>
      </c>
      <c r="E3" s="1" t="s">
        <v>159</v>
      </c>
      <c r="F3" s="1" t="s">
        <v>159</v>
      </c>
      <c r="G3" s="1" t="s">
        <v>159</v>
      </c>
      <c r="H3" s="1" t="s">
        <v>159</v>
      </c>
      <c r="I3" s="1" t="s">
        <v>159</v>
      </c>
      <c r="J3" s="1" t="s">
        <v>159</v>
      </c>
      <c r="K3" s="1" t="s">
        <v>159</v>
      </c>
      <c r="L3" s="1" t="s">
        <v>159</v>
      </c>
      <c r="M3" s="1" t="s">
        <v>159</v>
      </c>
      <c r="N3" s="1" t="s">
        <v>159</v>
      </c>
      <c r="O3" s="1" t="s">
        <v>159</v>
      </c>
      <c r="P3" s="1" t="s">
        <v>159</v>
      </c>
      <c r="Q3" s="1" t="s">
        <v>159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161</v>
      </c>
      <c r="D6" s="2" t="s">
        <v>161</v>
      </c>
      <c r="E6" s="2" t="s">
        <v>161</v>
      </c>
      <c r="F6" s="2" t="s">
        <v>161</v>
      </c>
      <c r="G6" s="2" t="s">
        <v>161</v>
      </c>
      <c r="H6" s="2" t="s">
        <v>161</v>
      </c>
      <c r="I6" s="2" t="s">
        <v>161</v>
      </c>
      <c r="K6" s="2" t="s">
        <v>162</v>
      </c>
      <c r="L6" s="2" t="s">
        <v>162</v>
      </c>
      <c r="M6" s="2" t="s">
        <v>162</v>
      </c>
      <c r="N6" s="2" t="s">
        <v>162</v>
      </c>
      <c r="O6" s="2" t="s">
        <v>162</v>
      </c>
      <c r="P6" s="2" t="s">
        <v>162</v>
      </c>
      <c r="Q6" s="2" t="s">
        <v>162</v>
      </c>
    </row>
    <row r="7" spans="1:17" ht="24.75" x14ac:dyDescent="0.55000000000000004">
      <c r="A7" s="2" t="s">
        <v>3</v>
      </c>
      <c r="C7" s="2" t="s">
        <v>7</v>
      </c>
      <c r="E7" s="2" t="s">
        <v>211</v>
      </c>
      <c r="G7" s="2" t="s">
        <v>212</v>
      </c>
      <c r="I7" s="2" t="s">
        <v>213</v>
      </c>
      <c r="K7" s="2" t="s">
        <v>7</v>
      </c>
      <c r="M7" s="2" t="s">
        <v>211</v>
      </c>
      <c r="O7" s="2" t="s">
        <v>212</v>
      </c>
      <c r="Q7" s="2" t="s">
        <v>213</v>
      </c>
    </row>
    <row r="8" spans="1:17" x14ac:dyDescent="0.55000000000000004">
      <c r="A8" s="3" t="s">
        <v>108</v>
      </c>
      <c r="C8" s="7">
        <v>16725423</v>
      </c>
      <c r="D8" s="7"/>
      <c r="E8" s="7">
        <v>66503626932</v>
      </c>
      <c r="F8" s="7"/>
      <c r="G8" s="7">
        <v>58988717089</v>
      </c>
      <c r="H8" s="7"/>
      <c r="I8" s="7">
        <v>7514909843</v>
      </c>
      <c r="K8" s="7">
        <v>16725423</v>
      </c>
      <c r="L8" s="7"/>
      <c r="M8" s="7">
        <v>66503626932</v>
      </c>
      <c r="N8" s="7"/>
      <c r="O8" s="7">
        <v>73321735305</v>
      </c>
      <c r="P8" s="7"/>
      <c r="Q8" s="7">
        <v>-6818108372</v>
      </c>
    </row>
    <row r="9" spans="1:17" x14ac:dyDescent="0.55000000000000004">
      <c r="A9" s="3" t="s">
        <v>122</v>
      </c>
      <c r="C9" s="7">
        <v>11992777</v>
      </c>
      <c r="D9" s="7"/>
      <c r="E9" s="7">
        <v>95132931415</v>
      </c>
      <c r="F9" s="7"/>
      <c r="G9" s="7">
        <v>86337090685</v>
      </c>
      <c r="H9" s="7"/>
      <c r="I9" s="7">
        <v>8795840730</v>
      </c>
      <c r="K9" s="7">
        <v>11992777</v>
      </c>
      <c r="L9" s="7"/>
      <c r="M9" s="7">
        <v>95132931415</v>
      </c>
      <c r="N9" s="7"/>
      <c r="O9" s="7">
        <v>107434981747</v>
      </c>
      <c r="P9" s="7"/>
      <c r="Q9" s="7">
        <v>-12302050331</v>
      </c>
    </row>
    <row r="10" spans="1:17" x14ac:dyDescent="0.55000000000000004">
      <c r="A10" s="3" t="s">
        <v>85</v>
      </c>
      <c r="C10" s="7">
        <v>4881234</v>
      </c>
      <c r="D10" s="7"/>
      <c r="E10" s="7">
        <v>87290909932</v>
      </c>
      <c r="F10" s="7"/>
      <c r="G10" s="7">
        <v>79575926786</v>
      </c>
      <c r="H10" s="7"/>
      <c r="I10" s="7">
        <v>7714983146</v>
      </c>
      <c r="K10" s="7">
        <v>4881234</v>
      </c>
      <c r="L10" s="7"/>
      <c r="M10" s="7">
        <v>87290909932</v>
      </c>
      <c r="N10" s="7"/>
      <c r="O10" s="7">
        <v>87031925328</v>
      </c>
      <c r="P10" s="7"/>
      <c r="Q10" s="7">
        <v>258984604</v>
      </c>
    </row>
    <row r="11" spans="1:17" x14ac:dyDescent="0.55000000000000004">
      <c r="A11" s="3" t="s">
        <v>101</v>
      </c>
      <c r="C11" s="7">
        <v>996761</v>
      </c>
      <c r="D11" s="7"/>
      <c r="E11" s="7">
        <v>9264263043</v>
      </c>
      <c r="F11" s="7"/>
      <c r="G11" s="7">
        <v>9313804557</v>
      </c>
      <c r="H11" s="7"/>
      <c r="I11" s="7">
        <v>-49541513</v>
      </c>
      <c r="K11" s="7">
        <v>996761</v>
      </c>
      <c r="L11" s="7"/>
      <c r="M11" s="7">
        <v>9264263043</v>
      </c>
      <c r="N11" s="7"/>
      <c r="O11" s="7">
        <v>17171088614</v>
      </c>
      <c r="P11" s="7"/>
      <c r="Q11" s="7">
        <v>-7906825570</v>
      </c>
    </row>
    <row r="12" spans="1:17" x14ac:dyDescent="0.55000000000000004">
      <c r="A12" s="3" t="s">
        <v>55</v>
      </c>
      <c r="C12" s="7">
        <v>1022126</v>
      </c>
      <c r="D12" s="7"/>
      <c r="E12" s="7">
        <v>213064500257</v>
      </c>
      <c r="F12" s="7"/>
      <c r="G12" s="7">
        <v>175450538409</v>
      </c>
      <c r="H12" s="7"/>
      <c r="I12" s="7">
        <v>37613961848</v>
      </c>
      <c r="K12" s="7">
        <v>1022126</v>
      </c>
      <c r="L12" s="7"/>
      <c r="M12" s="7">
        <v>213064500257</v>
      </c>
      <c r="N12" s="7"/>
      <c r="O12" s="7">
        <v>150344082515</v>
      </c>
      <c r="P12" s="7"/>
      <c r="Q12" s="7">
        <v>62720417742</v>
      </c>
    </row>
    <row r="13" spans="1:17" x14ac:dyDescent="0.55000000000000004">
      <c r="A13" s="3" t="s">
        <v>120</v>
      </c>
      <c r="C13" s="7">
        <v>5875602</v>
      </c>
      <c r="D13" s="7"/>
      <c r="E13" s="7">
        <v>53033030886</v>
      </c>
      <c r="F13" s="7"/>
      <c r="G13" s="7">
        <v>41456526188</v>
      </c>
      <c r="H13" s="7"/>
      <c r="I13" s="7">
        <v>11576504698</v>
      </c>
      <c r="K13" s="7">
        <v>5875602</v>
      </c>
      <c r="L13" s="7"/>
      <c r="M13" s="7">
        <v>53033030886</v>
      </c>
      <c r="N13" s="7"/>
      <c r="O13" s="7">
        <v>55076075090</v>
      </c>
      <c r="P13" s="7"/>
      <c r="Q13" s="7">
        <v>-2043044203</v>
      </c>
    </row>
    <row r="14" spans="1:17" x14ac:dyDescent="0.55000000000000004">
      <c r="A14" s="3" t="s">
        <v>99</v>
      </c>
      <c r="C14" s="7">
        <v>4114133</v>
      </c>
      <c r="D14" s="7"/>
      <c r="E14" s="7">
        <v>50589018850</v>
      </c>
      <c r="F14" s="7"/>
      <c r="G14" s="7">
        <v>42123435259</v>
      </c>
      <c r="H14" s="7"/>
      <c r="I14" s="7">
        <v>8465583591</v>
      </c>
      <c r="K14" s="7">
        <v>4114133</v>
      </c>
      <c r="L14" s="7"/>
      <c r="M14" s="7">
        <v>50589018850</v>
      </c>
      <c r="N14" s="7"/>
      <c r="O14" s="7">
        <v>41276847479</v>
      </c>
      <c r="P14" s="7"/>
      <c r="Q14" s="7">
        <v>9312171371</v>
      </c>
    </row>
    <row r="15" spans="1:17" x14ac:dyDescent="0.55000000000000004">
      <c r="A15" s="3" t="s">
        <v>114</v>
      </c>
      <c r="C15" s="7">
        <v>8256222</v>
      </c>
      <c r="D15" s="7"/>
      <c r="E15" s="7">
        <v>106446054303</v>
      </c>
      <c r="F15" s="7"/>
      <c r="G15" s="7">
        <v>87211703887</v>
      </c>
      <c r="H15" s="7"/>
      <c r="I15" s="7">
        <v>19234350416</v>
      </c>
      <c r="K15" s="7">
        <v>8256222</v>
      </c>
      <c r="L15" s="7"/>
      <c r="M15" s="7">
        <v>106446054303</v>
      </c>
      <c r="N15" s="7"/>
      <c r="O15" s="7">
        <v>101391591023</v>
      </c>
      <c r="P15" s="7"/>
      <c r="Q15" s="7">
        <v>5054463280</v>
      </c>
    </row>
    <row r="16" spans="1:17" x14ac:dyDescent="0.55000000000000004">
      <c r="A16" s="3" t="s">
        <v>39</v>
      </c>
      <c r="C16" s="7">
        <v>2432976</v>
      </c>
      <c r="D16" s="7"/>
      <c r="E16" s="7">
        <v>27982042602</v>
      </c>
      <c r="F16" s="7"/>
      <c r="G16" s="7">
        <v>25030921357</v>
      </c>
      <c r="H16" s="7"/>
      <c r="I16" s="7">
        <v>2951121245</v>
      </c>
      <c r="K16" s="7">
        <v>2432976</v>
      </c>
      <c r="L16" s="7"/>
      <c r="M16" s="7">
        <v>27982042602</v>
      </c>
      <c r="N16" s="7"/>
      <c r="O16" s="7">
        <v>32747087366</v>
      </c>
      <c r="P16" s="7"/>
      <c r="Q16" s="7">
        <v>-4765044763</v>
      </c>
    </row>
    <row r="17" spans="1:17" x14ac:dyDescent="0.55000000000000004">
      <c r="A17" s="3" t="s">
        <v>103</v>
      </c>
      <c r="C17" s="7">
        <v>480403</v>
      </c>
      <c r="D17" s="7"/>
      <c r="E17" s="7">
        <v>1609325309</v>
      </c>
      <c r="F17" s="7"/>
      <c r="G17" s="7">
        <v>1501400229</v>
      </c>
      <c r="H17" s="7"/>
      <c r="I17" s="7">
        <v>107925080</v>
      </c>
      <c r="K17" s="7">
        <v>480403</v>
      </c>
      <c r="L17" s="7"/>
      <c r="M17" s="7">
        <v>1609325309</v>
      </c>
      <c r="N17" s="7"/>
      <c r="O17" s="7">
        <v>1786743410</v>
      </c>
      <c r="P17" s="7"/>
      <c r="Q17" s="7">
        <v>-177418100</v>
      </c>
    </row>
    <row r="18" spans="1:17" x14ac:dyDescent="0.55000000000000004">
      <c r="A18" s="3" t="s">
        <v>53</v>
      </c>
      <c r="C18" s="7">
        <v>117734</v>
      </c>
      <c r="D18" s="7"/>
      <c r="E18" s="7">
        <v>19339783016</v>
      </c>
      <c r="F18" s="7"/>
      <c r="G18" s="7">
        <v>18847072054</v>
      </c>
      <c r="H18" s="7"/>
      <c r="I18" s="7">
        <v>492710962</v>
      </c>
      <c r="K18" s="7">
        <v>117734</v>
      </c>
      <c r="L18" s="7"/>
      <c r="M18" s="7">
        <v>19339783016</v>
      </c>
      <c r="N18" s="7"/>
      <c r="O18" s="7">
        <v>21066027376</v>
      </c>
      <c r="P18" s="7"/>
      <c r="Q18" s="7">
        <v>-1726244359</v>
      </c>
    </row>
    <row r="19" spans="1:17" x14ac:dyDescent="0.55000000000000004">
      <c r="A19" s="3" t="s">
        <v>61</v>
      </c>
      <c r="C19" s="7">
        <v>11830491</v>
      </c>
      <c r="D19" s="7"/>
      <c r="E19" s="7">
        <v>148647658672</v>
      </c>
      <c r="F19" s="7"/>
      <c r="G19" s="7">
        <v>123481045574</v>
      </c>
      <c r="H19" s="7"/>
      <c r="I19" s="7">
        <v>25166613098</v>
      </c>
      <c r="K19" s="7">
        <v>11830491</v>
      </c>
      <c r="L19" s="7"/>
      <c r="M19" s="7">
        <v>148647658672</v>
      </c>
      <c r="N19" s="7"/>
      <c r="O19" s="7">
        <v>117600995869</v>
      </c>
      <c r="P19" s="7"/>
      <c r="Q19" s="7">
        <v>31046662803</v>
      </c>
    </row>
    <row r="20" spans="1:17" x14ac:dyDescent="0.55000000000000004">
      <c r="A20" s="3" t="s">
        <v>23</v>
      </c>
      <c r="C20" s="7">
        <v>17999709</v>
      </c>
      <c r="D20" s="7"/>
      <c r="E20" s="7">
        <v>38755394844</v>
      </c>
      <c r="F20" s="7"/>
      <c r="G20" s="7">
        <v>33131666260</v>
      </c>
      <c r="H20" s="7"/>
      <c r="I20" s="7">
        <v>5623728584</v>
      </c>
      <c r="K20" s="7">
        <v>17999709</v>
      </c>
      <c r="L20" s="7"/>
      <c r="M20" s="7">
        <v>38755394844</v>
      </c>
      <c r="N20" s="7"/>
      <c r="O20" s="7">
        <v>35271393287</v>
      </c>
      <c r="P20" s="7"/>
      <c r="Q20" s="7">
        <v>3484001557</v>
      </c>
    </row>
    <row r="21" spans="1:17" x14ac:dyDescent="0.55000000000000004">
      <c r="A21" s="3" t="s">
        <v>91</v>
      </c>
      <c r="C21" s="7">
        <v>3550001</v>
      </c>
      <c r="D21" s="7"/>
      <c r="E21" s="7">
        <v>138332036966</v>
      </c>
      <c r="F21" s="7"/>
      <c r="G21" s="7">
        <v>120264179077</v>
      </c>
      <c r="H21" s="7"/>
      <c r="I21" s="7">
        <v>18067857889</v>
      </c>
      <c r="K21" s="7">
        <v>3550001</v>
      </c>
      <c r="L21" s="7"/>
      <c r="M21" s="7">
        <v>138332036966</v>
      </c>
      <c r="N21" s="7"/>
      <c r="O21" s="7">
        <v>131944767695</v>
      </c>
      <c r="P21" s="7"/>
      <c r="Q21" s="7">
        <v>6387269271</v>
      </c>
    </row>
    <row r="22" spans="1:17" x14ac:dyDescent="0.55000000000000004">
      <c r="A22" s="3" t="s">
        <v>70</v>
      </c>
      <c r="C22" s="7">
        <v>2690920</v>
      </c>
      <c r="D22" s="7"/>
      <c r="E22" s="7">
        <v>45767693434</v>
      </c>
      <c r="F22" s="7"/>
      <c r="G22" s="7">
        <v>43092649376</v>
      </c>
      <c r="H22" s="7"/>
      <c r="I22" s="7">
        <v>2675044058</v>
      </c>
      <c r="K22" s="7">
        <v>2690920</v>
      </c>
      <c r="L22" s="7"/>
      <c r="M22" s="7">
        <v>45767693434</v>
      </c>
      <c r="N22" s="7"/>
      <c r="O22" s="7">
        <v>44723070305</v>
      </c>
      <c r="P22" s="7"/>
      <c r="Q22" s="7">
        <v>1044623129</v>
      </c>
    </row>
    <row r="23" spans="1:17" x14ac:dyDescent="0.55000000000000004">
      <c r="A23" s="3" t="s">
        <v>118</v>
      </c>
      <c r="C23" s="7">
        <v>6371299</v>
      </c>
      <c r="D23" s="7"/>
      <c r="E23" s="7">
        <v>280315831262</v>
      </c>
      <c r="F23" s="7"/>
      <c r="G23" s="7">
        <v>227600453122</v>
      </c>
      <c r="H23" s="7"/>
      <c r="I23" s="7">
        <v>52715378140</v>
      </c>
      <c r="K23" s="7">
        <v>6371299</v>
      </c>
      <c r="L23" s="7"/>
      <c r="M23" s="7">
        <v>280315831262</v>
      </c>
      <c r="N23" s="7"/>
      <c r="O23" s="7">
        <v>206812246985</v>
      </c>
      <c r="P23" s="7"/>
      <c r="Q23" s="7">
        <v>73503584277</v>
      </c>
    </row>
    <row r="24" spans="1:17" x14ac:dyDescent="0.55000000000000004">
      <c r="A24" s="3" t="s">
        <v>93</v>
      </c>
      <c r="C24" s="7">
        <v>21531487</v>
      </c>
      <c r="D24" s="7"/>
      <c r="E24" s="7">
        <v>87753836074</v>
      </c>
      <c r="F24" s="7"/>
      <c r="G24" s="7">
        <v>76706014829</v>
      </c>
      <c r="H24" s="7"/>
      <c r="I24" s="7">
        <v>11047821245</v>
      </c>
      <c r="K24" s="7">
        <v>21531487</v>
      </c>
      <c r="L24" s="7"/>
      <c r="M24" s="7">
        <v>87753836074</v>
      </c>
      <c r="N24" s="7"/>
      <c r="O24" s="7">
        <v>91728782153</v>
      </c>
      <c r="P24" s="7"/>
      <c r="Q24" s="7">
        <v>-3974946078</v>
      </c>
    </row>
    <row r="25" spans="1:17" x14ac:dyDescent="0.55000000000000004">
      <c r="A25" s="3" t="s">
        <v>35</v>
      </c>
      <c r="C25" s="7">
        <v>35869776</v>
      </c>
      <c r="D25" s="7"/>
      <c r="E25" s="7">
        <v>132712937799</v>
      </c>
      <c r="F25" s="7"/>
      <c r="G25" s="7">
        <v>108713212203</v>
      </c>
      <c r="H25" s="7"/>
      <c r="I25" s="7">
        <v>23999725596</v>
      </c>
      <c r="K25" s="7">
        <v>35869776</v>
      </c>
      <c r="L25" s="7"/>
      <c r="M25" s="7">
        <v>132712937799</v>
      </c>
      <c r="N25" s="7"/>
      <c r="O25" s="7">
        <v>187187192975</v>
      </c>
      <c r="P25" s="7"/>
      <c r="Q25" s="7">
        <v>-54474255175</v>
      </c>
    </row>
    <row r="26" spans="1:17" x14ac:dyDescent="0.55000000000000004">
      <c r="A26" s="3" t="s">
        <v>59</v>
      </c>
      <c r="C26" s="7">
        <v>26506861</v>
      </c>
      <c r="D26" s="7"/>
      <c r="E26" s="7">
        <v>123577490880</v>
      </c>
      <c r="F26" s="7"/>
      <c r="G26" s="7">
        <v>121926244187</v>
      </c>
      <c r="H26" s="7"/>
      <c r="I26" s="7">
        <v>1651246693</v>
      </c>
      <c r="K26" s="7">
        <v>26506861</v>
      </c>
      <c r="L26" s="7"/>
      <c r="M26" s="7">
        <v>123577490880</v>
      </c>
      <c r="N26" s="7"/>
      <c r="O26" s="7">
        <v>120910190037</v>
      </c>
      <c r="P26" s="7"/>
      <c r="Q26" s="7">
        <v>2667300843</v>
      </c>
    </row>
    <row r="27" spans="1:17" x14ac:dyDescent="0.55000000000000004">
      <c r="A27" s="3" t="s">
        <v>31</v>
      </c>
      <c r="C27" s="7">
        <v>22830405</v>
      </c>
      <c r="D27" s="7"/>
      <c r="E27" s="7">
        <v>39715487157</v>
      </c>
      <c r="F27" s="7"/>
      <c r="G27" s="7">
        <v>37400641620</v>
      </c>
      <c r="H27" s="7"/>
      <c r="I27" s="7">
        <v>2314845537</v>
      </c>
      <c r="K27" s="7">
        <v>22830405</v>
      </c>
      <c r="L27" s="7"/>
      <c r="M27" s="7">
        <v>39715487157</v>
      </c>
      <c r="N27" s="7"/>
      <c r="O27" s="7">
        <v>59480081696</v>
      </c>
      <c r="P27" s="7"/>
      <c r="Q27" s="7">
        <v>-19764594538</v>
      </c>
    </row>
    <row r="28" spans="1:17" x14ac:dyDescent="0.55000000000000004">
      <c r="A28" s="3" t="s">
        <v>129</v>
      </c>
      <c r="C28" s="7">
        <v>57912288</v>
      </c>
      <c r="D28" s="7"/>
      <c r="E28" s="7">
        <v>374765791360</v>
      </c>
      <c r="F28" s="7"/>
      <c r="G28" s="7">
        <v>333456713868</v>
      </c>
      <c r="H28" s="7"/>
      <c r="I28" s="7">
        <v>41309077492</v>
      </c>
      <c r="K28" s="7">
        <v>57912288</v>
      </c>
      <c r="L28" s="7"/>
      <c r="M28" s="7">
        <v>374765791360</v>
      </c>
      <c r="N28" s="7"/>
      <c r="O28" s="7">
        <v>331804931565</v>
      </c>
      <c r="P28" s="7"/>
      <c r="Q28" s="7">
        <v>42960859795</v>
      </c>
    </row>
    <row r="29" spans="1:17" x14ac:dyDescent="0.55000000000000004">
      <c r="A29" s="3" t="s">
        <v>43</v>
      </c>
      <c r="C29" s="7">
        <v>1860651</v>
      </c>
      <c r="D29" s="7"/>
      <c r="E29" s="7">
        <v>117559312843</v>
      </c>
      <c r="F29" s="7"/>
      <c r="G29" s="7">
        <v>98418504370</v>
      </c>
      <c r="H29" s="7"/>
      <c r="I29" s="7">
        <v>19140808473</v>
      </c>
      <c r="K29" s="7">
        <v>1860651</v>
      </c>
      <c r="L29" s="7"/>
      <c r="M29" s="7">
        <v>117559312843</v>
      </c>
      <c r="N29" s="7"/>
      <c r="O29" s="7">
        <v>108371009386</v>
      </c>
      <c r="P29" s="7"/>
      <c r="Q29" s="7">
        <v>9188303457</v>
      </c>
    </row>
    <row r="30" spans="1:17" x14ac:dyDescent="0.55000000000000004">
      <c r="A30" s="3" t="s">
        <v>87</v>
      </c>
      <c r="C30" s="7">
        <v>24971854</v>
      </c>
      <c r="D30" s="7"/>
      <c r="E30" s="7">
        <v>194614448314</v>
      </c>
      <c r="F30" s="7"/>
      <c r="G30" s="7">
        <v>167279853105</v>
      </c>
      <c r="H30" s="7"/>
      <c r="I30" s="7">
        <v>27334595209</v>
      </c>
      <c r="K30" s="7">
        <v>24971854</v>
      </c>
      <c r="L30" s="7"/>
      <c r="M30" s="7">
        <v>194614448314</v>
      </c>
      <c r="N30" s="7"/>
      <c r="O30" s="7">
        <v>194467246709</v>
      </c>
      <c r="P30" s="7"/>
      <c r="Q30" s="7">
        <v>147201605</v>
      </c>
    </row>
    <row r="31" spans="1:17" x14ac:dyDescent="0.55000000000000004">
      <c r="A31" s="3" t="s">
        <v>124</v>
      </c>
      <c r="C31" s="7">
        <v>6428030</v>
      </c>
      <c r="D31" s="7"/>
      <c r="E31" s="7">
        <v>105942605812</v>
      </c>
      <c r="F31" s="7"/>
      <c r="G31" s="7">
        <v>87476132302</v>
      </c>
      <c r="H31" s="7"/>
      <c r="I31" s="7">
        <v>18466473510</v>
      </c>
      <c r="K31" s="7">
        <v>6428030</v>
      </c>
      <c r="L31" s="7"/>
      <c r="M31" s="7">
        <v>105942605812</v>
      </c>
      <c r="N31" s="7"/>
      <c r="O31" s="7">
        <v>123578407506</v>
      </c>
      <c r="P31" s="7"/>
      <c r="Q31" s="7">
        <v>-17635801693</v>
      </c>
    </row>
    <row r="32" spans="1:17" x14ac:dyDescent="0.55000000000000004">
      <c r="A32" s="3" t="s">
        <v>106</v>
      </c>
      <c r="C32" s="7">
        <v>3972158</v>
      </c>
      <c r="D32" s="7"/>
      <c r="E32" s="7">
        <v>19703133062</v>
      </c>
      <c r="F32" s="7"/>
      <c r="G32" s="7">
        <v>22467099624</v>
      </c>
      <c r="H32" s="7"/>
      <c r="I32" s="7">
        <v>-2763966561</v>
      </c>
      <c r="K32" s="7">
        <v>3972158</v>
      </c>
      <c r="L32" s="7"/>
      <c r="M32" s="7">
        <v>19703133062</v>
      </c>
      <c r="N32" s="7"/>
      <c r="O32" s="7">
        <v>27778964827</v>
      </c>
      <c r="P32" s="7"/>
      <c r="Q32" s="7">
        <v>-8075831764</v>
      </c>
    </row>
    <row r="33" spans="1:17" x14ac:dyDescent="0.55000000000000004">
      <c r="A33" s="3" t="s">
        <v>51</v>
      </c>
      <c r="C33" s="7">
        <v>4087110</v>
      </c>
      <c r="D33" s="7"/>
      <c r="E33" s="7">
        <v>196923513480</v>
      </c>
      <c r="F33" s="7"/>
      <c r="G33" s="7">
        <v>192088791363</v>
      </c>
      <c r="H33" s="7"/>
      <c r="I33" s="7">
        <v>4834722117</v>
      </c>
      <c r="K33" s="7">
        <v>4087110</v>
      </c>
      <c r="L33" s="7"/>
      <c r="M33" s="7">
        <v>196923513480</v>
      </c>
      <c r="N33" s="7"/>
      <c r="O33" s="7">
        <v>184396997696</v>
      </c>
      <c r="P33" s="7"/>
      <c r="Q33" s="7">
        <v>12526515784</v>
      </c>
    </row>
    <row r="34" spans="1:17" x14ac:dyDescent="0.55000000000000004">
      <c r="A34" s="3" t="s">
        <v>33</v>
      </c>
      <c r="C34" s="7">
        <v>7519082</v>
      </c>
      <c r="D34" s="7"/>
      <c r="E34" s="7">
        <v>34606210229</v>
      </c>
      <c r="F34" s="7"/>
      <c r="G34" s="7">
        <v>34217544369</v>
      </c>
      <c r="H34" s="7"/>
      <c r="I34" s="7">
        <v>388665860</v>
      </c>
      <c r="K34" s="7">
        <v>7519082</v>
      </c>
      <c r="L34" s="7"/>
      <c r="M34" s="7">
        <v>34606210229</v>
      </c>
      <c r="N34" s="7"/>
      <c r="O34" s="7">
        <v>42747801360</v>
      </c>
      <c r="P34" s="7"/>
      <c r="Q34" s="7">
        <v>-8141591130</v>
      </c>
    </row>
    <row r="35" spans="1:17" x14ac:dyDescent="0.55000000000000004">
      <c r="A35" s="3" t="s">
        <v>134</v>
      </c>
      <c r="C35" s="7">
        <v>1087168</v>
      </c>
      <c r="D35" s="7"/>
      <c r="E35" s="7">
        <v>16350981171</v>
      </c>
      <c r="F35" s="7"/>
      <c r="G35" s="7">
        <v>15767403522</v>
      </c>
      <c r="H35" s="7"/>
      <c r="I35" s="7">
        <v>583577649</v>
      </c>
      <c r="K35" s="7">
        <v>1087168</v>
      </c>
      <c r="L35" s="7"/>
      <c r="M35" s="7">
        <v>16350981171</v>
      </c>
      <c r="N35" s="7"/>
      <c r="O35" s="7">
        <v>31188983645</v>
      </c>
      <c r="P35" s="7"/>
      <c r="Q35" s="7">
        <v>-14838002473</v>
      </c>
    </row>
    <row r="36" spans="1:17" x14ac:dyDescent="0.55000000000000004">
      <c r="A36" s="3" t="s">
        <v>17</v>
      </c>
      <c r="C36" s="7">
        <v>40758809</v>
      </c>
      <c r="D36" s="7"/>
      <c r="E36" s="7">
        <v>55264225133</v>
      </c>
      <c r="F36" s="7"/>
      <c r="G36" s="7">
        <v>46382611440</v>
      </c>
      <c r="H36" s="7"/>
      <c r="I36" s="7">
        <v>8881613693</v>
      </c>
      <c r="K36" s="7">
        <v>40758809</v>
      </c>
      <c r="L36" s="7"/>
      <c r="M36" s="7">
        <v>55264225133</v>
      </c>
      <c r="N36" s="7"/>
      <c r="O36" s="7">
        <v>103487261563</v>
      </c>
      <c r="P36" s="7"/>
      <c r="Q36" s="7">
        <v>-48223036429</v>
      </c>
    </row>
    <row r="37" spans="1:17" x14ac:dyDescent="0.55000000000000004">
      <c r="A37" s="3" t="s">
        <v>66</v>
      </c>
      <c r="C37" s="7">
        <v>48456138</v>
      </c>
      <c r="D37" s="7"/>
      <c r="E37" s="7">
        <v>82415146827</v>
      </c>
      <c r="F37" s="7"/>
      <c r="G37" s="7">
        <v>58660908188</v>
      </c>
      <c r="H37" s="7"/>
      <c r="I37" s="7">
        <v>23754238639</v>
      </c>
      <c r="K37" s="7">
        <v>48456138</v>
      </c>
      <c r="L37" s="7"/>
      <c r="M37" s="7">
        <v>82415146827</v>
      </c>
      <c r="N37" s="7"/>
      <c r="O37" s="7">
        <v>99299316128</v>
      </c>
      <c r="P37" s="7"/>
      <c r="Q37" s="7">
        <v>-16884169300</v>
      </c>
    </row>
    <row r="38" spans="1:17" x14ac:dyDescent="0.55000000000000004">
      <c r="A38" s="3" t="s">
        <v>142</v>
      </c>
      <c r="C38" s="7">
        <v>14473992</v>
      </c>
      <c r="D38" s="7"/>
      <c r="E38" s="7">
        <v>83449656136</v>
      </c>
      <c r="F38" s="7"/>
      <c r="G38" s="7">
        <v>71625667565</v>
      </c>
      <c r="H38" s="7"/>
      <c r="I38" s="7">
        <v>11823988571</v>
      </c>
      <c r="K38" s="7">
        <v>14473992</v>
      </c>
      <c r="L38" s="7"/>
      <c r="M38" s="7">
        <v>83449656136</v>
      </c>
      <c r="N38" s="7"/>
      <c r="O38" s="7">
        <v>71424153205</v>
      </c>
      <c r="P38" s="7"/>
      <c r="Q38" s="7">
        <v>12025502931</v>
      </c>
    </row>
    <row r="39" spans="1:17" x14ac:dyDescent="0.55000000000000004">
      <c r="A39" s="3" t="s">
        <v>105</v>
      </c>
      <c r="C39" s="7">
        <v>34654664</v>
      </c>
      <c r="D39" s="7"/>
      <c r="E39" s="7">
        <v>86775692779</v>
      </c>
      <c r="F39" s="7"/>
      <c r="G39" s="7">
        <v>80960526511</v>
      </c>
      <c r="H39" s="7"/>
      <c r="I39" s="7">
        <v>5815166268</v>
      </c>
      <c r="K39" s="7">
        <v>34654664</v>
      </c>
      <c r="L39" s="7"/>
      <c r="M39" s="7">
        <v>86775692779</v>
      </c>
      <c r="N39" s="7"/>
      <c r="O39" s="7">
        <v>122462729455</v>
      </c>
      <c r="P39" s="7"/>
      <c r="Q39" s="7">
        <v>-35687036675</v>
      </c>
    </row>
    <row r="40" spans="1:17" x14ac:dyDescent="0.55000000000000004">
      <c r="A40" s="3" t="s">
        <v>29</v>
      </c>
      <c r="C40" s="7">
        <v>17033976</v>
      </c>
      <c r="D40" s="7"/>
      <c r="E40" s="7">
        <v>59348846569</v>
      </c>
      <c r="F40" s="7"/>
      <c r="G40" s="7">
        <v>62794008433</v>
      </c>
      <c r="H40" s="7"/>
      <c r="I40" s="7">
        <v>-3445161863</v>
      </c>
      <c r="K40" s="7">
        <v>17033976</v>
      </c>
      <c r="L40" s="7"/>
      <c r="M40" s="7">
        <v>59348846569</v>
      </c>
      <c r="N40" s="7"/>
      <c r="O40" s="7">
        <v>56210584213</v>
      </c>
      <c r="P40" s="7"/>
      <c r="Q40" s="7">
        <v>3138262356</v>
      </c>
    </row>
    <row r="41" spans="1:17" x14ac:dyDescent="0.55000000000000004">
      <c r="A41" s="3" t="s">
        <v>89</v>
      </c>
      <c r="C41" s="7">
        <v>1285776</v>
      </c>
      <c r="D41" s="7"/>
      <c r="E41" s="7">
        <v>44644928353</v>
      </c>
      <c r="F41" s="7"/>
      <c r="G41" s="7">
        <v>36311208648</v>
      </c>
      <c r="H41" s="7"/>
      <c r="I41" s="7">
        <v>8333719705</v>
      </c>
      <c r="K41" s="7">
        <v>1285776</v>
      </c>
      <c r="L41" s="7"/>
      <c r="M41" s="7">
        <v>44644928353</v>
      </c>
      <c r="N41" s="7"/>
      <c r="O41" s="7">
        <v>35519987774</v>
      </c>
      <c r="P41" s="7"/>
      <c r="Q41" s="7">
        <v>9124940579</v>
      </c>
    </row>
    <row r="42" spans="1:17" x14ac:dyDescent="0.55000000000000004">
      <c r="A42" s="3" t="s">
        <v>49</v>
      </c>
      <c r="C42" s="7">
        <v>6423997</v>
      </c>
      <c r="D42" s="7"/>
      <c r="E42" s="7">
        <v>69541081232</v>
      </c>
      <c r="F42" s="7"/>
      <c r="G42" s="7">
        <v>66090304554</v>
      </c>
      <c r="H42" s="7"/>
      <c r="I42" s="7">
        <v>3450776678</v>
      </c>
      <c r="K42" s="7">
        <v>6423997</v>
      </c>
      <c r="L42" s="7"/>
      <c r="M42" s="7">
        <v>69541081232</v>
      </c>
      <c r="N42" s="7"/>
      <c r="O42" s="7">
        <v>110304193524</v>
      </c>
      <c r="P42" s="7"/>
      <c r="Q42" s="7">
        <v>-40763112291</v>
      </c>
    </row>
    <row r="43" spans="1:17" x14ac:dyDescent="0.55000000000000004">
      <c r="A43" s="3" t="s">
        <v>27</v>
      </c>
      <c r="C43" s="7">
        <v>113027670</v>
      </c>
      <c r="D43" s="7"/>
      <c r="E43" s="7">
        <v>259877474355</v>
      </c>
      <c r="F43" s="7"/>
      <c r="G43" s="7">
        <v>210159337298</v>
      </c>
      <c r="H43" s="7"/>
      <c r="I43" s="7">
        <v>49718137057</v>
      </c>
      <c r="K43" s="7">
        <v>113027670</v>
      </c>
      <c r="L43" s="7"/>
      <c r="M43" s="7">
        <v>259877474355</v>
      </c>
      <c r="N43" s="7"/>
      <c r="O43" s="7">
        <v>276074362371</v>
      </c>
      <c r="P43" s="7"/>
      <c r="Q43" s="7">
        <v>-16196888015</v>
      </c>
    </row>
    <row r="44" spans="1:17" x14ac:dyDescent="0.55000000000000004">
      <c r="A44" s="3" t="s">
        <v>138</v>
      </c>
      <c r="C44" s="7">
        <v>4876330</v>
      </c>
      <c r="D44" s="7"/>
      <c r="E44" s="7">
        <v>42462486727</v>
      </c>
      <c r="F44" s="7"/>
      <c r="G44" s="7">
        <v>39314340462</v>
      </c>
      <c r="H44" s="7"/>
      <c r="I44" s="7">
        <v>3148146265</v>
      </c>
      <c r="K44" s="7">
        <v>4876330</v>
      </c>
      <c r="L44" s="7"/>
      <c r="M44" s="7">
        <v>42462486727</v>
      </c>
      <c r="N44" s="7"/>
      <c r="O44" s="7">
        <v>42433971733</v>
      </c>
      <c r="P44" s="7"/>
      <c r="Q44" s="7">
        <v>28514994</v>
      </c>
    </row>
    <row r="45" spans="1:17" x14ac:dyDescent="0.55000000000000004">
      <c r="A45" s="3" t="s">
        <v>25</v>
      </c>
      <c r="C45" s="7">
        <v>33773529</v>
      </c>
      <c r="D45" s="7"/>
      <c r="E45" s="7">
        <v>58617718573</v>
      </c>
      <c r="F45" s="7"/>
      <c r="G45" s="7">
        <v>52204346354</v>
      </c>
      <c r="H45" s="7"/>
      <c r="I45" s="7">
        <v>6413372219</v>
      </c>
      <c r="K45" s="7">
        <v>33773529</v>
      </c>
      <c r="L45" s="7"/>
      <c r="M45" s="7">
        <v>58617718573</v>
      </c>
      <c r="N45" s="7"/>
      <c r="O45" s="7">
        <v>60581503610</v>
      </c>
      <c r="P45" s="7"/>
      <c r="Q45" s="7">
        <v>-1963785036</v>
      </c>
    </row>
    <row r="46" spans="1:17" x14ac:dyDescent="0.55000000000000004">
      <c r="A46" s="3" t="s">
        <v>81</v>
      </c>
      <c r="C46" s="7">
        <v>3554824</v>
      </c>
      <c r="D46" s="7"/>
      <c r="E46" s="7">
        <v>72263608702</v>
      </c>
      <c r="F46" s="7"/>
      <c r="G46" s="7">
        <v>70310462016</v>
      </c>
      <c r="H46" s="7"/>
      <c r="I46" s="7">
        <v>1953146686</v>
      </c>
      <c r="K46" s="7">
        <v>3554824</v>
      </c>
      <c r="L46" s="7"/>
      <c r="M46" s="7">
        <v>72263608702</v>
      </c>
      <c r="N46" s="7"/>
      <c r="O46" s="7">
        <v>106271214816</v>
      </c>
      <c r="P46" s="7"/>
      <c r="Q46" s="7">
        <v>-34007606113</v>
      </c>
    </row>
    <row r="47" spans="1:17" x14ac:dyDescent="0.55000000000000004">
      <c r="A47" s="3" t="s">
        <v>72</v>
      </c>
      <c r="C47" s="7">
        <v>5710640</v>
      </c>
      <c r="D47" s="7"/>
      <c r="E47" s="7">
        <v>73456002294</v>
      </c>
      <c r="F47" s="7"/>
      <c r="G47" s="7">
        <v>75442833886</v>
      </c>
      <c r="H47" s="7"/>
      <c r="I47" s="7">
        <v>-1986831591</v>
      </c>
      <c r="K47" s="7">
        <v>5710640</v>
      </c>
      <c r="L47" s="7"/>
      <c r="M47" s="7">
        <v>73456002294</v>
      </c>
      <c r="N47" s="7"/>
      <c r="O47" s="7">
        <v>121764393054</v>
      </c>
      <c r="P47" s="7"/>
      <c r="Q47" s="7">
        <v>-48308390759</v>
      </c>
    </row>
    <row r="48" spans="1:17" x14ac:dyDescent="0.55000000000000004">
      <c r="A48" s="3" t="s">
        <v>19</v>
      </c>
      <c r="C48" s="7">
        <v>24801366</v>
      </c>
      <c r="D48" s="7"/>
      <c r="E48" s="7">
        <v>72975241702</v>
      </c>
      <c r="F48" s="7"/>
      <c r="G48" s="7">
        <v>53668755256</v>
      </c>
      <c r="H48" s="7"/>
      <c r="I48" s="7">
        <v>19306486446</v>
      </c>
      <c r="K48" s="7">
        <v>24801366</v>
      </c>
      <c r="L48" s="7"/>
      <c r="M48" s="7">
        <v>72975241702</v>
      </c>
      <c r="N48" s="7"/>
      <c r="O48" s="7">
        <v>67983889980</v>
      </c>
      <c r="P48" s="7"/>
      <c r="Q48" s="7">
        <v>4991351722</v>
      </c>
    </row>
    <row r="49" spans="1:17" x14ac:dyDescent="0.55000000000000004">
      <c r="A49" s="3" t="s">
        <v>95</v>
      </c>
      <c r="C49" s="7">
        <v>37509479</v>
      </c>
      <c r="D49" s="7"/>
      <c r="E49" s="7">
        <v>278528643071</v>
      </c>
      <c r="F49" s="7"/>
      <c r="G49" s="7">
        <v>220797102881</v>
      </c>
      <c r="H49" s="7"/>
      <c r="I49" s="7">
        <v>57731540190</v>
      </c>
      <c r="K49" s="7">
        <v>37509479</v>
      </c>
      <c r="L49" s="7"/>
      <c r="M49" s="7">
        <v>278528643071</v>
      </c>
      <c r="N49" s="7"/>
      <c r="O49" s="7">
        <v>272376479923</v>
      </c>
      <c r="P49" s="7"/>
      <c r="Q49" s="7">
        <v>6152163148</v>
      </c>
    </row>
    <row r="50" spans="1:17" x14ac:dyDescent="0.55000000000000004">
      <c r="A50" s="3" t="s">
        <v>110</v>
      </c>
      <c r="C50" s="7">
        <v>113727560</v>
      </c>
      <c r="D50" s="7"/>
      <c r="E50" s="7">
        <v>527834563473</v>
      </c>
      <c r="F50" s="7"/>
      <c r="G50" s="7">
        <v>437652172197</v>
      </c>
      <c r="H50" s="7"/>
      <c r="I50" s="7">
        <v>90182391276</v>
      </c>
      <c r="K50" s="7">
        <v>113727560</v>
      </c>
      <c r="L50" s="7"/>
      <c r="M50" s="7">
        <v>527834563473</v>
      </c>
      <c r="N50" s="7"/>
      <c r="O50" s="7">
        <v>518457329845</v>
      </c>
      <c r="P50" s="7"/>
      <c r="Q50" s="7">
        <v>9377233628</v>
      </c>
    </row>
    <row r="51" spans="1:17" x14ac:dyDescent="0.55000000000000004">
      <c r="A51" s="3" t="s">
        <v>73</v>
      </c>
      <c r="C51" s="7">
        <v>8607728</v>
      </c>
      <c r="D51" s="7"/>
      <c r="E51" s="7">
        <v>128861070997</v>
      </c>
      <c r="F51" s="7"/>
      <c r="G51" s="7">
        <v>107197903628</v>
      </c>
      <c r="H51" s="7"/>
      <c r="I51" s="7">
        <v>21663167369</v>
      </c>
      <c r="K51" s="7">
        <v>8607728</v>
      </c>
      <c r="L51" s="7"/>
      <c r="M51" s="7">
        <v>128861070997</v>
      </c>
      <c r="N51" s="7"/>
      <c r="O51" s="7">
        <v>149410033905</v>
      </c>
      <c r="P51" s="7"/>
      <c r="Q51" s="7">
        <v>-20548962907</v>
      </c>
    </row>
    <row r="52" spans="1:17" x14ac:dyDescent="0.55000000000000004">
      <c r="A52" s="3" t="s">
        <v>77</v>
      </c>
      <c r="C52" s="7">
        <v>8717239</v>
      </c>
      <c r="D52" s="7"/>
      <c r="E52" s="7">
        <v>52425497139</v>
      </c>
      <c r="F52" s="7"/>
      <c r="G52" s="7">
        <v>51212345139</v>
      </c>
      <c r="H52" s="7"/>
      <c r="I52" s="7">
        <v>1213152000</v>
      </c>
      <c r="K52" s="7">
        <v>8717239</v>
      </c>
      <c r="L52" s="7"/>
      <c r="M52" s="7">
        <v>52425497139</v>
      </c>
      <c r="N52" s="7"/>
      <c r="O52" s="7">
        <v>79114841115</v>
      </c>
      <c r="P52" s="7"/>
      <c r="Q52" s="7">
        <v>-26689343975</v>
      </c>
    </row>
    <row r="53" spans="1:17" x14ac:dyDescent="0.55000000000000004">
      <c r="A53" s="3" t="s">
        <v>116</v>
      </c>
      <c r="C53" s="7">
        <v>6681795</v>
      </c>
      <c r="D53" s="7"/>
      <c r="E53" s="7">
        <v>104744944302</v>
      </c>
      <c r="F53" s="7"/>
      <c r="G53" s="7">
        <v>98833530197</v>
      </c>
      <c r="H53" s="7"/>
      <c r="I53" s="7">
        <v>5911414105</v>
      </c>
      <c r="K53" s="7">
        <v>6681795</v>
      </c>
      <c r="L53" s="7"/>
      <c r="M53" s="7">
        <v>104744944302</v>
      </c>
      <c r="N53" s="7"/>
      <c r="O53" s="7">
        <v>100826471816</v>
      </c>
      <c r="P53" s="7"/>
      <c r="Q53" s="7">
        <v>3918472486</v>
      </c>
    </row>
    <row r="54" spans="1:17" x14ac:dyDescent="0.55000000000000004">
      <c r="A54" s="3" t="s">
        <v>79</v>
      </c>
      <c r="C54" s="7">
        <v>193680076</v>
      </c>
      <c r="D54" s="7"/>
      <c r="E54" s="7">
        <v>212743085900</v>
      </c>
      <c r="F54" s="7"/>
      <c r="G54" s="7">
        <v>181497218334</v>
      </c>
      <c r="H54" s="7"/>
      <c r="I54" s="7">
        <v>31245867566</v>
      </c>
      <c r="K54" s="7">
        <v>193680076</v>
      </c>
      <c r="L54" s="7"/>
      <c r="M54" s="7">
        <v>212743085900</v>
      </c>
      <c r="N54" s="7"/>
      <c r="O54" s="7">
        <v>229576392505</v>
      </c>
      <c r="P54" s="7"/>
      <c r="Q54" s="7">
        <v>-16833306604</v>
      </c>
    </row>
    <row r="55" spans="1:17" x14ac:dyDescent="0.55000000000000004">
      <c r="A55" s="3" t="s">
        <v>127</v>
      </c>
      <c r="C55" s="7">
        <v>24824671</v>
      </c>
      <c r="D55" s="7"/>
      <c r="E55" s="7">
        <v>76128434580</v>
      </c>
      <c r="F55" s="7"/>
      <c r="G55" s="7">
        <v>74203631372</v>
      </c>
      <c r="H55" s="7"/>
      <c r="I55" s="7">
        <v>1924803208</v>
      </c>
      <c r="K55" s="7">
        <v>24824671</v>
      </c>
      <c r="L55" s="7"/>
      <c r="M55" s="7">
        <v>76128434580</v>
      </c>
      <c r="N55" s="7"/>
      <c r="O55" s="7">
        <v>98936980753</v>
      </c>
      <c r="P55" s="7"/>
      <c r="Q55" s="7">
        <v>-22808546172</v>
      </c>
    </row>
    <row r="56" spans="1:17" x14ac:dyDescent="0.55000000000000004">
      <c r="A56" s="3" t="s">
        <v>47</v>
      </c>
      <c r="C56" s="7">
        <v>842446</v>
      </c>
      <c r="D56" s="7"/>
      <c r="E56" s="7">
        <v>192634815652</v>
      </c>
      <c r="F56" s="7"/>
      <c r="G56" s="7">
        <v>167940836476</v>
      </c>
      <c r="H56" s="7"/>
      <c r="I56" s="7">
        <v>24693979176</v>
      </c>
      <c r="K56" s="7">
        <v>842446</v>
      </c>
      <c r="L56" s="7"/>
      <c r="M56" s="7">
        <v>192634815652</v>
      </c>
      <c r="N56" s="7"/>
      <c r="O56" s="7">
        <v>125885701393</v>
      </c>
      <c r="P56" s="7"/>
      <c r="Q56" s="7">
        <v>66749114259</v>
      </c>
    </row>
    <row r="57" spans="1:17" x14ac:dyDescent="0.55000000000000004">
      <c r="A57" s="3" t="s">
        <v>140</v>
      </c>
      <c r="C57" s="7">
        <v>4978820</v>
      </c>
      <c r="D57" s="7"/>
      <c r="E57" s="7">
        <v>39148140526</v>
      </c>
      <c r="F57" s="7"/>
      <c r="G57" s="7">
        <v>36624050555</v>
      </c>
      <c r="H57" s="7"/>
      <c r="I57" s="7">
        <v>2524089971</v>
      </c>
      <c r="K57" s="7">
        <v>4978820</v>
      </c>
      <c r="L57" s="7"/>
      <c r="M57" s="7">
        <v>39148140526</v>
      </c>
      <c r="N57" s="7"/>
      <c r="O57" s="7">
        <v>59051695232</v>
      </c>
      <c r="P57" s="7"/>
      <c r="Q57" s="7">
        <v>-19903554705</v>
      </c>
    </row>
    <row r="58" spans="1:17" x14ac:dyDescent="0.55000000000000004">
      <c r="A58" s="3" t="s">
        <v>64</v>
      </c>
      <c r="C58" s="7">
        <v>49824678</v>
      </c>
      <c r="D58" s="7"/>
      <c r="E58" s="7">
        <v>166563407780</v>
      </c>
      <c r="F58" s="7"/>
      <c r="G58" s="7">
        <v>133346945328</v>
      </c>
      <c r="H58" s="7"/>
      <c r="I58" s="7">
        <v>33216462452</v>
      </c>
      <c r="K58" s="7">
        <v>49824678</v>
      </c>
      <c r="L58" s="7"/>
      <c r="M58" s="7">
        <v>166563407780</v>
      </c>
      <c r="N58" s="7"/>
      <c r="O58" s="7">
        <v>159681709619</v>
      </c>
      <c r="P58" s="7"/>
      <c r="Q58" s="7">
        <v>6881698161</v>
      </c>
    </row>
    <row r="59" spans="1:17" x14ac:dyDescent="0.55000000000000004">
      <c r="A59" s="3" t="s">
        <v>45</v>
      </c>
      <c r="C59" s="7">
        <v>30235449</v>
      </c>
      <c r="D59" s="7"/>
      <c r="E59" s="7">
        <v>80639035494</v>
      </c>
      <c r="F59" s="7"/>
      <c r="G59" s="7">
        <v>68226094138</v>
      </c>
      <c r="H59" s="7"/>
      <c r="I59" s="7">
        <v>12412941356</v>
      </c>
      <c r="K59" s="7">
        <v>30235449</v>
      </c>
      <c r="L59" s="7"/>
      <c r="M59" s="7">
        <v>80639035494</v>
      </c>
      <c r="N59" s="7"/>
      <c r="O59" s="7">
        <v>78745535977</v>
      </c>
      <c r="P59" s="7"/>
      <c r="Q59" s="7">
        <v>1893499517</v>
      </c>
    </row>
    <row r="60" spans="1:17" x14ac:dyDescent="0.55000000000000004">
      <c r="A60" s="3" t="s">
        <v>63</v>
      </c>
      <c r="C60" s="7">
        <v>9881941</v>
      </c>
      <c r="D60" s="7"/>
      <c r="E60" s="7">
        <v>58447703533</v>
      </c>
      <c r="F60" s="7"/>
      <c r="G60" s="7">
        <v>60510563658</v>
      </c>
      <c r="H60" s="7"/>
      <c r="I60" s="7">
        <v>-2062860124</v>
      </c>
      <c r="K60" s="7">
        <v>9881941</v>
      </c>
      <c r="L60" s="7"/>
      <c r="M60" s="7">
        <v>58447703533</v>
      </c>
      <c r="N60" s="7"/>
      <c r="O60" s="7">
        <v>76535750867</v>
      </c>
      <c r="P60" s="7"/>
      <c r="Q60" s="7">
        <v>-18088047333</v>
      </c>
    </row>
    <row r="61" spans="1:17" x14ac:dyDescent="0.55000000000000004">
      <c r="A61" s="3" t="s">
        <v>112</v>
      </c>
      <c r="C61" s="7">
        <v>4675053</v>
      </c>
      <c r="D61" s="7"/>
      <c r="E61" s="7">
        <v>32623599771</v>
      </c>
      <c r="F61" s="7"/>
      <c r="G61" s="7">
        <v>31281749536</v>
      </c>
      <c r="H61" s="7"/>
      <c r="I61" s="7">
        <v>1341850235</v>
      </c>
      <c r="K61" s="7">
        <v>4675053</v>
      </c>
      <c r="L61" s="7"/>
      <c r="M61" s="7">
        <v>32623599771</v>
      </c>
      <c r="N61" s="7"/>
      <c r="O61" s="7">
        <v>55223700779</v>
      </c>
      <c r="P61" s="7"/>
      <c r="Q61" s="7">
        <v>-22600101007</v>
      </c>
    </row>
    <row r="62" spans="1:17" x14ac:dyDescent="0.55000000000000004">
      <c r="A62" s="3" t="s">
        <v>15</v>
      </c>
      <c r="C62" s="7">
        <v>4779223</v>
      </c>
      <c r="D62" s="7"/>
      <c r="E62" s="7">
        <v>73827224123</v>
      </c>
      <c r="F62" s="7"/>
      <c r="G62" s="7">
        <v>68506343105</v>
      </c>
      <c r="H62" s="7"/>
      <c r="I62" s="7">
        <v>5320881018</v>
      </c>
      <c r="K62" s="7">
        <v>4779223</v>
      </c>
      <c r="L62" s="7"/>
      <c r="M62" s="7">
        <v>73827224123</v>
      </c>
      <c r="N62" s="7"/>
      <c r="O62" s="7">
        <v>54919093381</v>
      </c>
      <c r="P62" s="7"/>
      <c r="Q62" s="7">
        <v>18908130742</v>
      </c>
    </row>
    <row r="63" spans="1:17" x14ac:dyDescent="0.55000000000000004">
      <c r="A63" s="3" t="s">
        <v>83</v>
      </c>
      <c r="C63" s="7">
        <v>11084074</v>
      </c>
      <c r="D63" s="7"/>
      <c r="E63" s="7">
        <v>111172868735</v>
      </c>
      <c r="F63" s="7"/>
      <c r="G63" s="7">
        <v>98061301461</v>
      </c>
      <c r="H63" s="7"/>
      <c r="I63" s="7">
        <v>13111567274</v>
      </c>
      <c r="K63" s="7">
        <v>11084074</v>
      </c>
      <c r="L63" s="7"/>
      <c r="M63" s="7">
        <v>111172868735</v>
      </c>
      <c r="N63" s="7"/>
      <c r="O63" s="7">
        <v>95857676737</v>
      </c>
      <c r="P63" s="7"/>
      <c r="Q63" s="7">
        <v>15315191998</v>
      </c>
    </row>
    <row r="64" spans="1:17" x14ac:dyDescent="0.55000000000000004">
      <c r="A64" s="3" t="s">
        <v>21</v>
      </c>
      <c r="C64" s="7">
        <v>19957560</v>
      </c>
      <c r="D64" s="7"/>
      <c r="E64" s="7">
        <v>28766278151</v>
      </c>
      <c r="F64" s="7"/>
      <c r="G64" s="7">
        <v>26902431257</v>
      </c>
      <c r="H64" s="7"/>
      <c r="I64" s="7">
        <v>1863846894</v>
      </c>
      <c r="K64" s="7">
        <v>19957560</v>
      </c>
      <c r="L64" s="7"/>
      <c r="M64" s="7">
        <v>28766278151</v>
      </c>
      <c r="N64" s="7"/>
      <c r="O64" s="7">
        <v>29301982856</v>
      </c>
      <c r="P64" s="7"/>
      <c r="Q64" s="7">
        <v>-535704704</v>
      </c>
    </row>
    <row r="65" spans="1:17" x14ac:dyDescent="0.55000000000000004">
      <c r="A65" s="3" t="s">
        <v>125</v>
      </c>
      <c r="C65" s="7">
        <v>37850875</v>
      </c>
      <c r="D65" s="7"/>
      <c r="E65" s="7">
        <v>116639553110</v>
      </c>
      <c r="F65" s="7"/>
      <c r="G65" s="7">
        <v>107277216348</v>
      </c>
      <c r="H65" s="7"/>
      <c r="I65" s="7">
        <v>9362336762</v>
      </c>
      <c r="K65" s="7">
        <v>37850875</v>
      </c>
      <c r="L65" s="7"/>
      <c r="M65" s="7">
        <v>116639553110</v>
      </c>
      <c r="N65" s="7"/>
      <c r="O65" s="7">
        <v>152987120680</v>
      </c>
      <c r="P65" s="7"/>
      <c r="Q65" s="7">
        <v>-36347567569</v>
      </c>
    </row>
    <row r="66" spans="1:17" x14ac:dyDescent="0.55000000000000004">
      <c r="A66" s="3" t="s">
        <v>57</v>
      </c>
      <c r="C66" s="7">
        <v>3641514</v>
      </c>
      <c r="D66" s="7"/>
      <c r="E66" s="7">
        <v>115798905264</v>
      </c>
      <c r="F66" s="7"/>
      <c r="G66" s="7">
        <v>98807082172</v>
      </c>
      <c r="H66" s="7"/>
      <c r="I66" s="7">
        <v>16991823092</v>
      </c>
      <c r="K66" s="7">
        <v>3641514</v>
      </c>
      <c r="L66" s="7"/>
      <c r="M66" s="7">
        <v>115798905264</v>
      </c>
      <c r="N66" s="7"/>
      <c r="O66" s="7">
        <v>86630703922</v>
      </c>
      <c r="P66" s="7"/>
      <c r="Q66" s="7">
        <v>29168201342</v>
      </c>
    </row>
    <row r="67" spans="1:17" x14ac:dyDescent="0.55000000000000004">
      <c r="A67" s="3" t="s">
        <v>41</v>
      </c>
      <c r="C67" s="7">
        <v>35085437</v>
      </c>
      <c r="D67" s="7"/>
      <c r="E67" s="7">
        <v>79449073964</v>
      </c>
      <c r="F67" s="7"/>
      <c r="G67" s="7">
        <v>64145018240</v>
      </c>
      <c r="H67" s="7"/>
      <c r="I67" s="7">
        <v>15304055724</v>
      </c>
      <c r="K67" s="7">
        <v>35085437</v>
      </c>
      <c r="L67" s="7"/>
      <c r="M67" s="7">
        <v>79449073964</v>
      </c>
      <c r="N67" s="7"/>
      <c r="O67" s="7">
        <v>101395001443</v>
      </c>
      <c r="P67" s="7"/>
      <c r="Q67" s="7">
        <v>-21945927478</v>
      </c>
    </row>
    <row r="68" spans="1:17" x14ac:dyDescent="0.55000000000000004">
      <c r="A68" s="3" t="s">
        <v>136</v>
      </c>
      <c r="C68" s="7">
        <v>6150061</v>
      </c>
      <c r="D68" s="7"/>
      <c r="E68" s="7">
        <v>17533426617</v>
      </c>
      <c r="F68" s="7"/>
      <c r="G68" s="7">
        <v>16433002352</v>
      </c>
      <c r="H68" s="7"/>
      <c r="I68" s="7">
        <v>1100424265</v>
      </c>
      <c r="K68" s="7">
        <v>6150061</v>
      </c>
      <c r="L68" s="7"/>
      <c r="M68" s="7">
        <v>17533426617</v>
      </c>
      <c r="N68" s="7"/>
      <c r="O68" s="7">
        <v>22078018518</v>
      </c>
      <c r="P68" s="7"/>
      <c r="Q68" s="7">
        <v>-4544591900</v>
      </c>
    </row>
    <row r="69" spans="1:17" x14ac:dyDescent="0.55000000000000004">
      <c r="A69" s="3" t="s">
        <v>75</v>
      </c>
      <c r="C69" s="7">
        <v>16831089</v>
      </c>
      <c r="D69" s="7"/>
      <c r="E69" s="7">
        <v>41810629107</v>
      </c>
      <c r="F69" s="7"/>
      <c r="G69" s="7">
        <v>35854413035</v>
      </c>
      <c r="H69" s="7"/>
      <c r="I69" s="7">
        <v>5956216072</v>
      </c>
      <c r="K69" s="7">
        <v>16831089</v>
      </c>
      <c r="L69" s="7"/>
      <c r="M69" s="7">
        <v>41810629107</v>
      </c>
      <c r="N69" s="7"/>
      <c r="O69" s="7">
        <v>40522346417</v>
      </c>
      <c r="P69" s="7"/>
      <c r="Q69" s="7">
        <v>1288282690</v>
      </c>
    </row>
    <row r="70" spans="1:17" x14ac:dyDescent="0.55000000000000004">
      <c r="A70" s="3" t="s">
        <v>37</v>
      </c>
      <c r="C70" s="7">
        <v>13327162</v>
      </c>
      <c r="D70" s="7"/>
      <c r="E70" s="7">
        <v>95782066741</v>
      </c>
      <c r="F70" s="7"/>
      <c r="G70" s="7">
        <v>87970273692</v>
      </c>
      <c r="H70" s="7"/>
      <c r="I70" s="7">
        <v>7811793049</v>
      </c>
      <c r="K70" s="7">
        <v>13327162</v>
      </c>
      <c r="L70" s="7"/>
      <c r="M70" s="7">
        <v>95782066741</v>
      </c>
      <c r="N70" s="7"/>
      <c r="O70" s="7">
        <v>126073660233</v>
      </c>
      <c r="P70" s="7"/>
      <c r="Q70" s="7">
        <v>-30291593491</v>
      </c>
    </row>
    <row r="71" spans="1:17" x14ac:dyDescent="0.55000000000000004">
      <c r="A71" s="3" t="s">
        <v>132</v>
      </c>
      <c r="C71" s="7">
        <v>2933286</v>
      </c>
      <c r="D71" s="7"/>
      <c r="E71" s="7">
        <v>25455221638</v>
      </c>
      <c r="F71" s="7"/>
      <c r="G71" s="7">
        <v>18190811873</v>
      </c>
      <c r="H71" s="7"/>
      <c r="I71" s="7">
        <v>7264409765</v>
      </c>
      <c r="K71" s="7">
        <v>2933286</v>
      </c>
      <c r="L71" s="7"/>
      <c r="M71" s="7">
        <v>25455221638</v>
      </c>
      <c r="N71" s="7"/>
      <c r="O71" s="7">
        <v>36775596277</v>
      </c>
      <c r="P71" s="7"/>
      <c r="Q71" s="14">
        <v>-11320374638</v>
      </c>
    </row>
    <row r="72" spans="1:17" ht="24.75" thickBot="1" x14ac:dyDescent="0.6">
      <c r="A72" s="3" t="s">
        <v>97</v>
      </c>
      <c r="C72" s="7">
        <v>40988609</v>
      </c>
      <c r="D72" s="7"/>
      <c r="E72" s="7">
        <v>48812182678</v>
      </c>
      <c r="F72" s="7"/>
      <c r="G72" s="7">
        <v>46367499071</v>
      </c>
      <c r="H72" s="7"/>
      <c r="I72" s="7">
        <v>2444683607</v>
      </c>
      <c r="K72" s="7">
        <v>40988609</v>
      </c>
      <c r="L72" s="7"/>
      <c r="M72" s="7">
        <v>48812182678</v>
      </c>
      <c r="N72" s="7"/>
      <c r="O72" s="7">
        <v>95297388775</v>
      </c>
      <c r="P72" s="7"/>
      <c r="Q72" s="13">
        <v>-46485206096</v>
      </c>
    </row>
    <row r="73" spans="1:17" ht="24.75" thickBot="1" x14ac:dyDescent="0.6">
      <c r="A73" s="3" t="s">
        <v>145</v>
      </c>
      <c r="C73" s="3" t="s">
        <v>145</v>
      </c>
      <c r="E73" s="8">
        <f>SUM(E8:E72)</f>
        <v>6593762331632</v>
      </c>
      <c r="F73" s="6"/>
      <c r="G73" s="8">
        <f>SUM(G8:G72)</f>
        <v>5731090131927</v>
      </c>
      <c r="H73" s="6"/>
      <c r="I73" s="8">
        <f>SUM(I8:I72)</f>
        <v>862672199710</v>
      </c>
      <c r="J73" s="6"/>
      <c r="K73" s="6" t="s">
        <v>145</v>
      </c>
      <c r="L73" s="6"/>
      <c r="M73" s="8">
        <f>SUM(M8:M72)</f>
        <v>6593762331632</v>
      </c>
      <c r="N73" s="6"/>
      <c r="O73" s="8">
        <f>SUM(O8:O72)</f>
        <v>6848120023343</v>
      </c>
      <c r="P73" s="6"/>
      <c r="Q73" s="12">
        <f>SUM(Q8:Q72)</f>
        <v>-254357691675</v>
      </c>
    </row>
    <row r="74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2"/>
  <sheetViews>
    <sheetView rightToLeft="1" workbookViewId="0">
      <selection activeCell="A10" sqref="A10"/>
    </sheetView>
  </sheetViews>
  <sheetFormatPr defaultRowHeight="24" x14ac:dyDescent="0.55000000000000004"/>
  <cols>
    <col min="1" max="1" width="26.855468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148</v>
      </c>
      <c r="C6" s="2" t="s">
        <v>238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148</v>
      </c>
      <c r="C7" s="2" t="s">
        <v>150</v>
      </c>
      <c r="E7" s="2" t="s">
        <v>151</v>
      </c>
      <c r="G7" s="2" t="s">
        <v>152</v>
      </c>
      <c r="I7" s="2" t="s">
        <v>150</v>
      </c>
      <c r="K7" s="2" t="s">
        <v>147</v>
      </c>
    </row>
    <row r="8" spans="1:11" x14ac:dyDescent="0.55000000000000004">
      <c r="A8" s="3" t="s">
        <v>153</v>
      </c>
      <c r="C8" s="7">
        <v>10149721</v>
      </c>
      <c r="D8" s="7"/>
      <c r="E8" s="7">
        <v>41535</v>
      </c>
      <c r="F8" s="7"/>
      <c r="G8" s="7">
        <v>0</v>
      </c>
      <c r="H8" s="7"/>
      <c r="I8" s="7">
        <v>10191256</v>
      </c>
      <c r="J8" s="7"/>
      <c r="K8" s="7" t="s">
        <v>69</v>
      </c>
    </row>
    <row r="9" spans="1:11" x14ac:dyDescent="0.55000000000000004">
      <c r="A9" s="3" t="s">
        <v>155</v>
      </c>
      <c r="C9" s="7">
        <v>238000</v>
      </c>
      <c r="D9" s="7"/>
      <c r="E9" s="7">
        <v>0</v>
      </c>
      <c r="F9" s="7"/>
      <c r="G9" s="7">
        <v>0</v>
      </c>
      <c r="H9" s="7"/>
      <c r="I9" s="7">
        <v>238000</v>
      </c>
      <c r="J9" s="7"/>
      <c r="K9" s="7" t="s">
        <v>69</v>
      </c>
    </row>
    <row r="10" spans="1:11" ht="24.75" thickBot="1" x14ac:dyDescent="0.6">
      <c r="A10" s="3" t="s">
        <v>156</v>
      </c>
      <c r="C10" s="7">
        <v>160285242082</v>
      </c>
      <c r="D10" s="7"/>
      <c r="E10" s="7">
        <v>356231059490</v>
      </c>
      <c r="F10" s="7"/>
      <c r="G10" s="7">
        <v>342508504000</v>
      </c>
      <c r="H10" s="7"/>
      <c r="I10" s="7">
        <v>174007797572</v>
      </c>
      <c r="J10" s="7"/>
      <c r="K10" s="7" t="s">
        <v>158</v>
      </c>
    </row>
    <row r="11" spans="1:11" ht="24.75" thickBot="1" x14ac:dyDescent="0.6">
      <c r="A11" s="3" t="s">
        <v>145</v>
      </c>
      <c r="C11" s="8">
        <f>SUM(C8:C10)</f>
        <v>160295629803</v>
      </c>
      <c r="D11" s="6"/>
      <c r="E11" s="8">
        <f>SUM(E8:E10)</f>
        <v>356231101025</v>
      </c>
      <c r="F11" s="6"/>
      <c r="G11" s="8">
        <f>SUM(G8:G10)</f>
        <v>342508504000</v>
      </c>
      <c r="H11" s="6"/>
      <c r="I11" s="8">
        <f>SUM(I8:I10)</f>
        <v>174018226828</v>
      </c>
      <c r="J11" s="6"/>
      <c r="K11" s="9" t="s">
        <v>158</v>
      </c>
    </row>
    <row r="12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opLeftCell="A4" workbookViewId="0">
      <selection activeCell="G12" sqref="G12"/>
    </sheetView>
  </sheetViews>
  <sheetFormatPr defaultRowHeight="24" x14ac:dyDescent="0.55000000000000004"/>
  <cols>
    <col min="1" max="1" width="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159</v>
      </c>
      <c r="B3" s="1" t="s">
        <v>159</v>
      </c>
      <c r="C3" s="1" t="s">
        <v>159</v>
      </c>
      <c r="D3" s="1" t="s">
        <v>159</v>
      </c>
      <c r="E3" s="1" t="s">
        <v>159</v>
      </c>
      <c r="F3" s="1" t="s">
        <v>159</v>
      </c>
      <c r="G3" s="1" t="s">
        <v>159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 x14ac:dyDescent="0.55000000000000004">
      <c r="A6" s="2" t="s">
        <v>163</v>
      </c>
      <c r="C6" s="2" t="s">
        <v>150</v>
      </c>
      <c r="E6" s="2" t="s">
        <v>230</v>
      </c>
      <c r="G6" s="2" t="s">
        <v>13</v>
      </c>
    </row>
    <row r="7" spans="1:7" x14ac:dyDescent="0.55000000000000004">
      <c r="A7" s="3" t="s">
        <v>236</v>
      </c>
      <c r="C7" s="21">
        <v>834008845207</v>
      </c>
      <c r="E7" s="6">
        <f>C7/$C$10</f>
        <v>0.98842064688764097</v>
      </c>
      <c r="F7" s="6"/>
      <c r="G7" s="18">
        <v>0.12648451722411069</v>
      </c>
    </row>
    <row r="8" spans="1:7" x14ac:dyDescent="0.55000000000000004">
      <c r="A8" s="3" t="s">
        <v>235</v>
      </c>
      <c r="C8" s="21">
        <v>7533625626</v>
      </c>
      <c r="E8" s="6">
        <f t="shared" ref="E8:E9" si="0">C8/$C$10</f>
        <v>8.9284318235402452E-3</v>
      </c>
      <c r="F8" s="6"/>
      <c r="G8" s="18">
        <v>1.1425382425234271E-3</v>
      </c>
    </row>
    <row r="9" spans="1:7" ht="24.75" thickBot="1" x14ac:dyDescent="0.6">
      <c r="A9" s="3" t="s">
        <v>237</v>
      </c>
      <c r="C9" s="21">
        <v>2236792412</v>
      </c>
      <c r="E9" s="6">
        <f t="shared" si="0"/>
        <v>2.6509212888187845E-3</v>
      </c>
      <c r="F9" s="6"/>
      <c r="G9" s="23">
        <v>3.3922854654155833E-4</v>
      </c>
    </row>
    <row r="10" spans="1:7" ht="24.75" thickBot="1" x14ac:dyDescent="0.6">
      <c r="A10" s="3" t="s">
        <v>145</v>
      </c>
      <c r="C10" s="8">
        <f>SUM(C7:C9)</f>
        <v>843779263245</v>
      </c>
      <c r="E10" s="16">
        <f>SUM(E7:E9)</f>
        <v>1</v>
      </c>
      <c r="F10" s="6"/>
      <c r="G10" s="22">
        <f>SUM(G7:G9)</f>
        <v>0.12796628401317567</v>
      </c>
    </row>
    <row r="11" spans="1:7" ht="24.75" thickTop="1" x14ac:dyDescent="0.55000000000000004">
      <c r="E11" s="6"/>
      <c r="F11" s="6"/>
      <c r="G11" s="6"/>
    </row>
    <row r="12" spans="1:7" x14ac:dyDescent="0.55000000000000004">
      <c r="G12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A70" workbookViewId="0">
      <selection activeCell="I88" sqref="I88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1" style="3" customWidth="1"/>
    <col min="6" max="6" width="1" style="3" customWidth="1"/>
    <col min="7" max="7" width="22" style="3" customWidth="1"/>
    <col min="8" max="8" width="1" style="3" customWidth="1"/>
    <col min="9" max="9" width="21" style="3" customWidth="1"/>
    <col min="10" max="10" width="1" style="3" customWidth="1"/>
    <col min="11" max="11" width="23" style="6" customWidth="1"/>
    <col min="12" max="12" width="1" style="3" customWidth="1"/>
    <col min="13" max="13" width="21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23" style="6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159</v>
      </c>
      <c r="B3" s="1" t="s">
        <v>159</v>
      </c>
      <c r="C3" s="1" t="s">
        <v>159</v>
      </c>
      <c r="D3" s="1" t="s">
        <v>159</v>
      </c>
      <c r="E3" s="1" t="s">
        <v>159</v>
      </c>
      <c r="F3" s="1" t="s">
        <v>159</v>
      </c>
      <c r="G3" s="1" t="s">
        <v>159</v>
      </c>
      <c r="H3" s="1" t="s">
        <v>159</v>
      </c>
      <c r="I3" s="1" t="s">
        <v>159</v>
      </c>
      <c r="J3" s="1" t="s">
        <v>159</v>
      </c>
      <c r="K3" s="1" t="s">
        <v>159</v>
      </c>
      <c r="L3" s="1" t="s">
        <v>159</v>
      </c>
      <c r="M3" s="1" t="s">
        <v>159</v>
      </c>
      <c r="N3" s="1" t="s">
        <v>159</v>
      </c>
      <c r="O3" s="1" t="s">
        <v>159</v>
      </c>
      <c r="P3" s="1" t="s">
        <v>159</v>
      </c>
      <c r="Q3" s="1" t="s">
        <v>159</v>
      </c>
      <c r="R3" s="1" t="s">
        <v>159</v>
      </c>
      <c r="S3" s="1" t="s">
        <v>159</v>
      </c>
      <c r="T3" s="1" t="s">
        <v>159</v>
      </c>
      <c r="U3" s="1" t="s">
        <v>159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161</v>
      </c>
      <c r="D6" s="2" t="s">
        <v>161</v>
      </c>
      <c r="E6" s="2" t="s">
        <v>161</v>
      </c>
      <c r="F6" s="2" t="s">
        <v>161</v>
      </c>
      <c r="G6" s="2" t="s">
        <v>161</v>
      </c>
      <c r="H6" s="2" t="s">
        <v>161</v>
      </c>
      <c r="I6" s="2" t="s">
        <v>161</v>
      </c>
      <c r="J6" s="2" t="s">
        <v>161</v>
      </c>
      <c r="K6" s="2" t="s">
        <v>161</v>
      </c>
      <c r="M6" s="2" t="s">
        <v>162</v>
      </c>
      <c r="N6" s="2" t="s">
        <v>162</v>
      </c>
      <c r="O6" s="2" t="s">
        <v>162</v>
      </c>
      <c r="P6" s="2" t="s">
        <v>162</v>
      </c>
      <c r="Q6" s="2" t="s">
        <v>162</v>
      </c>
      <c r="R6" s="2" t="s">
        <v>162</v>
      </c>
      <c r="S6" s="2" t="s">
        <v>162</v>
      </c>
      <c r="T6" s="2" t="s">
        <v>162</v>
      </c>
      <c r="U6" s="2" t="s">
        <v>162</v>
      </c>
    </row>
    <row r="7" spans="1:21" ht="24.75" x14ac:dyDescent="0.55000000000000004">
      <c r="A7" s="2" t="s">
        <v>3</v>
      </c>
      <c r="C7" s="2" t="s">
        <v>227</v>
      </c>
      <c r="E7" s="2" t="s">
        <v>228</v>
      </c>
      <c r="G7" s="2" t="s">
        <v>229</v>
      </c>
      <c r="I7" s="2" t="s">
        <v>150</v>
      </c>
      <c r="K7" s="2" t="s">
        <v>230</v>
      </c>
      <c r="M7" s="2" t="s">
        <v>227</v>
      </c>
      <c r="O7" s="2" t="s">
        <v>228</v>
      </c>
      <c r="Q7" s="2" t="s">
        <v>229</v>
      </c>
      <c r="S7" s="2" t="s">
        <v>150</v>
      </c>
      <c r="U7" s="2" t="s">
        <v>230</v>
      </c>
    </row>
    <row r="8" spans="1:21" x14ac:dyDescent="0.55000000000000004">
      <c r="A8" s="3" t="s">
        <v>144</v>
      </c>
      <c r="C8" s="7">
        <v>0</v>
      </c>
      <c r="D8" s="7"/>
      <c r="E8" s="7">
        <v>0</v>
      </c>
      <c r="F8" s="7"/>
      <c r="G8" s="7">
        <v>1108389590</v>
      </c>
      <c r="H8" s="7"/>
      <c r="I8" s="7">
        <f>C8+E8+G8</f>
        <v>1108389590</v>
      </c>
      <c r="K8" s="18">
        <f>I8/$I$87</f>
        <v>1.3289902096001141E-3</v>
      </c>
      <c r="M8" s="7">
        <v>0</v>
      </c>
      <c r="N8" s="7"/>
      <c r="O8" s="7">
        <v>0</v>
      </c>
      <c r="P8" s="7"/>
      <c r="Q8" s="7">
        <v>1108389590</v>
      </c>
      <c r="R8" s="7"/>
      <c r="S8" s="7">
        <f>M8+O8+Q8</f>
        <v>1108389590</v>
      </c>
      <c r="U8" s="18">
        <f>S8/$S$87</f>
        <v>3.6319184828398896E-3</v>
      </c>
    </row>
    <row r="9" spans="1:21" x14ac:dyDescent="0.55000000000000004">
      <c r="A9" s="3" t="s">
        <v>131</v>
      </c>
      <c r="C9" s="7">
        <v>0</v>
      </c>
      <c r="D9" s="7"/>
      <c r="E9" s="7">
        <v>0</v>
      </c>
      <c r="F9" s="7"/>
      <c r="G9" s="7">
        <v>1672598813</v>
      </c>
      <c r="H9" s="7"/>
      <c r="I9" s="7">
        <f t="shared" ref="I9:I72" si="0">C9+E9+G9</f>
        <v>1672598813</v>
      </c>
      <c r="K9" s="18">
        <f t="shared" ref="K9:K72" si="1">I9/$I$87</f>
        <v>2.0054928944846658E-3</v>
      </c>
      <c r="M9" s="7">
        <v>733774950</v>
      </c>
      <c r="N9" s="7"/>
      <c r="O9" s="7">
        <v>0</v>
      </c>
      <c r="P9" s="7"/>
      <c r="Q9" s="7">
        <v>4320816454</v>
      </c>
      <c r="R9" s="7"/>
      <c r="S9" s="7">
        <f t="shared" ref="S9:S72" si="2">M9+O9+Q9</f>
        <v>5054591404</v>
      </c>
      <c r="U9" s="18">
        <f t="shared" ref="U9:U72" si="3">S9/$S$87</f>
        <v>1.6562645579692992E-2</v>
      </c>
    </row>
    <row r="10" spans="1:21" x14ac:dyDescent="0.55000000000000004">
      <c r="A10" s="3" t="s">
        <v>66</v>
      </c>
      <c r="C10" s="7">
        <v>0</v>
      </c>
      <c r="D10" s="7"/>
      <c r="E10" s="7">
        <v>23754238639</v>
      </c>
      <c r="F10" s="7"/>
      <c r="G10" s="7">
        <v>-8917669535</v>
      </c>
      <c r="H10" s="7"/>
      <c r="I10" s="7">
        <f t="shared" si="0"/>
        <v>14836569104</v>
      </c>
      <c r="K10" s="18">
        <f t="shared" si="1"/>
        <v>1.7789462532999373E-2</v>
      </c>
      <c r="M10" s="7">
        <v>6106603285</v>
      </c>
      <c r="N10" s="7"/>
      <c r="O10" s="7">
        <v>-16884169300</v>
      </c>
      <c r="P10" s="7"/>
      <c r="Q10" s="7">
        <v>-8936120964</v>
      </c>
      <c r="R10" s="7"/>
      <c r="S10" s="7">
        <f t="shared" si="2"/>
        <v>-19713686979</v>
      </c>
      <c r="U10" s="18">
        <f t="shared" si="3"/>
        <v>-6.4596875277356372E-2</v>
      </c>
    </row>
    <row r="11" spans="1:21" x14ac:dyDescent="0.55000000000000004">
      <c r="A11" s="3" t="s">
        <v>35</v>
      </c>
      <c r="C11" s="7">
        <v>0</v>
      </c>
      <c r="D11" s="7"/>
      <c r="E11" s="7">
        <v>23999725596</v>
      </c>
      <c r="F11" s="7"/>
      <c r="G11" s="7">
        <v>-6056657268</v>
      </c>
      <c r="H11" s="7"/>
      <c r="I11" s="7">
        <f t="shared" si="0"/>
        <v>17943068328</v>
      </c>
      <c r="K11" s="18">
        <f t="shared" si="1"/>
        <v>2.1514242242294868E-2</v>
      </c>
      <c r="M11" s="7">
        <v>27462295160</v>
      </c>
      <c r="N11" s="7"/>
      <c r="O11" s="7">
        <v>-54474255175</v>
      </c>
      <c r="P11" s="7"/>
      <c r="Q11" s="7">
        <v>-15905068979</v>
      </c>
      <c r="R11" s="7"/>
      <c r="S11" s="7">
        <f t="shared" si="2"/>
        <v>-42917028994</v>
      </c>
      <c r="U11" s="18">
        <f t="shared" si="3"/>
        <v>-0.1406284868047922</v>
      </c>
    </row>
    <row r="12" spans="1:21" x14ac:dyDescent="0.55000000000000004">
      <c r="A12" s="3" t="s">
        <v>132</v>
      </c>
      <c r="C12" s="7">
        <v>0</v>
      </c>
      <c r="D12" s="7"/>
      <c r="E12" s="7">
        <v>7264409765</v>
      </c>
      <c r="F12" s="7"/>
      <c r="G12" s="7">
        <v>-1970788609</v>
      </c>
      <c r="H12" s="7"/>
      <c r="I12" s="7">
        <f t="shared" si="0"/>
        <v>5293621156</v>
      </c>
      <c r="K12" s="18">
        <f t="shared" si="1"/>
        <v>6.3472002562348483E-3</v>
      </c>
      <c r="M12" s="7">
        <v>5482656400</v>
      </c>
      <c r="N12" s="7"/>
      <c r="O12" s="7">
        <v>-11320374638</v>
      </c>
      <c r="P12" s="7"/>
      <c r="Q12" s="7">
        <v>-2543400892</v>
      </c>
      <c r="R12" s="7"/>
      <c r="S12" s="7">
        <f t="shared" si="2"/>
        <v>-8381119130</v>
      </c>
      <c r="U12" s="18">
        <f t="shared" si="3"/>
        <v>-2.7462853990833654E-2</v>
      </c>
    </row>
    <row r="13" spans="1:21" x14ac:dyDescent="0.55000000000000004">
      <c r="A13" s="3" t="s">
        <v>41</v>
      </c>
      <c r="C13" s="7">
        <v>0</v>
      </c>
      <c r="D13" s="7"/>
      <c r="E13" s="7">
        <v>15304055724</v>
      </c>
      <c r="F13" s="7"/>
      <c r="G13" s="7">
        <v>-2438436391</v>
      </c>
      <c r="H13" s="7"/>
      <c r="I13" s="7">
        <f t="shared" si="0"/>
        <v>12865619333</v>
      </c>
      <c r="K13" s="18">
        <f t="shared" si="1"/>
        <v>1.5426238470896275E-2</v>
      </c>
      <c r="M13" s="7">
        <v>11954171580</v>
      </c>
      <c r="N13" s="7"/>
      <c r="O13" s="7">
        <v>-21945927478</v>
      </c>
      <c r="P13" s="7"/>
      <c r="Q13" s="7">
        <v>-8080426095</v>
      </c>
      <c r="R13" s="7"/>
      <c r="S13" s="7">
        <f t="shared" si="2"/>
        <v>-18072181993</v>
      </c>
      <c r="U13" s="18">
        <f t="shared" si="3"/>
        <v>-5.9218069528804339E-2</v>
      </c>
    </row>
    <row r="14" spans="1:21" x14ac:dyDescent="0.55000000000000004">
      <c r="A14" s="3" t="s">
        <v>17</v>
      </c>
      <c r="C14" s="7">
        <v>0</v>
      </c>
      <c r="D14" s="7"/>
      <c r="E14" s="7">
        <v>8881613693</v>
      </c>
      <c r="F14" s="7"/>
      <c r="G14" s="7">
        <v>-12060791103</v>
      </c>
      <c r="H14" s="7"/>
      <c r="I14" s="7">
        <f t="shared" si="0"/>
        <v>-3179177410</v>
      </c>
      <c r="K14" s="18">
        <f t="shared" si="1"/>
        <v>-3.8119228929891407E-3</v>
      </c>
      <c r="M14" s="7">
        <v>4449131390</v>
      </c>
      <c r="N14" s="7"/>
      <c r="O14" s="7">
        <v>-48223036429</v>
      </c>
      <c r="P14" s="7"/>
      <c r="Q14" s="7">
        <v>-12202420959</v>
      </c>
      <c r="R14" s="7"/>
      <c r="S14" s="7">
        <f t="shared" si="2"/>
        <v>-55976325998</v>
      </c>
      <c r="U14" s="18">
        <f t="shared" si="3"/>
        <v>-0.1834205723581428</v>
      </c>
    </row>
    <row r="15" spans="1:21" x14ac:dyDescent="0.55000000000000004">
      <c r="A15" s="3" t="s">
        <v>101</v>
      </c>
      <c r="C15" s="7">
        <v>0</v>
      </c>
      <c r="D15" s="7"/>
      <c r="E15" s="7">
        <v>-49541513</v>
      </c>
      <c r="F15" s="7"/>
      <c r="G15" s="7">
        <v>0</v>
      </c>
      <c r="H15" s="7"/>
      <c r="I15" s="7">
        <f t="shared" si="0"/>
        <v>-49541513</v>
      </c>
      <c r="K15" s="18">
        <f t="shared" si="1"/>
        <v>-5.9401663764973449E-5</v>
      </c>
      <c r="M15" s="7">
        <v>133586570</v>
      </c>
      <c r="N15" s="7"/>
      <c r="O15" s="7">
        <v>-7906825570</v>
      </c>
      <c r="P15" s="7"/>
      <c r="Q15" s="7">
        <v>-1734344565</v>
      </c>
      <c r="R15" s="7"/>
      <c r="S15" s="7">
        <f t="shared" si="2"/>
        <v>-9507583565</v>
      </c>
      <c r="U15" s="18">
        <f t="shared" si="3"/>
        <v>-3.1153999269217487E-2</v>
      </c>
    </row>
    <row r="16" spans="1:21" x14ac:dyDescent="0.55000000000000004">
      <c r="A16" s="3" t="s">
        <v>55</v>
      </c>
      <c r="C16" s="7">
        <v>0</v>
      </c>
      <c r="D16" s="7"/>
      <c r="E16" s="7">
        <v>37613961848</v>
      </c>
      <c r="F16" s="7"/>
      <c r="G16" s="7">
        <v>0</v>
      </c>
      <c r="H16" s="7"/>
      <c r="I16" s="7">
        <f t="shared" si="0"/>
        <v>37613961848</v>
      </c>
      <c r="K16" s="18">
        <f t="shared" si="1"/>
        <v>4.5100195356638284E-2</v>
      </c>
      <c r="M16" s="7">
        <v>22965000000</v>
      </c>
      <c r="N16" s="7"/>
      <c r="O16" s="7">
        <v>62720417742</v>
      </c>
      <c r="P16" s="7"/>
      <c r="Q16" s="7">
        <v>2627469495</v>
      </c>
      <c r="R16" s="7"/>
      <c r="S16" s="7">
        <f t="shared" si="2"/>
        <v>88312887237</v>
      </c>
      <c r="U16" s="18">
        <f t="shared" si="3"/>
        <v>0.28937948382302586</v>
      </c>
    </row>
    <row r="17" spans="1:21" x14ac:dyDescent="0.55000000000000004">
      <c r="A17" s="3" t="s">
        <v>120</v>
      </c>
      <c r="C17" s="7">
        <v>0</v>
      </c>
      <c r="D17" s="7"/>
      <c r="E17" s="7">
        <v>11576504698</v>
      </c>
      <c r="F17" s="7"/>
      <c r="G17" s="7">
        <v>0</v>
      </c>
      <c r="H17" s="7"/>
      <c r="I17" s="7">
        <f t="shared" si="0"/>
        <v>11576504698</v>
      </c>
      <c r="K17" s="18">
        <f t="shared" si="1"/>
        <v>1.388055386286308E-2</v>
      </c>
      <c r="M17" s="7">
        <v>9624210691</v>
      </c>
      <c r="N17" s="7"/>
      <c r="O17" s="7">
        <v>-2043044203</v>
      </c>
      <c r="P17" s="7"/>
      <c r="Q17" s="7">
        <v>-171651931</v>
      </c>
      <c r="R17" s="7"/>
      <c r="S17" s="7">
        <f t="shared" si="2"/>
        <v>7409514557</v>
      </c>
      <c r="U17" s="18">
        <f t="shared" si="3"/>
        <v>2.4279146169569776E-2</v>
      </c>
    </row>
    <row r="18" spans="1:21" x14ac:dyDescent="0.55000000000000004">
      <c r="A18" s="3" t="s">
        <v>99</v>
      </c>
      <c r="C18" s="7">
        <v>0</v>
      </c>
      <c r="D18" s="7"/>
      <c r="E18" s="7">
        <v>8465583591</v>
      </c>
      <c r="F18" s="7"/>
      <c r="G18" s="7">
        <v>0</v>
      </c>
      <c r="H18" s="7"/>
      <c r="I18" s="7">
        <f t="shared" si="0"/>
        <v>8465583591</v>
      </c>
      <c r="K18" s="18">
        <f t="shared" si="1"/>
        <v>1.0150472191813328E-2</v>
      </c>
      <c r="M18" s="7">
        <v>12084903000</v>
      </c>
      <c r="N18" s="7"/>
      <c r="O18" s="7">
        <v>9312171371</v>
      </c>
      <c r="P18" s="7"/>
      <c r="Q18" s="7">
        <v>1331060215</v>
      </c>
      <c r="R18" s="7"/>
      <c r="S18" s="7">
        <f t="shared" si="2"/>
        <v>22728134586</v>
      </c>
      <c r="U18" s="18">
        <f t="shared" si="3"/>
        <v>7.4474474343778296E-2</v>
      </c>
    </row>
    <row r="19" spans="1:21" x14ac:dyDescent="0.55000000000000004">
      <c r="A19" s="3" t="s">
        <v>215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K19" s="18">
        <f t="shared" si="1"/>
        <v>0</v>
      </c>
      <c r="M19" s="7">
        <v>0</v>
      </c>
      <c r="N19" s="7"/>
      <c r="O19" s="7">
        <v>0</v>
      </c>
      <c r="P19" s="7"/>
      <c r="Q19" s="7">
        <v>-24241562</v>
      </c>
      <c r="R19" s="7"/>
      <c r="S19" s="7">
        <f t="shared" si="2"/>
        <v>-24241562</v>
      </c>
      <c r="U19" s="18">
        <f t="shared" si="3"/>
        <v>-7.943360157389165E-5</v>
      </c>
    </row>
    <row r="20" spans="1:21" x14ac:dyDescent="0.55000000000000004">
      <c r="A20" s="3" t="s">
        <v>114</v>
      </c>
      <c r="C20" s="7">
        <v>0</v>
      </c>
      <c r="D20" s="7"/>
      <c r="E20" s="7">
        <v>19234350416</v>
      </c>
      <c r="F20" s="7"/>
      <c r="G20" s="7">
        <v>0</v>
      </c>
      <c r="H20" s="7"/>
      <c r="I20" s="7">
        <f t="shared" si="0"/>
        <v>19234350416</v>
      </c>
      <c r="K20" s="18">
        <f t="shared" si="1"/>
        <v>2.3062525687273804E-2</v>
      </c>
      <c r="M20" s="7">
        <v>3041747168</v>
      </c>
      <c r="N20" s="7"/>
      <c r="O20" s="7">
        <v>5054463280</v>
      </c>
      <c r="P20" s="7"/>
      <c r="Q20" s="7">
        <v>-2415946354</v>
      </c>
      <c r="R20" s="7"/>
      <c r="S20" s="7">
        <f t="shared" si="2"/>
        <v>5680264094</v>
      </c>
      <c r="U20" s="18">
        <f t="shared" si="3"/>
        <v>1.8612820200170212E-2</v>
      </c>
    </row>
    <row r="21" spans="1:21" x14ac:dyDescent="0.55000000000000004">
      <c r="A21" s="3" t="s">
        <v>216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K21" s="18">
        <f t="shared" si="1"/>
        <v>0</v>
      </c>
      <c r="M21" s="7">
        <v>0</v>
      </c>
      <c r="N21" s="7"/>
      <c r="O21" s="7">
        <v>0</v>
      </c>
      <c r="P21" s="7"/>
      <c r="Q21" s="7">
        <v>498616875</v>
      </c>
      <c r="R21" s="7"/>
      <c r="S21" s="7">
        <f t="shared" si="2"/>
        <v>498616875</v>
      </c>
      <c r="U21" s="18">
        <f t="shared" si="3"/>
        <v>1.6338441469559155E-3</v>
      </c>
    </row>
    <row r="22" spans="1:21" x14ac:dyDescent="0.55000000000000004">
      <c r="A22" s="3" t="s">
        <v>15</v>
      </c>
      <c r="C22" s="7">
        <v>0</v>
      </c>
      <c r="D22" s="7"/>
      <c r="E22" s="7">
        <v>5320881018</v>
      </c>
      <c r="F22" s="7"/>
      <c r="G22" s="7">
        <v>0</v>
      </c>
      <c r="H22" s="7"/>
      <c r="I22" s="7">
        <f t="shared" si="0"/>
        <v>5320881018</v>
      </c>
      <c r="K22" s="18">
        <f t="shared" si="1"/>
        <v>6.3798855954331803E-3</v>
      </c>
      <c r="M22" s="7">
        <v>4187979750</v>
      </c>
      <c r="N22" s="7"/>
      <c r="O22" s="7">
        <v>18908130742</v>
      </c>
      <c r="P22" s="7"/>
      <c r="Q22" s="7">
        <v>398099861</v>
      </c>
      <c r="R22" s="7"/>
      <c r="S22" s="7">
        <f t="shared" si="2"/>
        <v>23494210353</v>
      </c>
      <c r="U22" s="18">
        <f t="shared" si="3"/>
        <v>7.6984715113382646E-2</v>
      </c>
    </row>
    <row r="23" spans="1:21" x14ac:dyDescent="0.55000000000000004">
      <c r="A23" s="3" t="s">
        <v>83</v>
      </c>
      <c r="C23" s="7">
        <v>0</v>
      </c>
      <c r="D23" s="7"/>
      <c r="E23" s="7">
        <v>13111567274</v>
      </c>
      <c r="F23" s="7"/>
      <c r="G23" s="7">
        <v>0</v>
      </c>
      <c r="H23" s="7"/>
      <c r="I23" s="7">
        <f t="shared" si="0"/>
        <v>13111567274</v>
      </c>
      <c r="K23" s="18">
        <f t="shared" si="1"/>
        <v>1.5721136951186321E-2</v>
      </c>
      <c r="M23" s="7">
        <v>10317859489</v>
      </c>
      <c r="N23" s="7"/>
      <c r="O23" s="7">
        <v>15315191998</v>
      </c>
      <c r="P23" s="7"/>
      <c r="Q23" s="7">
        <v>-69269394</v>
      </c>
      <c r="R23" s="7"/>
      <c r="S23" s="7">
        <f t="shared" si="2"/>
        <v>25563782093</v>
      </c>
      <c r="U23" s="18">
        <f t="shared" si="3"/>
        <v>8.3766189715710065E-2</v>
      </c>
    </row>
    <row r="24" spans="1:21" x14ac:dyDescent="0.55000000000000004">
      <c r="A24" s="3" t="s">
        <v>21</v>
      </c>
      <c r="C24" s="7">
        <v>0</v>
      </c>
      <c r="D24" s="7"/>
      <c r="E24" s="7">
        <v>1863846894</v>
      </c>
      <c r="F24" s="7"/>
      <c r="G24" s="7">
        <v>0</v>
      </c>
      <c r="H24" s="7"/>
      <c r="I24" s="7">
        <f t="shared" si="0"/>
        <v>1863846894</v>
      </c>
      <c r="K24" s="18">
        <f t="shared" si="1"/>
        <v>2.2348047082610921E-3</v>
      </c>
      <c r="M24" s="7">
        <v>1293273432</v>
      </c>
      <c r="N24" s="7"/>
      <c r="O24" s="7">
        <v>-535704704</v>
      </c>
      <c r="P24" s="7"/>
      <c r="Q24" s="7">
        <v>-537529701</v>
      </c>
      <c r="R24" s="7"/>
      <c r="S24" s="7">
        <f t="shared" si="2"/>
        <v>220039027</v>
      </c>
      <c r="U24" s="18">
        <f t="shared" si="3"/>
        <v>7.2101345620487602E-4</v>
      </c>
    </row>
    <row r="25" spans="1:21" x14ac:dyDescent="0.55000000000000004">
      <c r="A25" s="3" t="s">
        <v>125</v>
      </c>
      <c r="C25" s="7">
        <v>0</v>
      </c>
      <c r="D25" s="7"/>
      <c r="E25" s="7">
        <v>9362336762</v>
      </c>
      <c r="F25" s="7"/>
      <c r="G25" s="7">
        <v>0</v>
      </c>
      <c r="H25" s="7"/>
      <c r="I25" s="7">
        <f t="shared" si="0"/>
        <v>9362336762</v>
      </c>
      <c r="K25" s="18">
        <f t="shared" si="1"/>
        <v>1.1225704398466277E-2</v>
      </c>
      <c r="M25" s="7">
        <v>12326299020</v>
      </c>
      <c r="N25" s="7"/>
      <c r="O25" s="7">
        <v>-36347567569</v>
      </c>
      <c r="P25" s="7"/>
      <c r="Q25" s="7">
        <v>-570222077</v>
      </c>
      <c r="R25" s="7"/>
      <c r="S25" s="7">
        <f t="shared" si="2"/>
        <v>-24591490626</v>
      </c>
      <c r="U25" s="18">
        <f t="shared" si="3"/>
        <v>-8.0580231112738335E-2</v>
      </c>
    </row>
    <row r="26" spans="1:21" x14ac:dyDescent="0.55000000000000004">
      <c r="A26" s="3" t="s">
        <v>57</v>
      </c>
      <c r="C26" s="7">
        <v>0</v>
      </c>
      <c r="D26" s="7"/>
      <c r="E26" s="7">
        <v>16991823092</v>
      </c>
      <c r="F26" s="7"/>
      <c r="G26" s="7">
        <v>0</v>
      </c>
      <c r="H26" s="7"/>
      <c r="I26" s="7">
        <f t="shared" si="0"/>
        <v>16991823092</v>
      </c>
      <c r="K26" s="18">
        <f t="shared" si="1"/>
        <v>2.0373672521162109E-2</v>
      </c>
      <c r="M26" s="7">
        <v>11748669106</v>
      </c>
      <c r="N26" s="7"/>
      <c r="O26" s="7">
        <v>29168201342</v>
      </c>
      <c r="P26" s="7"/>
      <c r="Q26" s="7">
        <v>17696504</v>
      </c>
      <c r="R26" s="7"/>
      <c r="S26" s="7">
        <f t="shared" si="2"/>
        <v>40934566952</v>
      </c>
      <c r="U26" s="18">
        <f t="shared" si="3"/>
        <v>0.13413244913281414</v>
      </c>
    </row>
    <row r="27" spans="1:21" x14ac:dyDescent="0.55000000000000004">
      <c r="A27" s="3" t="s">
        <v>108</v>
      </c>
      <c r="C27" s="7">
        <v>0</v>
      </c>
      <c r="D27" s="7"/>
      <c r="E27" s="7">
        <v>7514909843</v>
      </c>
      <c r="F27" s="7"/>
      <c r="G27" s="7">
        <v>0</v>
      </c>
      <c r="H27" s="7"/>
      <c r="I27" s="7">
        <f t="shared" si="0"/>
        <v>7514909843</v>
      </c>
      <c r="K27" s="18">
        <f t="shared" si="1"/>
        <v>9.0105877008232541E-3</v>
      </c>
      <c r="M27" s="7">
        <v>4531846050</v>
      </c>
      <c r="N27" s="7"/>
      <c r="O27" s="7">
        <v>-6818108372</v>
      </c>
      <c r="P27" s="7"/>
      <c r="Q27" s="7">
        <v>-12673907</v>
      </c>
      <c r="R27" s="7"/>
      <c r="S27" s="7">
        <f t="shared" si="2"/>
        <v>-2298936229</v>
      </c>
      <c r="U27" s="18">
        <f t="shared" si="3"/>
        <v>-7.5330452904879205E-3</v>
      </c>
    </row>
    <row r="28" spans="1:21" x14ac:dyDescent="0.55000000000000004">
      <c r="A28" s="3" t="s">
        <v>217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K28" s="18">
        <f t="shared" si="1"/>
        <v>0</v>
      </c>
      <c r="M28" s="7">
        <v>0</v>
      </c>
      <c r="N28" s="7"/>
      <c r="O28" s="7">
        <v>0</v>
      </c>
      <c r="P28" s="7"/>
      <c r="Q28" s="7">
        <v>-26429132</v>
      </c>
      <c r="R28" s="7"/>
      <c r="S28" s="7">
        <f t="shared" si="2"/>
        <v>-26429132</v>
      </c>
      <c r="U28" s="18">
        <f t="shared" si="3"/>
        <v>-8.6601727282746471E-5</v>
      </c>
    </row>
    <row r="29" spans="1:21" x14ac:dyDescent="0.55000000000000004">
      <c r="A29" s="3" t="s">
        <v>122</v>
      </c>
      <c r="C29" s="7">
        <v>0</v>
      </c>
      <c r="D29" s="7"/>
      <c r="E29" s="7">
        <v>8795840730</v>
      </c>
      <c r="F29" s="7"/>
      <c r="G29" s="7">
        <v>0</v>
      </c>
      <c r="H29" s="7"/>
      <c r="I29" s="7">
        <f t="shared" si="0"/>
        <v>8795840730</v>
      </c>
      <c r="K29" s="18">
        <f t="shared" si="1"/>
        <v>1.0546459765443954E-2</v>
      </c>
      <c r="M29" s="7">
        <v>2005934982</v>
      </c>
      <c r="N29" s="7"/>
      <c r="O29" s="7">
        <v>-12302050331</v>
      </c>
      <c r="P29" s="7"/>
      <c r="Q29" s="7">
        <v>827418825</v>
      </c>
      <c r="R29" s="7"/>
      <c r="S29" s="7">
        <f t="shared" si="2"/>
        <v>-9468696524</v>
      </c>
      <c r="U29" s="18">
        <f t="shared" si="3"/>
        <v>-3.1026576056093613E-2</v>
      </c>
    </row>
    <row r="30" spans="1:21" x14ac:dyDescent="0.55000000000000004">
      <c r="A30" s="3" t="s">
        <v>85</v>
      </c>
      <c r="C30" s="7">
        <v>0</v>
      </c>
      <c r="D30" s="7"/>
      <c r="E30" s="7">
        <v>7714983146</v>
      </c>
      <c r="F30" s="7"/>
      <c r="G30" s="7">
        <v>0</v>
      </c>
      <c r="H30" s="7"/>
      <c r="I30" s="7">
        <f t="shared" si="0"/>
        <v>7714983146</v>
      </c>
      <c r="K30" s="18">
        <f t="shared" si="1"/>
        <v>9.2504812033320227E-3</v>
      </c>
      <c r="M30" s="7">
        <v>17334238360</v>
      </c>
      <c r="N30" s="7"/>
      <c r="O30" s="7">
        <v>258984604</v>
      </c>
      <c r="P30" s="7"/>
      <c r="Q30" s="7">
        <v>-1669547043</v>
      </c>
      <c r="R30" s="7"/>
      <c r="S30" s="7">
        <f t="shared" si="2"/>
        <v>15923675921</v>
      </c>
      <c r="U30" s="18">
        <f t="shared" si="3"/>
        <v>5.2177946648012459E-2</v>
      </c>
    </row>
    <row r="31" spans="1:21" x14ac:dyDescent="0.55000000000000004">
      <c r="A31" s="3" t="s">
        <v>64</v>
      </c>
      <c r="C31" s="7">
        <v>0</v>
      </c>
      <c r="D31" s="7"/>
      <c r="E31" s="7">
        <v>33216462452</v>
      </c>
      <c r="F31" s="7"/>
      <c r="G31" s="7">
        <v>0</v>
      </c>
      <c r="H31" s="7"/>
      <c r="I31" s="7">
        <f t="shared" si="0"/>
        <v>33216462452</v>
      </c>
      <c r="K31" s="18">
        <f t="shared" si="1"/>
        <v>3.9827470227555818E-2</v>
      </c>
      <c r="M31" s="7">
        <v>16655021640</v>
      </c>
      <c r="N31" s="7"/>
      <c r="O31" s="7">
        <v>6881698161</v>
      </c>
      <c r="P31" s="7"/>
      <c r="Q31" s="7">
        <v>-1072511585</v>
      </c>
      <c r="R31" s="7"/>
      <c r="S31" s="7">
        <f t="shared" si="2"/>
        <v>22464208216</v>
      </c>
      <c r="U31" s="18">
        <f t="shared" si="3"/>
        <v>7.3609652921816149E-2</v>
      </c>
    </row>
    <row r="32" spans="1:21" x14ac:dyDescent="0.55000000000000004">
      <c r="A32" s="3" t="s">
        <v>218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K32" s="18">
        <f t="shared" si="1"/>
        <v>0</v>
      </c>
      <c r="M32" s="7">
        <v>0</v>
      </c>
      <c r="N32" s="7"/>
      <c r="O32" s="7">
        <v>0</v>
      </c>
      <c r="P32" s="7"/>
      <c r="Q32" s="7">
        <v>8917042761</v>
      </c>
      <c r="R32" s="7"/>
      <c r="S32" s="7">
        <f t="shared" si="2"/>
        <v>8917042761</v>
      </c>
      <c r="U32" s="18">
        <f t="shared" si="3"/>
        <v>2.9218943147913849E-2</v>
      </c>
    </row>
    <row r="33" spans="1:21" x14ac:dyDescent="0.55000000000000004">
      <c r="A33" s="3" t="s">
        <v>45</v>
      </c>
      <c r="C33" s="7">
        <v>0</v>
      </c>
      <c r="D33" s="7"/>
      <c r="E33" s="7">
        <v>12412941356</v>
      </c>
      <c r="F33" s="7"/>
      <c r="G33" s="7">
        <v>0</v>
      </c>
      <c r="H33" s="7"/>
      <c r="I33" s="7">
        <f t="shared" si="0"/>
        <v>12412941356</v>
      </c>
      <c r="K33" s="18">
        <f t="shared" si="1"/>
        <v>1.4883464878503923E-2</v>
      </c>
      <c r="M33" s="7">
        <v>8260199990</v>
      </c>
      <c r="N33" s="7"/>
      <c r="O33" s="7">
        <v>1893499517</v>
      </c>
      <c r="P33" s="7"/>
      <c r="Q33" s="7">
        <v>-545982914</v>
      </c>
      <c r="R33" s="7"/>
      <c r="S33" s="7">
        <f t="shared" si="2"/>
        <v>9607716593</v>
      </c>
      <c r="U33" s="18">
        <f t="shared" si="3"/>
        <v>3.1482110430145947E-2</v>
      </c>
    </row>
    <row r="34" spans="1:21" x14ac:dyDescent="0.55000000000000004">
      <c r="A34" s="3" t="s">
        <v>63</v>
      </c>
      <c r="C34" s="7">
        <v>0</v>
      </c>
      <c r="D34" s="7"/>
      <c r="E34" s="7">
        <v>-2062860124</v>
      </c>
      <c r="F34" s="7"/>
      <c r="G34" s="7">
        <v>0</v>
      </c>
      <c r="H34" s="7"/>
      <c r="I34" s="7">
        <f t="shared" si="0"/>
        <v>-2062860124</v>
      </c>
      <c r="K34" s="18">
        <f t="shared" si="1"/>
        <v>-2.4734271535069878E-3</v>
      </c>
      <c r="M34" s="7">
        <v>27842851440</v>
      </c>
      <c r="N34" s="7"/>
      <c r="O34" s="7">
        <v>-18088047333</v>
      </c>
      <c r="P34" s="7"/>
      <c r="Q34" s="7">
        <v>-4362245622</v>
      </c>
      <c r="R34" s="7"/>
      <c r="S34" s="7">
        <f t="shared" si="2"/>
        <v>5392558485</v>
      </c>
      <c r="U34" s="18">
        <f t="shared" si="3"/>
        <v>1.7670080094731467E-2</v>
      </c>
    </row>
    <row r="35" spans="1:21" x14ac:dyDescent="0.55000000000000004">
      <c r="A35" s="3" t="s">
        <v>219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K35" s="18">
        <f t="shared" si="1"/>
        <v>0</v>
      </c>
      <c r="M35" s="7">
        <v>0</v>
      </c>
      <c r="N35" s="7"/>
      <c r="O35" s="7">
        <v>0</v>
      </c>
      <c r="P35" s="7"/>
      <c r="Q35" s="7">
        <v>-2418132340</v>
      </c>
      <c r="R35" s="7"/>
      <c r="S35" s="7">
        <f t="shared" si="2"/>
        <v>-2418132340</v>
      </c>
      <c r="U35" s="18">
        <f t="shared" si="3"/>
        <v>-7.9236214584069414E-3</v>
      </c>
    </row>
    <row r="36" spans="1:21" x14ac:dyDescent="0.55000000000000004">
      <c r="A36" s="3" t="s">
        <v>112</v>
      </c>
      <c r="C36" s="7">
        <v>0</v>
      </c>
      <c r="D36" s="7"/>
      <c r="E36" s="7">
        <v>1341850235</v>
      </c>
      <c r="F36" s="7"/>
      <c r="G36" s="7">
        <v>0</v>
      </c>
      <c r="H36" s="7"/>
      <c r="I36" s="7">
        <f t="shared" si="0"/>
        <v>1341850235</v>
      </c>
      <c r="K36" s="18">
        <f t="shared" si="1"/>
        <v>1.6089160717077939E-3</v>
      </c>
      <c r="M36" s="7">
        <v>7481923310</v>
      </c>
      <c r="N36" s="7"/>
      <c r="O36" s="7">
        <v>-22600101007</v>
      </c>
      <c r="P36" s="7"/>
      <c r="Q36" s="7">
        <v>-1339077412</v>
      </c>
      <c r="R36" s="7"/>
      <c r="S36" s="7">
        <f t="shared" si="2"/>
        <v>-16457255109</v>
      </c>
      <c r="U36" s="18">
        <f t="shared" si="3"/>
        <v>-5.3926353645371482E-2</v>
      </c>
    </row>
    <row r="37" spans="1:21" x14ac:dyDescent="0.55000000000000004">
      <c r="A37" s="3" t="s">
        <v>39</v>
      </c>
      <c r="C37" s="7">
        <v>0</v>
      </c>
      <c r="D37" s="7"/>
      <c r="E37" s="7">
        <v>2951121245</v>
      </c>
      <c r="F37" s="7"/>
      <c r="G37" s="7">
        <v>0</v>
      </c>
      <c r="H37" s="7"/>
      <c r="I37" s="7">
        <f t="shared" si="0"/>
        <v>2951121245</v>
      </c>
      <c r="K37" s="18">
        <f t="shared" si="1"/>
        <v>3.5384771540013286E-3</v>
      </c>
      <c r="M37" s="7">
        <v>4013157120</v>
      </c>
      <c r="N37" s="7"/>
      <c r="O37" s="7">
        <v>-4765044763</v>
      </c>
      <c r="P37" s="7"/>
      <c r="Q37" s="7">
        <v>-584003204</v>
      </c>
      <c r="R37" s="7"/>
      <c r="S37" s="7">
        <f t="shared" si="2"/>
        <v>-1335890847</v>
      </c>
      <c r="U37" s="18">
        <f t="shared" si="3"/>
        <v>-4.3773838206798161E-3</v>
      </c>
    </row>
    <row r="38" spans="1:21" x14ac:dyDescent="0.55000000000000004">
      <c r="A38" s="3" t="s">
        <v>142</v>
      </c>
      <c r="C38" s="7">
        <v>0</v>
      </c>
      <c r="D38" s="7"/>
      <c r="E38" s="7">
        <v>11823988571</v>
      </c>
      <c r="F38" s="7"/>
      <c r="G38" s="7">
        <v>0</v>
      </c>
      <c r="H38" s="7"/>
      <c r="I38" s="7">
        <f t="shared" si="0"/>
        <v>11823988571</v>
      </c>
      <c r="K38" s="18">
        <f t="shared" si="1"/>
        <v>1.4177293968705212E-2</v>
      </c>
      <c r="M38" s="7">
        <v>7679604000</v>
      </c>
      <c r="N38" s="7"/>
      <c r="O38" s="7">
        <v>12025502931</v>
      </c>
      <c r="P38" s="7"/>
      <c r="Q38" s="7">
        <v>41630532</v>
      </c>
      <c r="R38" s="7"/>
      <c r="S38" s="7">
        <f t="shared" si="2"/>
        <v>19746737463</v>
      </c>
      <c r="U38" s="18">
        <f t="shared" si="3"/>
        <v>6.4705173537092292E-2</v>
      </c>
    </row>
    <row r="39" spans="1:21" x14ac:dyDescent="0.55000000000000004">
      <c r="A39" s="3" t="s">
        <v>105</v>
      </c>
      <c r="C39" s="7">
        <v>0</v>
      </c>
      <c r="D39" s="7"/>
      <c r="E39" s="7">
        <v>5815166268</v>
      </c>
      <c r="F39" s="7"/>
      <c r="G39" s="7">
        <v>0</v>
      </c>
      <c r="H39" s="7"/>
      <c r="I39" s="7">
        <f t="shared" si="0"/>
        <v>5815166268</v>
      </c>
      <c r="K39" s="18">
        <f t="shared" si="1"/>
        <v>6.9725474752689014E-3</v>
      </c>
      <c r="M39" s="7">
        <v>8416132710</v>
      </c>
      <c r="N39" s="7"/>
      <c r="O39" s="7">
        <v>-35687036675</v>
      </c>
      <c r="P39" s="7"/>
      <c r="Q39" s="7">
        <v>192286410</v>
      </c>
      <c r="R39" s="7"/>
      <c r="S39" s="7">
        <f t="shared" si="2"/>
        <v>-27078617555</v>
      </c>
      <c r="U39" s="18">
        <f t="shared" si="3"/>
        <v>-8.8729930770783588E-2</v>
      </c>
    </row>
    <row r="40" spans="1:21" x14ac:dyDescent="0.55000000000000004">
      <c r="A40" s="3" t="s">
        <v>220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K40" s="18">
        <f t="shared" si="1"/>
        <v>0</v>
      </c>
      <c r="M40" s="7">
        <v>0</v>
      </c>
      <c r="N40" s="7"/>
      <c r="O40" s="7">
        <v>0</v>
      </c>
      <c r="P40" s="7"/>
      <c r="Q40" s="7">
        <v>-532496187</v>
      </c>
      <c r="R40" s="7"/>
      <c r="S40" s="7">
        <f t="shared" si="2"/>
        <v>-532496187</v>
      </c>
      <c r="U40" s="18">
        <f t="shared" si="3"/>
        <v>-1.7448582710047522E-3</v>
      </c>
    </row>
    <row r="41" spans="1:21" x14ac:dyDescent="0.55000000000000004">
      <c r="A41" s="3" t="s">
        <v>29</v>
      </c>
      <c r="C41" s="7">
        <v>0</v>
      </c>
      <c r="D41" s="7"/>
      <c r="E41" s="7">
        <v>-3445161863</v>
      </c>
      <c r="F41" s="7"/>
      <c r="G41" s="7">
        <v>0</v>
      </c>
      <c r="H41" s="7"/>
      <c r="I41" s="7">
        <f t="shared" si="0"/>
        <v>-3445161863</v>
      </c>
      <c r="K41" s="18">
        <f t="shared" si="1"/>
        <v>-4.1308457132069321E-3</v>
      </c>
      <c r="M41" s="7">
        <v>0</v>
      </c>
      <c r="N41" s="7"/>
      <c r="O41" s="7">
        <v>3138262356</v>
      </c>
      <c r="P41" s="7"/>
      <c r="Q41" s="7">
        <v>1579315065</v>
      </c>
      <c r="R41" s="7"/>
      <c r="S41" s="7">
        <f t="shared" si="2"/>
        <v>4717577421</v>
      </c>
      <c r="U41" s="18">
        <f t="shared" si="3"/>
        <v>1.5458334131014384E-2</v>
      </c>
    </row>
    <row r="42" spans="1:21" x14ac:dyDescent="0.55000000000000004">
      <c r="A42" s="3" t="s">
        <v>89</v>
      </c>
      <c r="C42" s="7">
        <v>0</v>
      </c>
      <c r="D42" s="7"/>
      <c r="E42" s="7">
        <v>8333719705</v>
      </c>
      <c r="F42" s="7"/>
      <c r="G42" s="7">
        <v>0</v>
      </c>
      <c r="H42" s="7"/>
      <c r="I42" s="7">
        <f t="shared" si="0"/>
        <v>8333719705</v>
      </c>
      <c r="K42" s="18">
        <f t="shared" si="1"/>
        <v>9.9923636936147617E-3</v>
      </c>
      <c r="M42" s="7">
        <v>5138057540</v>
      </c>
      <c r="N42" s="7"/>
      <c r="O42" s="7">
        <v>9124940579</v>
      </c>
      <c r="P42" s="7"/>
      <c r="Q42" s="7">
        <v>206313955</v>
      </c>
      <c r="R42" s="7"/>
      <c r="S42" s="7">
        <f t="shared" si="2"/>
        <v>14469312074</v>
      </c>
      <c r="U42" s="18">
        <f t="shared" si="3"/>
        <v>4.7412356115270782E-2</v>
      </c>
    </row>
    <row r="43" spans="1:21" x14ac:dyDescent="0.55000000000000004">
      <c r="A43" s="3" t="s">
        <v>49</v>
      </c>
      <c r="C43" s="7">
        <v>0</v>
      </c>
      <c r="D43" s="7"/>
      <c r="E43" s="7">
        <v>3450776678</v>
      </c>
      <c r="F43" s="7"/>
      <c r="G43" s="7">
        <v>0</v>
      </c>
      <c r="H43" s="7"/>
      <c r="I43" s="7">
        <f t="shared" si="0"/>
        <v>3450776678</v>
      </c>
      <c r="K43" s="18">
        <f t="shared" si="1"/>
        <v>4.1375780338918601E-3</v>
      </c>
      <c r="M43" s="7">
        <v>11983894700</v>
      </c>
      <c r="N43" s="7"/>
      <c r="O43" s="7">
        <v>-40763112291</v>
      </c>
      <c r="P43" s="7"/>
      <c r="Q43" s="7">
        <v>-1619955834</v>
      </c>
      <c r="R43" s="7"/>
      <c r="S43" s="7">
        <f t="shared" si="2"/>
        <v>-30399173425</v>
      </c>
      <c r="U43" s="18">
        <f t="shared" si="3"/>
        <v>-9.9610570887184793E-2</v>
      </c>
    </row>
    <row r="44" spans="1:21" x14ac:dyDescent="0.55000000000000004">
      <c r="A44" s="3" t="s">
        <v>61</v>
      </c>
      <c r="C44" s="7">
        <v>0</v>
      </c>
      <c r="D44" s="7"/>
      <c r="E44" s="7">
        <v>25166613098</v>
      </c>
      <c r="F44" s="7"/>
      <c r="G44" s="7">
        <v>0</v>
      </c>
      <c r="H44" s="7"/>
      <c r="I44" s="7">
        <f t="shared" si="0"/>
        <v>25166613098</v>
      </c>
      <c r="K44" s="18">
        <f t="shared" si="1"/>
        <v>3.0175475047574198E-2</v>
      </c>
      <c r="M44" s="7">
        <v>6098191500</v>
      </c>
      <c r="N44" s="7"/>
      <c r="O44" s="7">
        <v>31046662803</v>
      </c>
      <c r="P44" s="7"/>
      <c r="Q44" s="7">
        <v>-605054832</v>
      </c>
      <c r="R44" s="7"/>
      <c r="S44" s="7">
        <f t="shared" si="2"/>
        <v>36539799471</v>
      </c>
      <c r="U44" s="18">
        <f t="shared" si="3"/>
        <v>0.11973188331549389</v>
      </c>
    </row>
    <row r="45" spans="1:21" x14ac:dyDescent="0.55000000000000004">
      <c r="A45" s="3" t="s">
        <v>23</v>
      </c>
      <c r="C45" s="7">
        <v>0</v>
      </c>
      <c r="D45" s="7"/>
      <c r="E45" s="7">
        <v>5623728584</v>
      </c>
      <c r="F45" s="7"/>
      <c r="G45" s="7">
        <v>0</v>
      </c>
      <c r="H45" s="7"/>
      <c r="I45" s="7">
        <f t="shared" si="0"/>
        <v>5623728584</v>
      </c>
      <c r="K45" s="18">
        <f t="shared" si="1"/>
        <v>6.7430083221769639E-3</v>
      </c>
      <c r="M45" s="7">
        <v>1237093410</v>
      </c>
      <c r="N45" s="7"/>
      <c r="O45" s="7">
        <v>3484001557</v>
      </c>
      <c r="P45" s="7"/>
      <c r="Q45" s="7">
        <v>-113154942</v>
      </c>
      <c r="R45" s="7"/>
      <c r="S45" s="7">
        <f t="shared" si="2"/>
        <v>4607940025</v>
      </c>
      <c r="U45" s="18">
        <f t="shared" si="3"/>
        <v>1.5099079507427711E-2</v>
      </c>
    </row>
    <row r="46" spans="1:21" x14ac:dyDescent="0.55000000000000004">
      <c r="A46" s="3" t="s">
        <v>91</v>
      </c>
      <c r="C46" s="7">
        <v>0</v>
      </c>
      <c r="D46" s="7"/>
      <c r="E46" s="7">
        <v>18067857889</v>
      </c>
      <c r="F46" s="7"/>
      <c r="G46" s="7">
        <v>0</v>
      </c>
      <c r="H46" s="7"/>
      <c r="I46" s="7">
        <f t="shared" si="0"/>
        <v>18067857889</v>
      </c>
      <c r="K46" s="18">
        <f t="shared" si="1"/>
        <v>2.1663868426378116E-2</v>
      </c>
      <c r="M46" s="7">
        <v>26500296250</v>
      </c>
      <c r="N46" s="7"/>
      <c r="O46" s="7">
        <v>6387269271</v>
      </c>
      <c r="P46" s="7"/>
      <c r="Q46" s="7">
        <v>-3178789799</v>
      </c>
      <c r="R46" s="7"/>
      <c r="S46" s="7">
        <f t="shared" si="2"/>
        <v>29708775722</v>
      </c>
      <c r="U46" s="18">
        <f t="shared" si="3"/>
        <v>9.734830841137436E-2</v>
      </c>
    </row>
    <row r="47" spans="1:21" x14ac:dyDescent="0.55000000000000004">
      <c r="A47" s="3" t="s">
        <v>70</v>
      </c>
      <c r="C47" s="7">
        <v>0</v>
      </c>
      <c r="D47" s="7"/>
      <c r="E47" s="7">
        <v>2675044058</v>
      </c>
      <c r="F47" s="7"/>
      <c r="G47" s="7">
        <v>0</v>
      </c>
      <c r="H47" s="7"/>
      <c r="I47" s="7">
        <f t="shared" si="0"/>
        <v>2675044058</v>
      </c>
      <c r="K47" s="18">
        <f t="shared" si="1"/>
        <v>3.207452862608498E-3</v>
      </c>
      <c r="M47" s="7">
        <v>4359370950</v>
      </c>
      <c r="N47" s="7"/>
      <c r="O47" s="7">
        <v>1044623129</v>
      </c>
      <c r="P47" s="7"/>
      <c r="Q47" s="7">
        <v>671359423</v>
      </c>
      <c r="R47" s="7"/>
      <c r="S47" s="7">
        <f t="shared" si="2"/>
        <v>6075353502</v>
      </c>
      <c r="U47" s="18">
        <f t="shared" si="3"/>
        <v>1.990743044934214E-2</v>
      </c>
    </row>
    <row r="48" spans="1:21" x14ac:dyDescent="0.55000000000000004">
      <c r="A48" s="3" t="s">
        <v>118</v>
      </c>
      <c r="C48" s="7">
        <v>0</v>
      </c>
      <c r="D48" s="7"/>
      <c r="E48" s="7">
        <v>52715378140</v>
      </c>
      <c r="F48" s="7"/>
      <c r="G48" s="7">
        <v>0</v>
      </c>
      <c r="H48" s="7"/>
      <c r="I48" s="7">
        <f t="shared" si="0"/>
        <v>52715378140</v>
      </c>
      <c r="K48" s="18">
        <f t="shared" si="1"/>
        <v>6.3207217097219284E-2</v>
      </c>
      <c r="M48" s="7">
        <v>0</v>
      </c>
      <c r="N48" s="7"/>
      <c r="O48" s="7">
        <v>73503584277</v>
      </c>
      <c r="P48" s="7"/>
      <c r="Q48" s="7">
        <v>-48569624551</v>
      </c>
      <c r="R48" s="7"/>
      <c r="S48" s="7">
        <f t="shared" si="2"/>
        <v>24933959726</v>
      </c>
      <c r="U48" s="18">
        <f t="shared" si="3"/>
        <v>8.1702417630289029E-2</v>
      </c>
    </row>
    <row r="49" spans="1:21" x14ac:dyDescent="0.55000000000000004">
      <c r="A49" s="3" t="s">
        <v>93</v>
      </c>
      <c r="C49" s="7">
        <v>0</v>
      </c>
      <c r="D49" s="7"/>
      <c r="E49" s="7">
        <v>11047821245</v>
      </c>
      <c r="F49" s="7"/>
      <c r="G49" s="7">
        <v>0</v>
      </c>
      <c r="H49" s="7"/>
      <c r="I49" s="7">
        <f t="shared" si="0"/>
        <v>11047821245</v>
      </c>
      <c r="K49" s="18">
        <f t="shared" si="1"/>
        <v>1.3246647572734008E-2</v>
      </c>
      <c r="M49" s="7">
        <v>11011818123</v>
      </c>
      <c r="N49" s="7"/>
      <c r="O49" s="7">
        <v>-3974946078</v>
      </c>
      <c r="P49" s="7"/>
      <c r="Q49" s="7">
        <v>-260596954</v>
      </c>
      <c r="R49" s="7"/>
      <c r="S49" s="7">
        <f t="shared" si="2"/>
        <v>6776275091</v>
      </c>
      <c r="U49" s="18">
        <f t="shared" si="3"/>
        <v>2.2204177096079056E-2</v>
      </c>
    </row>
    <row r="50" spans="1:21" x14ac:dyDescent="0.55000000000000004">
      <c r="A50" s="3" t="s">
        <v>59</v>
      </c>
      <c r="C50" s="7">
        <v>0</v>
      </c>
      <c r="D50" s="7"/>
      <c r="E50" s="7">
        <v>1651246693</v>
      </c>
      <c r="F50" s="7"/>
      <c r="G50" s="7">
        <v>0</v>
      </c>
      <c r="H50" s="7"/>
      <c r="I50" s="7">
        <f t="shared" si="0"/>
        <v>1651246693</v>
      </c>
      <c r="K50" s="18">
        <f t="shared" si="1"/>
        <v>1.979891103661092E-3</v>
      </c>
      <c r="M50" s="7">
        <v>16581306602</v>
      </c>
      <c r="N50" s="7"/>
      <c r="O50" s="7">
        <v>2667300843</v>
      </c>
      <c r="P50" s="7"/>
      <c r="Q50" s="7">
        <v>-155208219</v>
      </c>
      <c r="R50" s="7"/>
      <c r="S50" s="7">
        <f t="shared" si="2"/>
        <v>19093399226</v>
      </c>
      <c r="U50" s="18">
        <f t="shared" si="3"/>
        <v>6.256434576325301E-2</v>
      </c>
    </row>
    <row r="51" spans="1:21" x14ac:dyDescent="0.55000000000000004">
      <c r="A51" s="3" t="s">
        <v>31</v>
      </c>
      <c r="C51" s="7">
        <v>0</v>
      </c>
      <c r="D51" s="7"/>
      <c r="E51" s="7">
        <v>2314845537</v>
      </c>
      <c r="F51" s="7"/>
      <c r="G51" s="7">
        <v>0</v>
      </c>
      <c r="H51" s="7"/>
      <c r="I51" s="7">
        <f t="shared" si="0"/>
        <v>2314845537</v>
      </c>
      <c r="K51" s="18">
        <f t="shared" si="1"/>
        <v>2.7755647320808186E-3</v>
      </c>
      <c r="M51" s="7">
        <v>9132162388</v>
      </c>
      <c r="N51" s="7"/>
      <c r="O51" s="7">
        <v>-19764594538</v>
      </c>
      <c r="P51" s="7"/>
      <c r="Q51" s="7">
        <v>-1476296047</v>
      </c>
      <c r="R51" s="7"/>
      <c r="S51" s="7">
        <f t="shared" si="2"/>
        <v>-12108728197</v>
      </c>
      <c r="U51" s="18">
        <f t="shared" si="3"/>
        <v>-3.9677306733247854E-2</v>
      </c>
    </row>
    <row r="52" spans="1:21" x14ac:dyDescent="0.55000000000000004">
      <c r="A52" s="3" t="s">
        <v>129</v>
      </c>
      <c r="C52" s="7">
        <v>0</v>
      </c>
      <c r="D52" s="7"/>
      <c r="E52" s="7">
        <v>41309077492</v>
      </c>
      <c r="F52" s="7"/>
      <c r="G52" s="7">
        <v>0</v>
      </c>
      <c r="H52" s="7"/>
      <c r="I52" s="7">
        <f t="shared" si="0"/>
        <v>41309077492</v>
      </c>
      <c r="K52" s="18">
        <f t="shared" si="1"/>
        <v>4.9530742664662189E-2</v>
      </c>
      <c r="M52" s="7">
        <v>28879571890</v>
      </c>
      <c r="N52" s="7"/>
      <c r="O52" s="7">
        <v>42960859795</v>
      </c>
      <c r="P52" s="7"/>
      <c r="Q52" s="7">
        <v>30347962489</v>
      </c>
      <c r="R52" s="7"/>
      <c r="S52" s="7">
        <f t="shared" si="2"/>
        <v>102188394174</v>
      </c>
      <c r="U52" s="18">
        <f t="shared" si="3"/>
        <v>0.33484608740531269</v>
      </c>
    </row>
    <row r="53" spans="1:21" x14ac:dyDescent="0.55000000000000004">
      <c r="A53" s="3" t="s">
        <v>221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K53" s="18">
        <f t="shared" si="1"/>
        <v>0</v>
      </c>
      <c r="M53" s="7">
        <v>0</v>
      </c>
      <c r="N53" s="7"/>
      <c r="O53" s="7">
        <v>0</v>
      </c>
      <c r="P53" s="7"/>
      <c r="Q53" s="7">
        <v>-4359</v>
      </c>
      <c r="R53" s="7"/>
      <c r="S53" s="7">
        <f t="shared" si="2"/>
        <v>-4359</v>
      </c>
      <c r="U53" s="18">
        <f t="shared" si="3"/>
        <v>-1.4283364630570987E-8</v>
      </c>
    </row>
    <row r="54" spans="1:21" x14ac:dyDescent="0.55000000000000004">
      <c r="A54" s="3" t="s">
        <v>43</v>
      </c>
      <c r="C54" s="7">
        <v>0</v>
      </c>
      <c r="D54" s="7"/>
      <c r="E54" s="7">
        <v>19140808473</v>
      </c>
      <c r="F54" s="7"/>
      <c r="G54" s="7">
        <v>0</v>
      </c>
      <c r="H54" s="7"/>
      <c r="I54" s="7">
        <f t="shared" si="0"/>
        <v>19140808473</v>
      </c>
      <c r="K54" s="18">
        <f t="shared" si="1"/>
        <v>2.2950366273692548E-2</v>
      </c>
      <c r="M54" s="7">
        <v>12787985000</v>
      </c>
      <c r="N54" s="7"/>
      <c r="O54" s="7">
        <v>9188303457</v>
      </c>
      <c r="P54" s="7"/>
      <c r="Q54" s="7">
        <v>137926635</v>
      </c>
      <c r="R54" s="7"/>
      <c r="S54" s="7">
        <f t="shared" si="2"/>
        <v>22114215092</v>
      </c>
      <c r="U54" s="18">
        <f t="shared" si="3"/>
        <v>7.2462812038979571E-2</v>
      </c>
    </row>
    <row r="55" spans="1:21" x14ac:dyDescent="0.55000000000000004">
      <c r="A55" s="3" t="s">
        <v>87</v>
      </c>
      <c r="C55" s="7">
        <v>0</v>
      </c>
      <c r="D55" s="7"/>
      <c r="E55" s="7">
        <v>27334595209</v>
      </c>
      <c r="F55" s="7"/>
      <c r="G55" s="7">
        <v>0</v>
      </c>
      <c r="H55" s="7"/>
      <c r="I55" s="7">
        <f t="shared" si="0"/>
        <v>27334595209</v>
      </c>
      <c r="K55" s="18">
        <f t="shared" si="1"/>
        <v>3.2774946412247687E-2</v>
      </c>
      <c r="M55" s="7">
        <v>23833290000</v>
      </c>
      <c r="N55" s="7"/>
      <c r="O55" s="7">
        <v>147201605</v>
      </c>
      <c r="P55" s="7"/>
      <c r="Q55" s="7">
        <v>-57910286</v>
      </c>
      <c r="R55" s="7"/>
      <c r="S55" s="7">
        <f t="shared" si="2"/>
        <v>23922581319</v>
      </c>
      <c r="U55" s="18">
        <f t="shared" si="3"/>
        <v>7.8388380794623277E-2</v>
      </c>
    </row>
    <row r="56" spans="1:21" x14ac:dyDescent="0.55000000000000004">
      <c r="A56" s="3" t="s">
        <v>124</v>
      </c>
      <c r="C56" s="7">
        <v>0</v>
      </c>
      <c r="D56" s="7"/>
      <c r="E56" s="7">
        <v>18466473510</v>
      </c>
      <c r="F56" s="7"/>
      <c r="G56" s="7">
        <v>0</v>
      </c>
      <c r="H56" s="7"/>
      <c r="I56" s="7">
        <f t="shared" si="0"/>
        <v>18466473510</v>
      </c>
      <c r="K56" s="18">
        <f t="shared" si="1"/>
        <v>2.2141819737435332E-2</v>
      </c>
      <c r="M56" s="7">
        <v>6762462000</v>
      </c>
      <c r="N56" s="7"/>
      <c r="O56" s="7">
        <v>-17635801693</v>
      </c>
      <c r="P56" s="7"/>
      <c r="Q56" s="7">
        <v>-2129846313</v>
      </c>
      <c r="R56" s="7"/>
      <c r="S56" s="7">
        <f t="shared" si="2"/>
        <v>-13003186006</v>
      </c>
      <c r="U56" s="18">
        <f t="shared" si="3"/>
        <v>-4.2608223694158301E-2</v>
      </c>
    </row>
    <row r="57" spans="1:21" x14ac:dyDescent="0.55000000000000004">
      <c r="A57" s="3" t="s">
        <v>222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K57" s="18">
        <f t="shared" si="1"/>
        <v>0</v>
      </c>
      <c r="M57" s="7">
        <v>0</v>
      </c>
      <c r="N57" s="7"/>
      <c r="O57" s="7">
        <v>0</v>
      </c>
      <c r="P57" s="7"/>
      <c r="Q57" s="7">
        <v>-3073974870</v>
      </c>
      <c r="R57" s="7"/>
      <c r="S57" s="7">
        <f t="shared" si="2"/>
        <v>-3073974870</v>
      </c>
      <c r="U57" s="18">
        <f t="shared" si="3"/>
        <v>-1.007265518087223E-2</v>
      </c>
    </row>
    <row r="58" spans="1:21" x14ac:dyDescent="0.55000000000000004">
      <c r="A58" s="3" t="s">
        <v>37</v>
      </c>
      <c r="C58" s="7">
        <v>0</v>
      </c>
      <c r="D58" s="7"/>
      <c r="E58" s="7">
        <v>7811793049</v>
      </c>
      <c r="F58" s="7"/>
      <c r="G58" s="7">
        <v>0</v>
      </c>
      <c r="H58" s="7"/>
      <c r="I58" s="7">
        <f t="shared" si="0"/>
        <v>7811793049</v>
      </c>
      <c r="K58" s="18">
        <f t="shared" si="1"/>
        <v>9.3665589926221014E-3</v>
      </c>
      <c r="M58" s="7">
        <v>22081483500</v>
      </c>
      <c r="N58" s="7"/>
      <c r="O58" s="7">
        <v>-30291593491</v>
      </c>
      <c r="P58" s="7"/>
      <c r="Q58" s="7">
        <v>-4175933757</v>
      </c>
      <c r="R58" s="7"/>
      <c r="S58" s="7">
        <f t="shared" si="2"/>
        <v>-12386043748</v>
      </c>
      <c r="U58" s="18">
        <f t="shared" si="3"/>
        <v>-4.0586001189008514E-2</v>
      </c>
    </row>
    <row r="59" spans="1:21" x14ac:dyDescent="0.55000000000000004">
      <c r="A59" s="3" t="s">
        <v>208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K59" s="18">
        <f t="shared" si="1"/>
        <v>0</v>
      </c>
      <c r="M59" s="7">
        <v>299669046</v>
      </c>
      <c r="N59" s="7"/>
      <c r="O59" s="7">
        <v>0</v>
      </c>
      <c r="P59" s="7"/>
      <c r="Q59" s="7">
        <v>10520742162</v>
      </c>
      <c r="R59" s="7"/>
      <c r="S59" s="7">
        <f t="shared" si="2"/>
        <v>10820411208</v>
      </c>
      <c r="U59" s="18">
        <f t="shared" si="3"/>
        <v>3.545581067597639E-2</v>
      </c>
    </row>
    <row r="60" spans="1:21" x14ac:dyDescent="0.55000000000000004">
      <c r="A60" s="3" t="s">
        <v>97</v>
      </c>
      <c r="C60" s="7">
        <v>0</v>
      </c>
      <c r="D60" s="7"/>
      <c r="E60" s="7">
        <v>2444683607</v>
      </c>
      <c r="F60" s="7"/>
      <c r="G60" s="7">
        <v>0</v>
      </c>
      <c r="H60" s="7"/>
      <c r="I60" s="7">
        <f t="shared" si="0"/>
        <v>2444683607</v>
      </c>
      <c r="K60" s="18">
        <f t="shared" si="1"/>
        <v>2.9312442200696712E-3</v>
      </c>
      <c r="M60" s="7">
        <v>507075576</v>
      </c>
      <c r="N60" s="7"/>
      <c r="O60" s="7">
        <v>-46485206096</v>
      </c>
      <c r="P60" s="7"/>
      <c r="Q60" s="7">
        <v>-2574900562</v>
      </c>
      <c r="R60" s="7"/>
      <c r="S60" s="7">
        <f t="shared" si="2"/>
        <v>-48553031082</v>
      </c>
      <c r="U60" s="18">
        <f t="shared" si="3"/>
        <v>-0.15909627136124171</v>
      </c>
    </row>
    <row r="61" spans="1:21" x14ac:dyDescent="0.55000000000000004">
      <c r="A61" s="3" t="s">
        <v>53</v>
      </c>
      <c r="C61" s="7">
        <v>0</v>
      </c>
      <c r="D61" s="7"/>
      <c r="E61" s="7">
        <v>492710962</v>
      </c>
      <c r="F61" s="7"/>
      <c r="G61" s="7">
        <v>0</v>
      </c>
      <c r="H61" s="7"/>
      <c r="I61" s="7">
        <f t="shared" si="0"/>
        <v>492710962</v>
      </c>
      <c r="K61" s="18">
        <f t="shared" si="1"/>
        <v>5.9077426436371871E-4</v>
      </c>
      <c r="M61" s="7">
        <v>2949436800</v>
      </c>
      <c r="N61" s="7"/>
      <c r="O61" s="7">
        <v>-1726244359</v>
      </c>
      <c r="P61" s="7"/>
      <c r="Q61" s="7">
        <v>-935011818</v>
      </c>
      <c r="R61" s="7"/>
      <c r="S61" s="7">
        <f t="shared" si="2"/>
        <v>288180623</v>
      </c>
      <c r="U61" s="18">
        <f t="shared" si="3"/>
        <v>9.4429660880342105E-4</v>
      </c>
    </row>
    <row r="62" spans="1:21" x14ac:dyDescent="0.55000000000000004">
      <c r="A62" s="3" t="s">
        <v>224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K62" s="18">
        <f t="shared" si="1"/>
        <v>0</v>
      </c>
      <c r="M62" s="7">
        <v>0</v>
      </c>
      <c r="N62" s="7"/>
      <c r="O62" s="7">
        <v>0</v>
      </c>
      <c r="P62" s="7"/>
      <c r="Q62" s="7">
        <v>8445775923</v>
      </c>
      <c r="R62" s="7"/>
      <c r="S62" s="7">
        <f t="shared" si="2"/>
        <v>8445775923</v>
      </c>
      <c r="U62" s="18">
        <f t="shared" si="3"/>
        <v>2.7674718306103747E-2</v>
      </c>
    </row>
    <row r="63" spans="1:21" x14ac:dyDescent="0.55000000000000004">
      <c r="A63" s="3" t="s">
        <v>79</v>
      </c>
      <c r="C63" s="7">
        <v>0</v>
      </c>
      <c r="D63" s="7"/>
      <c r="E63" s="7">
        <v>31245867566</v>
      </c>
      <c r="F63" s="7"/>
      <c r="G63" s="7">
        <v>0</v>
      </c>
      <c r="H63" s="7"/>
      <c r="I63" s="7">
        <f t="shared" si="0"/>
        <v>31245867566</v>
      </c>
      <c r="K63" s="18">
        <f t="shared" si="1"/>
        <v>3.7464671682522523E-2</v>
      </c>
      <c r="M63" s="7">
        <v>27668582400</v>
      </c>
      <c r="N63" s="7"/>
      <c r="O63" s="7">
        <v>-16833306604</v>
      </c>
      <c r="P63" s="7"/>
      <c r="Q63" s="7">
        <v>-2229174995</v>
      </c>
      <c r="R63" s="7"/>
      <c r="S63" s="7">
        <f t="shared" si="2"/>
        <v>8606100801</v>
      </c>
      <c r="U63" s="18">
        <f t="shared" si="3"/>
        <v>2.8200063268669889E-2</v>
      </c>
    </row>
    <row r="64" spans="1:21" x14ac:dyDescent="0.55000000000000004">
      <c r="A64" s="3" t="s">
        <v>127</v>
      </c>
      <c r="C64" s="7">
        <v>0</v>
      </c>
      <c r="D64" s="7"/>
      <c r="E64" s="7">
        <v>1924803208</v>
      </c>
      <c r="F64" s="7"/>
      <c r="G64" s="7">
        <v>0</v>
      </c>
      <c r="H64" s="7"/>
      <c r="I64" s="7">
        <f t="shared" si="0"/>
        <v>1924803208</v>
      </c>
      <c r="K64" s="18">
        <f t="shared" si="1"/>
        <v>2.3078930386191123E-3</v>
      </c>
      <c r="M64" s="7">
        <v>13784012980</v>
      </c>
      <c r="N64" s="7"/>
      <c r="O64" s="7">
        <v>-22808546172</v>
      </c>
      <c r="P64" s="7"/>
      <c r="Q64" s="7">
        <v>-767455864</v>
      </c>
      <c r="R64" s="7"/>
      <c r="S64" s="7">
        <f t="shared" si="2"/>
        <v>-9791989056</v>
      </c>
      <c r="U64" s="18">
        <f t="shared" si="3"/>
        <v>-3.2085925704383712E-2</v>
      </c>
    </row>
    <row r="65" spans="1:21" x14ac:dyDescent="0.55000000000000004">
      <c r="A65" s="3" t="s">
        <v>47</v>
      </c>
      <c r="C65" s="7">
        <v>0</v>
      </c>
      <c r="D65" s="7"/>
      <c r="E65" s="7">
        <v>24693979176</v>
      </c>
      <c r="F65" s="7"/>
      <c r="G65" s="7">
        <v>0</v>
      </c>
      <c r="H65" s="7"/>
      <c r="I65" s="7">
        <f t="shared" si="0"/>
        <v>24693979176</v>
      </c>
      <c r="K65" s="18">
        <f t="shared" si="1"/>
        <v>2.9608773717347069E-2</v>
      </c>
      <c r="M65" s="7">
        <v>0</v>
      </c>
      <c r="N65" s="7"/>
      <c r="O65" s="7">
        <v>66749114259</v>
      </c>
      <c r="P65" s="7"/>
      <c r="Q65" s="7">
        <v>3674669977</v>
      </c>
      <c r="R65" s="7"/>
      <c r="S65" s="7">
        <f t="shared" si="2"/>
        <v>70423784236</v>
      </c>
      <c r="U65" s="18">
        <f t="shared" si="3"/>
        <v>0.23076131885924411</v>
      </c>
    </row>
    <row r="66" spans="1:21" x14ac:dyDescent="0.55000000000000004">
      <c r="A66" s="3" t="s">
        <v>136</v>
      </c>
      <c r="C66" s="7">
        <v>0</v>
      </c>
      <c r="D66" s="7"/>
      <c r="E66" s="7">
        <v>1100424265</v>
      </c>
      <c r="F66" s="7"/>
      <c r="G66" s="7">
        <v>0</v>
      </c>
      <c r="H66" s="7"/>
      <c r="I66" s="7">
        <f t="shared" si="0"/>
        <v>1100424265</v>
      </c>
      <c r="K66" s="18">
        <f t="shared" si="1"/>
        <v>1.3194395614915522E-3</v>
      </c>
      <c r="M66" s="7">
        <v>1762595060</v>
      </c>
      <c r="N66" s="7"/>
      <c r="O66" s="7">
        <v>-4544591900</v>
      </c>
      <c r="P66" s="7"/>
      <c r="Q66" s="7">
        <v>-685624867</v>
      </c>
      <c r="R66" s="7"/>
      <c r="S66" s="7">
        <f t="shared" si="2"/>
        <v>-3467621707</v>
      </c>
      <c r="U66" s="18">
        <f t="shared" si="3"/>
        <v>-1.1362538481753611E-2</v>
      </c>
    </row>
    <row r="67" spans="1:21" x14ac:dyDescent="0.55000000000000004">
      <c r="A67" s="3" t="s">
        <v>75</v>
      </c>
      <c r="C67" s="7">
        <v>0</v>
      </c>
      <c r="D67" s="7"/>
      <c r="E67" s="7">
        <v>5956216072</v>
      </c>
      <c r="F67" s="7"/>
      <c r="G67" s="7">
        <v>0</v>
      </c>
      <c r="H67" s="7"/>
      <c r="I67" s="7">
        <f t="shared" si="0"/>
        <v>5956216072</v>
      </c>
      <c r="K67" s="18">
        <f t="shared" si="1"/>
        <v>7.1416701468216132E-3</v>
      </c>
      <c r="M67" s="7">
        <v>0</v>
      </c>
      <c r="N67" s="7"/>
      <c r="O67" s="7">
        <v>1288282690</v>
      </c>
      <c r="P67" s="7"/>
      <c r="Q67" s="7">
        <v>-699134587</v>
      </c>
      <c r="R67" s="7"/>
      <c r="S67" s="7">
        <f t="shared" si="2"/>
        <v>589148103</v>
      </c>
      <c r="U67" s="18">
        <f t="shared" si="3"/>
        <v>1.9304925846657934E-3</v>
      </c>
    </row>
    <row r="68" spans="1:21" x14ac:dyDescent="0.55000000000000004">
      <c r="A68" s="3" t="s">
        <v>134</v>
      </c>
      <c r="C68" s="7">
        <v>0</v>
      </c>
      <c r="D68" s="7"/>
      <c r="E68" s="7">
        <v>583577649</v>
      </c>
      <c r="F68" s="7"/>
      <c r="G68" s="7">
        <v>0</v>
      </c>
      <c r="H68" s="7"/>
      <c r="I68" s="7">
        <f t="shared" si="0"/>
        <v>583577649</v>
      </c>
      <c r="K68" s="18">
        <f t="shared" si="1"/>
        <v>6.9972597095796594E-4</v>
      </c>
      <c r="M68" s="7">
        <v>1050874382</v>
      </c>
      <c r="N68" s="7"/>
      <c r="O68" s="7">
        <v>-14838002473</v>
      </c>
      <c r="P68" s="7"/>
      <c r="Q68" s="7">
        <v>-1330252563</v>
      </c>
      <c r="R68" s="7"/>
      <c r="S68" s="7">
        <f t="shared" si="2"/>
        <v>-15117380654</v>
      </c>
      <c r="U68" s="18">
        <f t="shared" si="3"/>
        <v>-4.9535916526777177E-2</v>
      </c>
    </row>
    <row r="69" spans="1:21" x14ac:dyDescent="0.55000000000000004">
      <c r="A69" s="3" t="s">
        <v>209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K69" s="18">
        <f t="shared" si="1"/>
        <v>0</v>
      </c>
      <c r="M69" s="7">
        <v>1875000000</v>
      </c>
      <c r="N69" s="7"/>
      <c r="O69" s="7">
        <v>0</v>
      </c>
      <c r="P69" s="7"/>
      <c r="Q69" s="7">
        <v>-648057364</v>
      </c>
      <c r="R69" s="7"/>
      <c r="S69" s="7">
        <f t="shared" si="2"/>
        <v>1226942636</v>
      </c>
      <c r="U69" s="18">
        <f t="shared" si="3"/>
        <v>4.020387485841233E-3</v>
      </c>
    </row>
    <row r="70" spans="1:21" x14ac:dyDescent="0.55000000000000004">
      <c r="A70" s="3" t="s">
        <v>95</v>
      </c>
      <c r="C70" s="7">
        <v>0</v>
      </c>
      <c r="D70" s="7"/>
      <c r="E70" s="7">
        <v>57731540190</v>
      </c>
      <c r="F70" s="7"/>
      <c r="G70" s="7">
        <v>0</v>
      </c>
      <c r="H70" s="7"/>
      <c r="I70" s="7">
        <f t="shared" si="0"/>
        <v>57731540190</v>
      </c>
      <c r="K70" s="18">
        <f t="shared" si="1"/>
        <v>6.9221736102416401E-2</v>
      </c>
      <c r="M70" s="7">
        <v>18371990057</v>
      </c>
      <c r="N70" s="7"/>
      <c r="O70" s="7">
        <v>6152163148</v>
      </c>
      <c r="P70" s="7"/>
      <c r="Q70" s="7">
        <v>-1099896667</v>
      </c>
      <c r="R70" s="7"/>
      <c r="S70" s="7">
        <f t="shared" si="2"/>
        <v>23424256538</v>
      </c>
      <c r="U70" s="18">
        <f t="shared" si="3"/>
        <v>7.6755493767444463E-2</v>
      </c>
    </row>
    <row r="71" spans="1:21" x14ac:dyDescent="0.55000000000000004">
      <c r="A71" s="3" t="s">
        <v>110</v>
      </c>
      <c r="C71" s="7">
        <v>0</v>
      </c>
      <c r="D71" s="7"/>
      <c r="E71" s="7">
        <v>90182391276</v>
      </c>
      <c r="F71" s="7"/>
      <c r="G71" s="7">
        <v>0</v>
      </c>
      <c r="H71" s="7"/>
      <c r="I71" s="7">
        <f t="shared" si="0"/>
        <v>90182391276</v>
      </c>
      <c r="K71" s="18">
        <f t="shared" si="1"/>
        <v>0.10813121682614389</v>
      </c>
      <c r="M71" s="7">
        <v>54421462800</v>
      </c>
      <c r="N71" s="7"/>
      <c r="O71" s="7">
        <v>9377233628</v>
      </c>
      <c r="P71" s="7"/>
      <c r="Q71" s="7">
        <v>-12869583155</v>
      </c>
      <c r="R71" s="7"/>
      <c r="S71" s="7">
        <f t="shared" si="2"/>
        <v>50929113273</v>
      </c>
      <c r="U71" s="18">
        <f t="shared" si="3"/>
        <v>0.16688210488412747</v>
      </c>
    </row>
    <row r="72" spans="1:21" x14ac:dyDescent="0.55000000000000004">
      <c r="A72" s="3" t="s">
        <v>73</v>
      </c>
      <c r="C72" s="7">
        <v>0</v>
      </c>
      <c r="D72" s="7"/>
      <c r="E72" s="7">
        <v>21663167369</v>
      </c>
      <c r="F72" s="7"/>
      <c r="G72" s="7">
        <v>0</v>
      </c>
      <c r="H72" s="7"/>
      <c r="I72" s="7">
        <f t="shared" si="0"/>
        <v>21663167369</v>
      </c>
      <c r="K72" s="18">
        <f t="shared" si="1"/>
        <v>2.5974745344125489E-2</v>
      </c>
      <c r="M72" s="7">
        <v>17536026000</v>
      </c>
      <c r="N72" s="7"/>
      <c r="O72" s="7">
        <v>-20548962907</v>
      </c>
      <c r="P72" s="7"/>
      <c r="Q72" s="7">
        <v>-3220225705</v>
      </c>
      <c r="R72" s="7"/>
      <c r="S72" s="7">
        <f t="shared" si="2"/>
        <v>-6233162612</v>
      </c>
      <c r="U72" s="18">
        <f t="shared" si="3"/>
        <v>-2.0424531862546058E-2</v>
      </c>
    </row>
    <row r="73" spans="1:21" x14ac:dyDescent="0.55000000000000004">
      <c r="A73" s="3" t="s">
        <v>77</v>
      </c>
      <c r="C73" s="7">
        <v>0</v>
      </c>
      <c r="D73" s="7"/>
      <c r="E73" s="7">
        <v>1213152000</v>
      </c>
      <c r="F73" s="7"/>
      <c r="G73" s="7">
        <v>0</v>
      </c>
      <c r="H73" s="7"/>
      <c r="I73" s="7">
        <f t="shared" ref="I73:I86" si="4">C73+E73+G73</f>
        <v>1213152000</v>
      </c>
      <c r="K73" s="18">
        <f t="shared" ref="K73:K86" si="5">I73/$I$87</f>
        <v>1.4546032778571995E-3</v>
      </c>
      <c r="M73" s="7">
        <v>7163098250</v>
      </c>
      <c r="N73" s="7"/>
      <c r="O73" s="7">
        <v>-26689343975</v>
      </c>
      <c r="P73" s="7"/>
      <c r="Q73" s="7">
        <v>-13713469432</v>
      </c>
      <c r="R73" s="7"/>
      <c r="S73" s="7">
        <f t="shared" ref="S73:S86" si="6">M73+O73+Q73</f>
        <v>-33239715157</v>
      </c>
      <c r="U73" s="18">
        <f t="shared" ref="U73:U86" si="7">S73/$S$87</f>
        <v>-0.10891832342366327</v>
      </c>
    </row>
    <row r="74" spans="1:21" x14ac:dyDescent="0.55000000000000004">
      <c r="A74" s="3" t="s">
        <v>116</v>
      </c>
      <c r="C74" s="7">
        <v>0</v>
      </c>
      <c r="D74" s="7"/>
      <c r="E74" s="7">
        <v>5911414105</v>
      </c>
      <c r="F74" s="7"/>
      <c r="G74" s="7">
        <v>0</v>
      </c>
      <c r="H74" s="7"/>
      <c r="I74" s="7">
        <f t="shared" si="4"/>
        <v>5911414105</v>
      </c>
      <c r="K74" s="18">
        <f t="shared" si="5"/>
        <v>7.0879513316585915E-3</v>
      </c>
      <c r="M74" s="7">
        <v>17774581620</v>
      </c>
      <c r="N74" s="7"/>
      <c r="O74" s="7">
        <v>3918472486</v>
      </c>
      <c r="P74" s="7"/>
      <c r="Q74" s="7">
        <v>6434660316</v>
      </c>
      <c r="R74" s="7"/>
      <c r="S74" s="7">
        <f t="shared" si="6"/>
        <v>28127714422</v>
      </c>
      <c r="U74" s="18">
        <f t="shared" si="7"/>
        <v>9.216756166873051E-2</v>
      </c>
    </row>
    <row r="75" spans="1:21" x14ac:dyDescent="0.55000000000000004">
      <c r="A75" s="3" t="s">
        <v>106</v>
      </c>
      <c r="C75" s="7">
        <v>0</v>
      </c>
      <c r="D75" s="7"/>
      <c r="E75" s="7">
        <v>-2763966561</v>
      </c>
      <c r="F75" s="7"/>
      <c r="G75" s="7">
        <v>0</v>
      </c>
      <c r="H75" s="7"/>
      <c r="I75" s="7">
        <f t="shared" si="4"/>
        <v>-2763966561</v>
      </c>
      <c r="K75" s="18">
        <f t="shared" si="5"/>
        <v>-3.3140734380508719E-3</v>
      </c>
      <c r="M75" s="7">
        <v>2925947980</v>
      </c>
      <c r="N75" s="7"/>
      <c r="O75" s="7">
        <v>-8075831764</v>
      </c>
      <c r="P75" s="7"/>
      <c r="Q75" s="7">
        <v>3127803</v>
      </c>
      <c r="R75" s="7"/>
      <c r="S75" s="7">
        <f t="shared" si="6"/>
        <v>-5146755981</v>
      </c>
      <c r="U75" s="18">
        <f t="shared" si="7"/>
        <v>-1.6864646098003002E-2</v>
      </c>
    </row>
    <row r="76" spans="1:21" x14ac:dyDescent="0.55000000000000004">
      <c r="A76" s="3" t="s">
        <v>51</v>
      </c>
      <c r="C76" s="7">
        <v>0</v>
      </c>
      <c r="D76" s="7"/>
      <c r="E76" s="7">
        <v>4834722117</v>
      </c>
      <c r="F76" s="7"/>
      <c r="G76" s="7">
        <v>0</v>
      </c>
      <c r="H76" s="7"/>
      <c r="I76" s="7">
        <f t="shared" si="4"/>
        <v>4834722117</v>
      </c>
      <c r="K76" s="18">
        <f t="shared" si="5"/>
        <v>5.7969674359988682E-3</v>
      </c>
      <c r="M76" s="7">
        <v>19583174680</v>
      </c>
      <c r="N76" s="7"/>
      <c r="O76" s="7">
        <v>12526515784</v>
      </c>
      <c r="P76" s="7"/>
      <c r="Q76" s="7">
        <v>-45155427</v>
      </c>
      <c r="R76" s="7"/>
      <c r="S76" s="7">
        <f t="shared" si="6"/>
        <v>32064535037</v>
      </c>
      <c r="U76" s="18">
        <f t="shared" si="7"/>
        <v>0.10506754889726773</v>
      </c>
    </row>
    <row r="77" spans="1:21" x14ac:dyDescent="0.55000000000000004">
      <c r="A77" s="3" t="s">
        <v>33</v>
      </c>
      <c r="C77" s="7">
        <v>0</v>
      </c>
      <c r="D77" s="7"/>
      <c r="E77" s="7">
        <v>388665860</v>
      </c>
      <c r="F77" s="7"/>
      <c r="G77" s="7">
        <v>0</v>
      </c>
      <c r="H77" s="7"/>
      <c r="I77" s="7">
        <f t="shared" si="4"/>
        <v>388665860</v>
      </c>
      <c r="K77" s="18">
        <f t="shared" si="5"/>
        <v>4.6602126851968051E-4</v>
      </c>
      <c r="M77" s="7">
        <v>0</v>
      </c>
      <c r="N77" s="7"/>
      <c r="O77" s="7">
        <v>-8141591130</v>
      </c>
      <c r="P77" s="7"/>
      <c r="Q77" s="7">
        <v>-12990832</v>
      </c>
      <c r="R77" s="7"/>
      <c r="S77" s="7">
        <f t="shared" si="6"/>
        <v>-8154581962</v>
      </c>
      <c r="U77" s="18">
        <f t="shared" si="7"/>
        <v>-2.672054773414154E-2</v>
      </c>
    </row>
    <row r="78" spans="1:21" x14ac:dyDescent="0.55000000000000004">
      <c r="A78" s="3" t="s">
        <v>27</v>
      </c>
      <c r="C78" s="7">
        <v>0</v>
      </c>
      <c r="D78" s="7"/>
      <c r="E78" s="7">
        <v>49718137057</v>
      </c>
      <c r="F78" s="7"/>
      <c r="G78" s="7">
        <v>0</v>
      </c>
      <c r="H78" s="7"/>
      <c r="I78" s="7">
        <f t="shared" si="4"/>
        <v>49718137057</v>
      </c>
      <c r="K78" s="18">
        <f t="shared" si="5"/>
        <v>5.9613440963758625E-2</v>
      </c>
      <c r="M78" s="7">
        <v>9787724754</v>
      </c>
      <c r="N78" s="7"/>
      <c r="O78" s="7">
        <v>-16196888015</v>
      </c>
      <c r="P78" s="7"/>
      <c r="Q78" s="7">
        <v>-9825909628</v>
      </c>
      <c r="R78" s="7"/>
      <c r="S78" s="7">
        <f t="shared" si="6"/>
        <v>-16235072889</v>
      </c>
      <c r="U78" s="18">
        <f t="shared" si="7"/>
        <v>-5.3198317475908363E-2</v>
      </c>
    </row>
    <row r="79" spans="1:21" x14ac:dyDescent="0.55000000000000004">
      <c r="A79" s="3" t="s">
        <v>138</v>
      </c>
      <c r="C79" s="7">
        <v>0</v>
      </c>
      <c r="D79" s="7"/>
      <c r="E79" s="7">
        <v>3148146265</v>
      </c>
      <c r="F79" s="7"/>
      <c r="G79" s="7">
        <v>0</v>
      </c>
      <c r="H79" s="7"/>
      <c r="I79" s="7">
        <f t="shared" si="4"/>
        <v>3148146265</v>
      </c>
      <c r="K79" s="18">
        <f t="shared" si="5"/>
        <v>3.7747156796863871E-3</v>
      </c>
      <c r="M79" s="7">
        <v>7825536400</v>
      </c>
      <c r="N79" s="7"/>
      <c r="O79" s="7">
        <v>28514994</v>
      </c>
      <c r="P79" s="7"/>
      <c r="Q79" s="7">
        <v>-1831419918</v>
      </c>
      <c r="R79" s="7"/>
      <c r="S79" s="7">
        <f t="shared" si="6"/>
        <v>6022631476</v>
      </c>
      <c r="U79" s="18">
        <f t="shared" si="7"/>
        <v>1.9734673412998841E-2</v>
      </c>
    </row>
    <row r="80" spans="1:21" x14ac:dyDescent="0.55000000000000004">
      <c r="A80" s="3" t="s">
        <v>25</v>
      </c>
      <c r="C80" s="7">
        <v>0</v>
      </c>
      <c r="D80" s="7"/>
      <c r="E80" s="7">
        <v>6413372219</v>
      </c>
      <c r="F80" s="7"/>
      <c r="G80" s="7">
        <v>0</v>
      </c>
      <c r="H80" s="7"/>
      <c r="I80" s="7">
        <f t="shared" si="4"/>
        <v>6413372219</v>
      </c>
      <c r="K80" s="18">
        <f t="shared" si="5"/>
        <v>7.6898131906601164E-3</v>
      </c>
      <c r="M80" s="7">
        <v>563721173</v>
      </c>
      <c r="N80" s="7"/>
      <c r="O80" s="7">
        <v>-1963785036</v>
      </c>
      <c r="P80" s="7"/>
      <c r="Q80" s="7">
        <v>-364976326</v>
      </c>
      <c r="R80" s="7"/>
      <c r="S80" s="7">
        <f t="shared" si="6"/>
        <v>-1765040189</v>
      </c>
      <c r="U80" s="18">
        <f t="shared" si="7"/>
        <v>-5.7836000475106515E-3</v>
      </c>
    </row>
    <row r="81" spans="1:21" x14ac:dyDescent="0.55000000000000004">
      <c r="A81" s="3" t="s">
        <v>72</v>
      </c>
      <c r="C81" s="7">
        <v>0</v>
      </c>
      <c r="D81" s="7"/>
      <c r="E81" s="7">
        <v>-1986831591</v>
      </c>
      <c r="F81" s="7"/>
      <c r="G81" s="7">
        <v>0</v>
      </c>
      <c r="H81" s="7"/>
      <c r="I81" s="7">
        <f t="shared" si="4"/>
        <v>-1986831591</v>
      </c>
      <c r="K81" s="18">
        <f t="shared" si="5"/>
        <v>-2.3822668097805014E-3</v>
      </c>
      <c r="M81" s="7">
        <v>12348372614</v>
      </c>
      <c r="N81" s="7"/>
      <c r="O81" s="7">
        <v>-48308390759</v>
      </c>
      <c r="P81" s="7"/>
      <c r="Q81" s="7">
        <v>561685049</v>
      </c>
      <c r="R81" s="7"/>
      <c r="S81" s="7">
        <f t="shared" si="6"/>
        <v>-35398333096</v>
      </c>
      <c r="U81" s="18">
        <f t="shared" si="7"/>
        <v>-0.11599158039104768</v>
      </c>
    </row>
    <row r="82" spans="1:21" x14ac:dyDescent="0.55000000000000004">
      <c r="A82" s="3" t="s">
        <v>19</v>
      </c>
      <c r="C82" s="7">
        <v>0</v>
      </c>
      <c r="D82" s="7"/>
      <c r="E82" s="7">
        <v>19306486446</v>
      </c>
      <c r="F82" s="7"/>
      <c r="G82" s="7">
        <v>0</v>
      </c>
      <c r="H82" s="7"/>
      <c r="I82" s="7">
        <f t="shared" si="4"/>
        <v>19306486446</v>
      </c>
      <c r="K82" s="18">
        <f t="shared" si="5"/>
        <v>2.3149018810715554E-2</v>
      </c>
      <c r="M82" s="7">
        <v>0</v>
      </c>
      <c r="N82" s="7"/>
      <c r="O82" s="7">
        <v>4991351722</v>
      </c>
      <c r="P82" s="7"/>
      <c r="Q82" s="7">
        <v>-287299251</v>
      </c>
      <c r="R82" s="7"/>
      <c r="S82" s="7">
        <f t="shared" si="6"/>
        <v>4704052471</v>
      </c>
      <c r="U82" s="18">
        <f t="shared" si="7"/>
        <v>1.5414016215790654E-2</v>
      </c>
    </row>
    <row r="83" spans="1:21" x14ac:dyDescent="0.55000000000000004">
      <c r="A83" s="3" t="s">
        <v>226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4"/>
        <v>0</v>
      </c>
      <c r="K83" s="18">
        <f t="shared" si="5"/>
        <v>0</v>
      </c>
      <c r="M83" s="7">
        <v>0</v>
      </c>
      <c r="N83" s="7"/>
      <c r="O83" s="7">
        <v>0</v>
      </c>
      <c r="P83" s="7"/>
      <c r="Q83" s="7">
        <v>-6585852082</v>
      </c>
      <c r="R83" s="7"/>
      <c r="S83" s="7">
        <f t="shared" si="6"/>
        <v>-6585852082</v>
      </c>
      <c r="U83" s="18">
        <f t="shared" si="7"/>
        <v>-2.1580208004177818E-2</v>
      </c>
    </row>
    <row r="84" spans="1:21" x14ac:dyDescent="0.55000000000000004">
      <c r="A84" s="3" t="s">
        <v>81</v>
      </c>
      <c r="C84" s="7">
        <v>0</v>
      </c>
      <c r="D84" s="7"/>
      <c r="E84" s="7">
        <v>1953146686</v>
      </c>
      <c r="F84" s="7"/>
      <c r="G84" s="7">
        <v>0</v>
      </c>
      <c r="H84" s="7"/>
      <c r="I84" s="7">
        <f t="shared" si="4"/>
        <v>1953146686</v>
      </c>
      <c r="K84" s="18">
        <f t="shared" si="5"/>
        <v>2.341877663797716E-3</v>
      </c>
      <c r="M84" s="7">
        <v>9141804788</v>
      </c>
      <c r="N84" s="7"/>
      <c r="O84" s="7">
        <v>-34007606113</v>
      </c>
      <c r="P84" s="7"/>
      <c r="Q84" s="7">
        <v>0</v>
      </c>
      <c r="R84" s="7"/>
      <c r="S84" s="7">
        <f t="shared" si="6"/>
        <v>-24865801325</v>
      </c>
      <c r="U84" s="18">
        <f t="shared" si="7"/>
        <v>-8.1479079411862859E-2</v>
      </c>
    </row>
    <row r="85" spans="1:21" x14ac:dyDescent="0.55000000000000004">
      <c r="A85" s="3" t="s">
        <v>140</v>
      </c>
      <c r="C85" s="7">
        <v>0</v>
      </c>
      <c r="D85" s="7"/>
      <c r="E85" s="7">
        <v>2524089971</v>
      </c>
      <c r="F85" s="7"/>
      <c r="G85" s="7">
        <v>0</v>
      </c>
      <c r="H85" s="7"/>
      <c r="I85" s="7">
        <f t="shared" si="4"/>
        <v>2524089971</v>
      </c>
      <c r="K85" s="18">
        <f t="shared" si="5"/>
        <v>3.0264546779159443E-3</v>
      </c>
      <c r="M85" s="7">
        <v>5709562950</v>
      </c>
      <c r="N85" s="7"/>
      <c r="O85" s="7">
        <v>-19903554705</v>
      </c>
      <c r="P85" s="7"/>
      <c r="Q85" s="7">
        <v>0</v>
      </c>
      <c r="R85" s="7"/>
      <c r="S85" s="7">
        <f t="shared" si="6"/>
        <v>-14193991755</v>
      </c>
      <c r="U85" s="18">
        <f t="shared" si="7"/>
        <v>-4.6510199541175322E-2</v>
      </c>
    </row>
    <row r="86" spans="1:21" ht="24.75" thickBot="1" x14ac:dyDescent="0.6">
      <c r="A86" s="3" t="s">
        <v>103</v>
      </c>
      <c r="C86" s="7">
        <v>0</v>
      </c>
      <c r="D86" s="7"/>
      <c r="E86" s="7">
        <v>107925080</v>
      </c>
      <c r="F86" s="7"/>
      <c r="G86" s="7">
        <v>0</v>
      </c>
      <c r="H86" s="7"/>
      <c r="I86" s="7">
        <f t="shared" si="4"/>
        <v>107925080</v>
      </c>
      <c r="K86" s="18">
        <f t="shared" si="5"/>
        <v>1.29405198302439E-4</v>
      </c>
      <c r="M86" s="7">
        <v>0</v>
      </c>
      <c r="N86" s="7"/>
      <c r="O86" s="7">
        <v>-177418100</v>
      </c>
      <c r="P86" s="7"/>
      <c r="Q86" s="7">
        <v>0</v>
      </c>
      <c r="R86" s="7"/>
      <c r="S86" s="7">
        <f t="shared" si="6"/>
        <v>-177418100</v>
      </c>
      <c r="U86" s="18">
        <f t="shared" si="7"/>
        <v>-5.8135522238199279E-4</v>
      </c>
    </row>
    <row r="87" spans="1:21" ht="24.75" thickBot="1" x14ac:dyDescent="0.6">
      <c r="A87" s="3" t="s">
        <v>145</v>
      </c>
      <c r="C87" s="11">
        <f>SUM(C8:C86)</f>
        <v>0</v>
      </c>
      <c r="D87" s="7"/>
      <c r="E87" s="11">
        <f>SUM(E8:E86)</f>
        <v>862672199710</v>
      </c>
      <c r="F87" s="7"/>
      <c r="G87" s="11">
        <f>SUM(G8:G86)</f>
        <v>-28663354503</v>
      </c>
      <c r="H87" s="7"/>
      <c r="I87" s="11">
        <f>SUM(I8:I86)</f>
        <v>834008845207</v>
      </c>
      <c r="K87" s="19">
        <f>SUM(K8:K86)</f>
        <v>0.99999999999999978</v>
      </c>
      <c r="M87" s="11">
        <f>SUM(M8:M86)</f>
        <v>667570304756</v>
      </c>
      <c r="N87" s="7"/>
      <c r="O87" s="11">
        <f>SUM(O8:O86)</f>
        <v>-254357691675</v>
      </c>
      <c r="P87" s="7"/>
      <c r="Q87" s="11">
        <f>SUM(Q8:Q86)</f>
        <v>-108032418306</v>
      </c>
      <c r="R87" s="7"/>
      <c r="S87" s="11">
        <f>SUM(S8:S86)</f>
        <v>305180194775</v>
      </c>
      <c r="U87" s="17">
        <f>SUM(U8:U86)</f>
        <v>1.0000000000000002</v>
      </c>
    </row>
    <row r="88" spans="1:21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I24" sqref="I24"/>
    </sheetView>
  </sheetViews>
  <sheetFormatPr defaultRowHeight="24" x14ac:dyDescent="0.55000000000000004"/>
  <cols>
    <col min="1" max="1" width="20.140625" style="3" bestFit="1" customWidth="1"/>
    <col min="2" max="2" width="1" style="3" customWidth="1"/>
    <col min="3" max="3" width="29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159</v>
      </c>
      <c r="B3" s="1" t="s">
        <v>159</v>
      </c>
      <c r="C3" s="1" t="s">
        <v>159</v>
      </c>
      <c r="D3" s="1" t="s">
        <v>159</v>
      </c>
      <c r="E3" s="1" t="s">
        <v>159</v>
      </c>
      <c r="F3" s="1" t="s">
        <v>159</v>
      </c>
      <c r="G3" s="1" t="s">
        <v>159</v>
      </c>
      <c r="H3" s="1" t="s">
        <v>159</v>
      </c>
      <c r="I3" s="1" t="s">
        <v>159</v>
      </c>
      <c r="J3" s="1" t="s">
        <v>159</v>
      </c>
      <c r="K3" s="1" t="s">
        <v>159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231</v>
      </c>
      <c r="B6" s="2" t="s">
        <v>231</v>
      </c>
      <c r="C6" s="2" t="s">
        <v>231</v>
      </c>
      <c r="E6" s="2" t="s">
        <v>161</v>
      </c>
      <c r="F6" s="2" t="s">
        <v>161</v>
      </c>
      <c r="G6" s="2" t="s">
        <v>161</v>
      </c>
      <c r="I6" s="2" t="s">
        <v>162</v>
      </c>
      <c r="J6" s="2" t="s">
        <v>162</v>
      </c>
      <c r="K6" s="2" t="s">
        <v>162</v>
      </c>
    </row>
    <row r="7" spans="1:11" ht="24.75" x14ac:dyDescent="0.55000000000000004">
      <c r="A7" s="2" t="s">
        <v>232</v>
      </c>
      <c r="C7" s="2" t="s">
        <v>149</v>
      </c>
      <c r="E7" s="2" t="s">
        <v>233</v>
      </c>
      <c r="G7" s="2" t="s">
        <v>234</v>
      </c>
      <c r="I7" s="2" t="s">
        <v>233</v>
      </c>
      <c r="K7" s="2" t="s">
        <v>234</v>
      </c>
    </row>
    <row r="8" spans="1:11" x14ac:dyDescent="0.55000000000000004">
      <c r="A8" s="3" t="s">
        <v>153</v>
      </c>
      <c r="C8" s="6" t="s">
        <v>154</v>
      </c>
      <c r="D8" s="6"/>
      <c r="E8" s="5">
        <v>41535</v>
      </c>
      <c r="F8" s="6"/>
      <c r="G8" s="18">
        <f>E8/$E$10</f>
        <v>1.8569000760719678E-5</v>
      </c>
      <c r="H8" s="6"/>
      <c r="I8" s="5">
        <v>414485</v>
      </c>
      <c r="J8" s="6"/>
      <c r="K8" s="18">
        <f>I8/$I$10</f>
        <v>2.668580995811882E-5</v>
      </c>
    </row>
    <row r="9" spans="1:11" ht="24.75" thickBot="1" x14ac:dyDescent="0.6">
      <c r="A9" s="3" t="s">
        <v>156</v>
      </c>
      <c r="C9" s="6" t="s">
        <v>157</v>
      </c>
      <c r="D9" s="6"/>
      <c r="E9" s="5">
        <v>2236750877</v>
      </c>
      <c r="F9" s="6"/>
      <c r="G9" s="18">
        <f>E9/$E$10</f>
        <v>0.99998143099923931</v>
      </c>
      <c r="H9" s="6"/>
      <c r="I9" s="5">
        <v>15531622978</v>
      </c>
      <c r="J9" s="6"/>
      <c r="K9" s="18">
        <f>I9/$I$10</f>
        <v>0.99997331419004187</v>
      </c>
    </row>
    <row r="10" spans="1:11" ht="24.75" thickBot="1" x14ac:dyDescent="0.6">
      <c r="A10" s="3" t="s">
        <v>145</v>
      </c>
      <c r="C10" s="6" t="s">
        <v>145</v>
      </c>
      <c r="D10" s="6"/>
      <c r="E10" s="8">
        <f>SUM(E8:E9)</f>
        <v>2236792412</v>
      </c>
      <c r="F10" s="6"/>
      <c r="G10" s="20">
        <f>SUM(G8:G9)</f>
        <v>1</v>
      </c>
      <c r="H10" s="6"/>
      <c r="I10" s="8">
        <f>SUM(I8:I9)</f>
        <v>15532037463</v>
      </c>
      <c r="J10" s="6"/>
      <c r="K10" s="20">
        <f>SUM(K8:K9)</f>
        <v>1</v>
      </c>
    </row>
    <row r="11" spans="1:11" ht="24.75" thickTop="1" x14ac:dyDescent="0.55000000000000004"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55000000000000004"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55000000000000004"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55000000000000004"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55000000000000004"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55000000000000004">
      <c r="C16" s="6"/>
      <c r="D16" s="6"/>
      <c r="E16" s="6"/>
      <c r="F16" s="6"/>
      <c r="G16" s="6"/>
      <c r="H16" s="6"/>
      <c r="I16" s="6"/>
      <c r="J16" s="6"/>
      <c r="K16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O12" sqref="O12"/>
    </sheetView>
  </sheetViews>
  <sheetFormatPr defaultRowHeight="24" x14ac:dyDescent="0.55000000000000004"/>
  <cols>
    <col min="1" max="1" width="14.7109375" style="3" bestFit="1" customWidth="1"/>
    <col min="2" max="2" width="1" style="3" customWidth="1"/>
    <col min="3" max="3" width="19" style="3" customWidth="1"/>
    <col min="4" max="4" width="1" style="3" customWidth="1"/>
    <col min="5" max="5" width="20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159</v>
      </c>
      <c r="B3" s="1" t="s">
        <v>159</v>
      </c>
      <c r="C3" s="1" t="s">
        <v>159</v>
      </c>
      <c r="D3" s="1" t="s">
        <v>159</v>
      </c>
      <c r="E3" s="1" t="s">
        <v>159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x14ac:dyDescent="0.55000000000000004">
      <c r="E5" s="3" t="s">
        <v>239</v>
      </c>
    </row>
    <row r="6" spans="1:5" ht="24.75" x14ac:dyDescent="0.55000000000000004">
      <c r="A6" s="2" t="s">
        <v>235</v>
      </c>
      <c r="C6" s="2" t="s">
        <v>161</v>
      </c>
      <c r="E6" s="10" t="s">
        <v>240</v>
      </c>
    </row>
    <row r="7" spans="1:5" ht="24.75" x14ac:dyDescent="0.55000000000000004">
      <c r="A7" s="2" t="s">
        <v>235</v>
      </c>
      <c r="C7" s="2" t="s">
        <v>150</v>
      </c>
      <c r="E7" s="2" t="s">
        <v>150</v>
      </c>
    </row>
    <row r="8" spans="1:5" x14ac:dyDescent="0.55000000000000004">
      <c r="A8" s="3" t="s">
        <v>235</v>
      </c>
      <c r="C8" s="5">
        <v>295225677</v>
      </c>
      <c r="D8" s="5"/>
      <c r="E8" s="5">
        <v>7533625626</v>
      </c>
    </row>
    <row r="9" spans="1:5" x14ac:dyDescent="0.55000000000000004">
      <c r="A9" s="3" t="s">
        <v>145</v>
      </c>
      <c r="C9" s="8">
        <f>SUM(C8:C8)</f>
        <v>295225677</v>
      </c>
      <c r="D9" s="6"/>
      <c r="E9" s="8">
        <f>SUM(E8:E8)</f>
        <v>7533625626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9"/>
  <sheetViews>
    <sheetView rightToLeft="1" topLeftCell="A48" workbookViewId="0">
      <selection activeCell="S70" sqref="S70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3.7109375" style="3" bestFit="1" customWidth="1"/>
    <col min="4" max="4" width="1" style="3" customWidth="1"/>
    <col min="5" max="5" width="36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4.140625" style="3" bestFit="1" customWidth="1"/>
    <col min="10" max="10" width="1" style="3" customWidth="1"/>
    <col min="11" max="11" width="13.42578125" style="3" bestFit="1" customWidth="1"/>
    <col min="12" max="12" width="1" style="3" customWidth="1"/>
    <col min="13" max="13" width="26.140625" style="3" bestFit="1" customWidth="1"/>
    <col min="14" max="14" width="1" style="3" customWidth="1"/>
    <col min="15" max="15" width="24.140625" style="3" bestFit="1" customWidth="1"/>
    <col min="16" max="16" width="1" style="3" customWidth="1"/>
    <col min="17" max="17" width="14.28515625" style="3" bestFit="1" customWidth="1"/>
    <col min="18" max="18" width="1" style="3" customWidth="1"/>
    <col min="19" max="19" width="2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159</v>
      </c>
      <c r="B3" s="1" t="s">
        <v>159</v>
      </c>
      <c r="C3" s="1" t="s">
        <v>159</v>
      </c>
      <c r="D3" s="1" t="s">
        <v>159</v>
      </c>
      <c r="E3" s="1" t="s">
        <v>159</v>
      </c>
      <c r="F3" s="1" t="s">
        <v>159</v>
      </c>
      <c r="G3" s="1" t="s">
        <v>159</v>
      </c>
      <c r="H3" s="1" t="s">
        <v>159</v>
      </c>
      <c r="I3" s="1" t="s">
        <v>159</v>
      </c>
      <c r="J3" s="1" t="s">
        <v>159</v>
      </c>
      <c r="K3" s="1" t="s">
        <v>159</v>
      </c>
      <c r="L3" s="1" t="s">
        <v>159</v>
      </c>
      <c r="M3" s="1" t="s">
        <v>159</v>
      </c>
      <c r="N3" s="1" t="s">
        <v>159</v>
      </c>
      <c r="O3" s="1" t="s">
        <v>159</v>
      </c>
      <c r="P3" s="1" t="s">
        <v>159</v>
      </c>
      <c r="Q3" s="1" t="s">
        <v>159</v>
      </c>
      <c r="R3" s="1" t="s">
        <v>159</v>
      </c>
      <c r="S3" s="1" t="s">
        <v>159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 x14ac:dyDescent="0.55000000000000004">
      <c r="A6" s="2" t="s">
        <v>3</v>
      </c>
      <c r="C6" s="2" t="s">
        <v>167</v>
      </c>
      <c r="D6" s="2" t="s">
        <v>167</v>
      </c>
      <c r="E6" s="2" t="s">
        <v>167</v>
      </c>
      <c r="F6" s="2" t="s">
        <v>167</v>
      </c>
      <c r="G6" s="2" t="s">
        <v>167</v>
      </c>
      <c r="I6" s="2" t="s">
        <v>161</v>
      </c>
      <c r="J6" s="2" t="s">
        <v>161</v>
      </c>
      <c r="K6" s="2" t="s">
        <v>161</v>
      </c>
      <c r="L6" s="2" t="s">
        <v>161</v>
      </c>
      <c r="M6" s="2" t="s">
        <v>161</v>
      </c>
      <c r="O6" s="2" t="s">
        <v>162</v>
      </c>
      <c r="P6" s="2" t="s">
        <v>162</v>
      </c>
      <c r="Q6" s="2" t="s">
        <v>162</v>
      </c>
      <c r="R6" s="2" t="s">
        <v>162</v>
      </c>
      <c r="S6" s="2" t="s">
        <v>162</v>
      </c>
    </row>
    <row r="7" spans="1:19" ht="24.75" x14ac:dyDescent="0.55000000000000004">
      <c r="A7" s="2" t="s">
        <v>3</v>
      </c>
      <c r="C7" s="2" t="s">
        <v>168</v>
      </c>
      <c r="E7" s="2" t="s">
        <v>169</v>
      </c>
      <c r="G7" s="2" t="s">
        <v>170</v>
      </c>
      <c r="I7" s="2" t="s">
        <v>171</v>
      </c>
      <c r="K7" s="2" t="s">
        <v>165</v>
      </c>
      <c r="M7" s="2" t="s">
        <v>172</v>
      </c>
      <c r="O7" s="2" t="s">
        <v>171</v>
      </c>
      <c r="Q7" s="2" t="s">
        <v>165</v>
      </c>
      <c r="S7" s="2" t="s">
        <v>172</v>
      </c>
    </row>
    <row r="8" spans="1:19" x14ac:dyDescent="0.55000000000000004">
      <c r="A8" s="3" t="s">
        <v>132</v>
      </c>
      <c r="C8" s="6" t="s">
        <v>173</v>
      </c>
      <c r="D8" s="6"/>
      <c r="E8" s="5">
        <v>3225092</v>
      </c>
      <c r="F8" s="6"/>
      <c r="G8" s="5">
        <v>1700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5482656400</v>
      </c>
      <c r="P8" s="6"/>
      <c r="Q8" s="5">
        <v>0</v>
      </c>
      <c r="R8" s="6"/>
      <c r="S8" s="5">
        <v>5482656400</v>
      </c>
    </row>
    <row r="9" spans="1:19" x14ac:dyDescent="0.55000000000000004">
      <c r="A9" s="3" t="s">
        <v>122</v>
      </c>
      <c r="C9" s="6" t="s">
        <v>174</v>
      </c>
      <c r="D9" s="6"/>
      <c r="E9" s="5">
        <v>5666483</v>
      </c>
      <c r="F9" s="6"/>
      <c r="G9" s="5">
        <v>354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2005934982</v>
      </c>
      <c r="P9" s="6"/>
      <c r="Q9" s="5">
        <v>0</v>
      </c>
      <c r="R9" s="6"/>
      <c r="S9" s="5">
        <v>2005934982</v>
      </c>
    </row>
    <row r="10" spans="1:19" x14ac:dyDescent="0.55000000000000004">
      <c r="A10" s="3" t="s">
        <v>114</v>
      </c>
      <c r="C10" s="6" t="s">
        <v>175</v>
      </c>
      <c r="D10" s="6"/>
      <c r="E10" s="5">
        <v>6650176</v>
      </c>
      <c r="F10" s="6"/>
      <c r="G10" s="5">
        <v>500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3325088000</v>
      </c>
      <c r="P10" s="6"/>
      <c r="Q10" s="5">
        <v>283340832</v>
      </c>
      <c r="R10" s="6"/>
      <c r="S10" s="5">
        <v>3041747168</v>
      </c>
    </row>
    <row r="11" spans="1:19" x14ac:dyDescent="0.55000000000000004">
      <c r="A11" s="3" t="s">
        <v>85</v>
      </c>
      <c r="C11" s="6" t="s">
        <v>174</v>
      </c>
      <c r="D11" s="6"/>
      <c r="E11" s="5">
        <v>5936383</v>
      </c>
      <c r="F11" s="6"/>
      <c r="G11" s="5">
        <v>2920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17334238360</v>
      </c>
      <c r="P11" s="6"/>
      <c r="Q11" s="5">
        <v>0</v>
      </c>
      <c r="R11" s="6"/>
      <c r="S11" s="5">
        <v>17334238360</v>
      </c>
    </row>
    <row r="12" spans="1:19" x14ac:dyDescent="0.55000000000000004">
      <c r="A12" s="3" t="s">
        <v>87</v>
      </c>
      <c r="C12" s="6" t="s">
        <v>176</v>
      </c>
      <c r="D12" s="6"/>
      <c r="E12" s="5">
        <v>7944430</v>
      </c>
      <c r="F12" s="6"/>
      <c r="G12" s="5">
        <v>3000</v>
      </c>
      <c r="H12" s="6"/>
      <c r="I12" s="5">
        <v>0</v>
      </c>
      <c r="J12" s="6"/>
      <c r="K12" s="5">
        <v>0</v>
      </c>
      <c r="L12" s="6"/>
      <c r="M12" s="5">
        <v>0</v>
      </c>
      <c r="N12" s="6"/>
      <c r="O12" s="5">
        <v>23833290000</v>
      </c>
      <c r="P12" s="6"/>
      <c r="Q12" s="5">
        <v>0</v>
      </c>
      <c r="R12" s="6"/>
      <c r="S12" s="5">
        <v>23833290000</v>
      </c>
    </row>
    <row r="13" spans="1:19" x14ac:dyDescent="0.55000000000000004">
      <c r="A13" s="3" t="s">
        <v>129</v>
      </c>
      <c r="C13" s="6" t="s">
        <v>177</v>
      </c>
      <c r="D13" s="6"/>
      <c r="E13" s="5">
        <v>78052897</v>
      </c>
      <c r="F13" s="6"/>
      <c r="G13" s="5">
        <v>370</v>
      </c>
      <c r="H13" s="6"/>
      <c r="I13" s="5">
        <v>0</v>
      </c>
      <c r="J13" s="6"/>
      <c r="K13" s="5">
        <v>0</v>
      </c>
      <c r="L13" s="6"/>
      <c r="M13" s="5">
        <v>0</v>
      </c>
      <c r="N13" s="6"/>
      <c r="O13" s="5">
        <v>28879571890</v>
      </c>
      <c r="P13" s="6"/>
      <c r="Q13" s="5">
        <v>0</v>
      </c>
      <c r="R13" s="6"/>
      <c r="S13" s="5">
        <v>28879571890</v>
      </c>
    </row>
    <row r="14" spans="1:19" x14ac:dyDescent="0.55000000000000004">
      <c r="A14" s="3" t="s">
        <v>61</v>
      </c>
      <c r="C14" s="6" t="s">
        <v>178</v>
      </c>
      <c r="D14" s="6"/>
      <c r="E14" s="5">
        <v>12196383</v>
      </c>
      <c r="F14" s="6"/>
      <c r="G14" s="5">
        <v>500</v>
      </c>
      <c r="H14" s="6"/>
      <c r="I14" s="5">
        <v>0</v>
      </c>
      <c r="J14" s="6"/>
      <c r="K14" s="5">
        <v>0</v>
      </c>
      <c r="L14" s="6"/>
      <c r="M14" s="5">
        <v>0</v>
      </c>
      <c r="N14" s="6"/>
      <c r="O14" s="5">
        <v>6098191500</v>
      </c>
      <c r="P14" s="6"/>
      <c r="Q14" s="5">
        <v>0</v>
      </c>
      <c r="R14" s="6"/>
      <c r="S14" s="5">
        <v>6098191500</v>
      </c>
    </row>
    <row r="15" spans="1:19" x14ac:dyDescent="0.55000000000000004">
      <c r="A15" s="3" t="s">
        <v>116</v>
      </c>
      <c r="C15" s="6" t="s">
        <v>179</v>
      </c>
      <c r="D15" s="6"/>
      <c r="E15" s="5">
        <v>8344874</v>
      </c>
      <c r="F15" s="6"/>
      <c r="G15" s="5">
        <v>2130</v>
      </c>
      <c r="H15" s="6"/>
      <c r="I15" s="5">
        <v>0</v>
      </c>
      <c r="J15" s="6"/>
      <c r="K15" s="5">
        <v>0</v>
      </c>
      <c r="L15" s="6"/>
      <c r="M15" s="5">
        <v>0</v>
      </c>
      <c r="N15" s="6"/>
      <c r="O15" s="5">
        <v>17774581620</v>
      </c>
      <c r="P15" s="6"/>
      <c r="Q15" s="5">
        <v>0</v>
      </c>
      <c r="R15" s="6"/>
      <c r="S15" s="5">
        <v>17774581620</v>
      </c>
    </row>
    <row r="16" spans="1:19" x14ac:dyDescent="0.55000000000000004">
      <c r="A16" s="3" t="s">
        <v>138</v>
      </c>
      <c r="C16" s="6" t="s">
        <v>180</v>
      </c>
      <c r="D16" s="6"/>
      <c r="E16" s="5">
        <v>7114124</v>
      </c>
      <c r="F16" s="6"/>
      <c r="G16" s="5">
        <v>1100</v>
      </c>
      <c r="H16" s="6"/>
      <c r="I16" s="5">
        <v>0</v>
      </c>
      <c r="J16" s="6"/>
      <c r="K16" s="5">
        <v>0</v>
      </c>
      <c r="L16" s="6"/>
      <c r="M16" s="5">
        <v>0</v>
      </c>
      <c r="N16" s="6"/>
      <c r="O16" s="5">
        <v>7825536400</v>
      </c>
      <c r="P16" s="6"/>
      <c r="Q16" s="5">
        <v>0</v>
      </c>
      <c r="R16" s="6"/>
      <c r="S16" s="5">
        <v>7825536400</v>
      </c>
    </row>
    <row r="17" spans="1:19" x14ac:dyDescent="0.55000000000000004">
      <c r="A17" s="3" t="s">
        <v>64</v>
      </c>
      <c r="C17" s="6" t="s">
        <v>181</v>
      </c>
      <c r="D17" s="6"/>
      <c r="E17" s="5">
        <v>46263949</v>
      </c>
      <c r="F17" s="6"/>
      <c r="G17" s="5">
        <v>360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16655021640</v>
      </c>
      <c r="P17" s="6"/>
      <c r="Q17" s="5">
        <v>0</v>
      </c>
      <c r="R17" s="6"/>
      <c r="S17" s="5">
        <v>16655021640</v>
      </c>
    </row>
    <row r="18" spans="1:19" x14ac:dyDescent="0.55000000000000004">
      <c r="A18" s="3" t="s">
        <v>57</v>
      </c>
      <c r="C18" s="6" t="s">
        <v>182</v>
      </c>
      <c r="D18" s="6"/>
      <c r="E18" s="5">
        <v>3575371</v>
      </c>
      <c r="F18" s="6"/>
      <c r="G18" s="5">
        <v>3286</v>
      </c>
      <c r="H18" s="6"/>
      <c r="I18" s="5">
        <v>0</v>
      </c>
      <c r="J18" s="6"/>
      <c r="K18" s="5">
        <v>0</v>
      </c>
      <c r="L18" s="6"/>
      <c r="M18" s="5">
        <v>0</v>
      </c>
      <c r="N18" s="6"/>
      <c r="O18" s="5">
        <v>11748669106</v>
      </c>
      <c r="P18" s="6"/>
      <c r="Q18" s="5">
        <v>0</v>
      </c>
      <c r="R18" s="6"/>
      <c r="S18" s="5">
        <v>11748669106</v>
      </c>
    </row>
    <row r="19" spans="1:19" x14ac:dyDescent="0.55000000000000004">
      <c r="A19" s="3" t="s">
        <v>70</v>
      </c>
      <c r="C19" s="6" t="s">
        <v>183</v>
      </c>
      <c r="D19" s="6"/>
      <c r="E19" s="5">
        <v>2642043</v>
      </c>
      <c r="F19" s="6"/>
      <c r="G19" s="5">
        <v>1650</v>
      </c>
      <c r="H19" s="6"/>
      <c r="I19" s="5">
        <v>0</v>
      </c>
      <c r="J19" s="6"/>
      <c r="K19" s="5">
        <v>0</v>
      </c>
      <c r="L19" s="6"/>
      <c r="M19" s="5">
        <v>0</v>
      </c>
      <c r="N19" s="6"/>
      <c r="O19" s="5">
        <v>4359370950</v>
      </c>
      <c r="P19" s="6"/>
      <c r="Q19" s="5">
        <v>0</v>
      </c>
      <c r="R19" s="6"/>
      <c r="S19" s="5">
        <v>4359370950</v>
      </c>
    </row>
    <row r="20" spans="1:19" x14ac:dyDescent="0.55000000000000004">
      <c r="A20" s="3" t="s">
        <v>134</v>
      </c>
      <c r="C20" s="6" t="s">
        <v>184</v>
      </c>
      <c r="D20" s="6"/>
      <c r="E20" s="5">
        <v>1094061</v>
      </c>
      <c r="F20" s="6"/>
      <c r="G20" s="5">
        <v>1000</v>
      </c>
      <c r="H20" s="6"/>
      <c r="I20" s="5">
        <v>0</v>
      </c>
      <c r="J20" s="6"/>
      <c r="K20" s="5">
        <v>0</v>
      </c>
      <c r="L20" s="6"/>
      <c r="M20" s="5">
        <v>0</v>
      </c>
      <c r="N20" s="6"/>
      <c r="O20" s="5">
        <v>1094061000</v>
      </c>
      <c r="P20" s="6"/>
      <c r="Q20" s="5">
        <v>43186618</v>
      </c>
      <c r="R20" s="6"/>
      <c r="S20" s="5">
        <v>1050874382</v>
      </c>
    </row>
    <row r="21" spans="1:19" x14ac:dyDescent="0.55000000000000004">
      <c r="A21" s="3" t="s">
        <v>136</v>
      </c>
      <c r="C21" s="6" t="s">
        <v>185</v>
      </c>
      <c r="D21" s="6"/>
      <c r="E21" s="5">
        <v>6340270</v>
      </c>
      <c r="F21" s="6"/>
      <c r="G21" s="5">
        <v>278</v>
      </c>
      <c r="H21" s="6"/>
      <c r="I21" s="5">
        <v>0</v>
      </c>
      <c r="J21" s="6"/>
      <c r="K21" s="5">
        <v>0</v>
      </c>
      <c r="L21" s="6"/>
      <c r="M21" s="5">
        <v>0</v>
      </c>
      <c r="N21" s="6"/>
      <c r="O21" s="5">
        <v>1762595060</v>
      </c>
      <c r="P21" s="6"/>
      <c r="Q21" s="5">
        <v>0</v>
      </c>
      <c r="R21" s="6"/>
      <c r="S21" s="5">
        <v>1762595060</v>
      </c>
    </row>
    <row r="22" spans="1:19" x14ac:dyDescent="0.55000000000000004">
      <c r="A22" s="3" t="s">
        <v>91</v>
      </c>
      <c r="C22" s="6" t="s">
        <v>186</v>
      </c>
      <c r="D22" s="6"/>
      <c r="E22" s="5">
        <v>4173275</v>
      </c>
      <c r="F22" s="6"/>
      <c r="G22" s="5">
        <v>6350</v>
      </c>
      <c r="H22" s="6"/>
      <c r="I22" s="5">
        <v>0</v>
      </c>
      <c r="J22" s="6"/>
      <c r="K22" s="5">
        <v>0</v>
      </c>
      <c r="L22" s="6"/>
      <c r="M22" s="5">
        <v>0</v>
      </c>
      <c r="N22" s="6"/>
      <c r="O22" s="5">
        <v>26500296250</v>
      </c>
      <c r="P22" s="6"/>
      <c r="Q22" s="5">
        <v>0</v>
      </c>
      <c r="R22" s="6"/>
      <c r="S22" s="5">
        <v>26500296250</v>
      </c>
    </row>
    <row r="23" spans="1:19" x14ac:dyDescent="0.55000000000000004">
      <c r="A23" s="3" t="s">
        <v>39</v>
      </c>
      <c r="C23" s="6" t="s">
        <v>187</v>
      </c>
      <c r="D23" s="6"/>
      <c r="E23" s="5">
        <v>2388784</v>
      </c>
      <c r="F23" s="6"/>
      <c r="G23" s="5">
        <v>1680</v>
      </c>
      <c r="H23" s="6"/>
      <c r="I23" s="5">
        <v>0</v>
      </c>
      <c r="J23" s="6"/>
      <c r="K23" s="5">
        <v>0</v>
      </c>
      <c r="L23" s="6"/>
      <c r="M23" s="5">
        <v>0</v>
      </c>
      <c r="N23" s="6"/>
      <c r="O23" s="5">
        <v>4013157120</v>
      </c>
      <c r="P23" s="6"/>
      <c r="Q23" s="5">
        <v>0</v>
      </c>
      <c r="R23" s="6"/>
      <c r="S23" s="5">
        <v>4013157120</v>
      </c>
    </row>
    <row r="24" spans="1:19" x14ac:dyDescent="0.55000000000000004">
      <c r="A24" s="3" t="s">
        <v>35</v>
      </c>
      <c r="C24" s="6" t="s">
        <v>185</v>
      </c>
      <c r="D24" s="6"/>
      <c r="E24" s="5">
        <v>45020156</v>
      </c>
      <c r="F24" s="6"/>
      <c r="G24" s="5">
        <v>610</v>
      </c>
      <c r="H24" s="6"/>
      <c r="I24" s="5">
        <v>0</v>
      </c>
      <c r="J24" s="6"/>
      <c r="K24" s="5">
        <v>0</v>
      </c>
      <c r="L24" s="6"/>
      <c r="M24" s="5">
        <v>0</v>
      </c>
      <c r="N24" s="6"/>
      <c r="O24" s="5">
        <v>27462295160</v>
      </c>
      <c r="P24" s="6"/>
      <c r="Q24" s="5">
        <v>0</v>
      </c>
      <c r="R24" s="6"/>
      <c r="S24" s="5">
        <v>27462295160</v>
      </c>
    </row>
    <row r="25" spans="1:19" x14ac:dyDescent="0.55000000000000004">
      <c r="A25" s="3" t="s">
        <v>127</v>
      </c>
      <c r="C25" s="6" t="s">
        <v>188</v>
      </c>
      <c r="D25" s="6"/>
      <c r="E25" s="5">
        <v>22232279</v>
      </c>
      <c r="F25" s="6"/>
      <c r="G25" s="5">
        <v>620</v>
      </c>
      <c r="H25" s="6"/>
      <c r="I25" s="5">
        <v>0</v>
      </c>
      <c r="J25" s="6"/>
      <c r="K25" s="5">
        <v>0</v>
      </c>
      <c r="L25" s="6"/>
      <c r="M25" s="5">
        <v>0</v>
      </c>
      <c r="N25" s="6"/>
      <c r="O25" s="5">
        <v>13784012980</v>
      </c>
      <c r="P25" s="6"/>
      <c r="Q25" s="5">
        <v>0</v>
      </c>
      <c r="R25" s="6"/>
      <c r="S25" s="5">
        <v>13784012980</v>
      </c>
    </row>
    <row r="26" spans="1:19" x14ac:dyDescent="0.55000000000000004">
      <c r="A26" s="3" t="s">
        <v>125</v>
      </c>
      <c r="C26" s="6" t="s">
        <v>188</v>
      </c>
      <c r="D26" s="6"/>
      <c r="E26" s="5">
        <v>32437629</v>
      </c>
      <c r="F26" s="6"/>
      <c r="G26" s="5">
        <v>380</v>
      </c>
      <c r="H26" s="6"/>
      <c r="I26" s="5">
        <v>0</v>
      </c>
      <c r="J26" s="6"/>
      <c r="K26" s="5">
        <v>0</v>
      </c>
      <c r="L26" s="6"/>
      <c r="M26" s="5">
        <v>0</v>
      </c>
      <c r="N26" s="6"/>
      <c r="O26" s="5">
        <v>12326299020</v>
      </c>
      <c r="P26" s="6"/>
      <c r="Q26" s="5">
        <v>0</v>
      </c>
      <c r="R26" s="6"/>
      <c r="S26" s="5">
        <v>12326299020</v>
      </c>
    </row>
    <row r="27" spans="1:19" x14ac:dyDescent="0.55000000000000004">
      <c r="A27" s="3" t="s">
        <v>110</v>
      </c>
      <c r="C27" s="6" t="s">
        <v>185</v>
      </c>
      <c r="D27" s="6"/>
      <c r="E27" s="5">
        <v>136053657</v>
      </c>
      <c r="F27" s="6"/>
      <c r="G27" s="5">
        <v>400</v>
      </c>
      <c r="H27" s="6"/>
      <c r="I27" s="5">
        <v>0</v>
      </c>
      <c r="J27" s="6"/>
      <c r="K27" s="5">
        <v>0</v>
      </c>
      <c r="L27" s="6"/>
      <c r="M27" s="5">
        <v>0</v>
      </c>
      <c r="N27" s="6"/>
      <c r="O27" s="5">
        <v>54421462800</v>
      </c>
      <c r="P27" s="6"/>
      <c r="Q27" s="5">
        <v>0</v>
      </c>
      <c r="R27" s="6"/>
      <c r="S27" s="5">
        <v>54421462800</v>
      </c>
    </row>
    <row r="28" spans="1:19" x14ac:dyDescent="0.55000000000000004">
      <c r="A28" s="3" t="s">
        <v>105</v>
      </c>
      <c r="C28" s="6" t="s">
        <v>185</v>
      </c>
      <c r="D28" s="6"/>
      <c r="E28" s="5">
        <v>33004442</v>
      </c>
      <c r="F28" s="6"/>
      <c r="G28" s="5">
        <v>255</v>
      </c>
      <c r="H28" s="6"/>
      <c r="I28" s="5">
        <v>0</v>
      </c>
      <c r="J28" s="6"/>
      <c r="K28" s="5">
        <v>0</v>
      </c>
      <c r="L28" s="6"/>
      <c r="M28" s="5">
        <v>0</v>
      </c>
      <c r="N28" s="6"/>
      <c r="O28" s="5">
        <v>8416132710</v>
      </c>
      <c r="P28" s="6"/>
      <c r="Q28" s="5">
        <v>0</v>
      </c>
      <c r="R28" s="6"/>
      <c r="S28" s="5">
        <v>8416132710</v>
      </c>
    </row>
    <row r="29" spans="1:19" x14ac:dyDescent="0.55000000000000004">
      <c r="A29" s="3" t="s">
        <v>108</v>
      </c>
      <c r="C29" s="6" t="s">
        <v>189</v>
      </c>
      <c r="D29" s="6"/>
      <c r="E29" s="5">
        <v>16784615</v>
      </c>
      <c r="F29" s="6"/>
      <c r="G29" s="5">
        <v>270</v>
      </c>
      <c r="H29" s="6"/>
      <c r="I29" s="5">
        <v>0</v>
      </c>
      <c r="J29" s="6"/>
      <c r="K29" s="5">
        <v>0</v>
      </c>
      <c r="L29" s="6"/>
      <c r="M29" s="5">
        <v>0</v>
      </c>
      <c r="N29" s="6"/>
      <c r="O29" s="5">
        <v>4531846050</v>
      </c>
      <c r="P29" s="6"/>
      <c r="Q29" s="5">
        <v>0</v>
      </c>
      <c r="R29" s="6"/>
      <c r="S29" s="5">
        <v>4531846050</v>
      </c>
    </row>
    <row r="30" spans="1:19" x14ac:dyDescent="0.55000000000000004">
      <c r="A30" s="3" t="s">
        <v>89</v>
      </c>
      <c r="C30" s="6" t="s">
        <v>184</v>
      </c>
      <c r="D30" s="6"/>
      <c r="E30" s="5">
        <v>1262422</v>
      </c>
      <c r="F30" s="6"/>
      <c r="G30" s="5">
        <v>4070</v>
      </c>
      <c r="H30" s="6"/>
      <c r="I30" s="5">
        <v>0</v>
      </c>
      <c r="J30" s="6"/>
      <c r="K30" s="5">
        <v>0</v>
      </c>
      <c r="L30" s="6"/>
      <c r="M30" s="5">
        <v>0</v>
      </c>
      <c r="N30" s="6"/>
      <c r="O30" s="5">
        <v>5138057540</v>
      </c>
      <c r="P30" s="6"/>
      <c r="Q30" s="5">
        <v>0</v>
      </c>
      <c r="R30" s="6"/>
      <c r="S30" s="5">
        <v>5138057540</v>
      </c>
    </row>
    <row r="31" spans="1:19" x14ac:dyDescent="0.55000000000000004">
      <c r="A31" s="3" t="s">
        <v>27</v>
      </c>
      <c r="C31" s="6" t="s">
        <v>190</v>
      </c>
      <c r="D31" s="6"/>
      <c r="E31" s="5">
        <v>119362497</v>
      </c>
      <c r="F31" s="6"/>
      <c r="G31" s="5">
        <v>82</v>
      </c>
      <c r="H31" s="6"/>
      <c r="I31" s="5">
        <v>0</v>
      </c>
      <c r="J31" s="6"/>
      <c r="K31" s="5">
        <v>0</v>
      </c>
      <c r="L31" s="6"/>
      <c r="M31" s="5">
        <v>0</v>
      </c>
      <c r="N31" s="6"/>
      <c r="O31" s="5">
        <v>9787724754</v>
      </c>
      <c r="P31" s="6"/>
      <c r="Q31" s="5">
        <v>0</v>
      </c>
      <c r="R31" s="6"/>
      <c r="S31" s="5">
        <v>9787724754</v>
      </c>
    </row>
    <row r="32" spans="1:19" x14ac:dyDescent="0.55000000000000004">
      <c r="A32" s="3" t="s">
        <v>21</v>
      </c>
      <c r="C32" s="6" t="s">
        <v>191</v>
      </c>
      <c r="D32" s="6"/>
      <c r="E32" s="5">
        <v>19595052</v>
      </c>
      <c r="F32" s="6"/>
      <c r="G32" s="5">
        <v>66</v>
      </c>
      <c r="H32" s="6"/>
      <c r="I32" s="5">
        <v>0</v>
      </c>
      <c r="J32" s="6"/>
      <c r="K32" s="5">
        <v>0</v>
      </c>
      <c r="L32" s="6"/>
      <c r="M32" s="5">
        <v>0</v>
      </c>
      <c r="N32" s="6"/>
      <c r="O32" s="5">
        <v>1293273432</v>
      </c>
      <c r="P32" s="6"/>
      <c r="Q32" s="5">
        <v>0</v>
      </c>
      <c r="R32" s="6"/>
      <c r="S32" s="5">
        <v>1293273432</v>
      </c>
    </row>
    <row r="33" spans="1:19" x14ac:dyDescent="0.55000000000000004">
      <c r="A33" s="3" t="s">
        <v>25</v>
      </c>
      <c r="C33" s="6" t="s">
        <v>190</v>
      </c>
      <c r="D33" s="6"/>
      <c r="E33" s="5">
        <v>33160069</v>
      </c>
      <c r="F33" s="6"/>
      <c r="G33" s="5">
        <v>17</v>
      </c>
      <c r="H33" s="6"/>
      <c r="I33" s="5">
        <v>0</v>
      </c>
      <c r="J33" s="6"/>
      <c r="K33" s="5">
        <v>0</v>
      </c>
      <c r="L33" s="6"/>
      <c r="M33" s="5">
        <v>0</v>
      </c>
      <c r="N33" s="6"/>
      <c r="O33" s="5">
        <v>563721173</v>
      </c>
      <c r="P33" s="6"/>
      <c r="Q33" s="5">
        <v>0</v>
      </c>
      <c r="R33" s="6"/>
      <c r="S33" s="5">
        <v>563721173</v>
      </c>
    </row>
    <row r="34" spans="1:19" x14ac:dyDescent="0.55000000000000004">
      <c r="A34" s="3" t="s">
        <v>59</v>
      </c>
      <c r="C34" s="6" t="s">
        <v>189</v>
      </c>
      <c r="D34" s="6"/>
      <c r="E34" s="5">
        <v>11800611</v>
      </c>
      <c r="F34" s="6"/>
      <c r="G34" s="5">
        <v>1420</v>
      </c>
      <c r="H34" s="6"/>
      <c r="I34" s="5">
        <v>0</v>
      </c>
      <c r="J34" s="6"/>
      <c r="K34" s="5">
        <v>0</v>
      </c>
      <c r="L34" s="6"/>
      <c r="M34" s="5">
        <v>0</v>
      </c>
      <c r="N34" s="6"/>
      <c r="O34" s="5">
        <v>16756867620</v>
      </c>
      <c r="P34" s="6"/>
      <c r="Q34" s="5">
        <v>175561018</v>
      </c>
      <c r="R34" s="6"/>
      <c r="S34" s="5">
        <v>16581306602</v>
      </c>
    </row>
    <row r="35" spans="1:19" x14ac:dyDescent="0.55000000000000004">
      <c r="A35" s="3" t="s">
        <v>106</v>
      </c>
      <c r="C35" s="6" t="s">
        <v>174</v>
      </c>
      <c r="D35" s="6"/>
      <c r="E35" s="5">
        <v>1643791</v>
      </c>
      <c r="F35" s="6"/>
      <c r="G35" s="5">
        <v>1780</v>
      </c>
      <c r="H35" s="6"/>
      <c r="I35" s="5">
        <v>0</v>
      </c>
      <c r="J35" s="6"/>
      <c r="K35" s="5">
        <v>0</v>
      </c>
      <c r="L35" s="6"/>
      <c r="M35" s="5">
        <v>0</v>
      </c>
      <c r="N35" s="6"/>
      <c r="O35" s="5">
        <v>2925947980</v>
      </c>
      <c r="P35" s="6"/>
      <c r="Q35" s="5">
        <v>0</v>
      </c>
      <c r="R35" s="6"/>
      <c r="S35" s="5">
        <v>2925947980</v>
      </c>
    </row>
    <row r="36" spans="1:19" x14ac:dyDescent="0.55000000000000004">
      <c r="A36" s="3" t="s">
        <v>37</v>
      </c>
      <c r="C36" s="6" t="s">
        <v>192</v>
      </c>
      <c r="D36" s="6"/>
      <c r="E36" s="5">
        <v>14720989</v>
      </c>
      <c r="F36" s="6"/>
      <c r="G36" s="5">
        <v>1500</v>
      </c>
      <c r="H36" s="6"/>
      <c r="I36" s="5">
        <v>0</v>
      </c>
      <c r="J36" s="6"/>
      <c r="K36" s="5">
        <v>0</v>
      </c>
      <c r="L36" s="6"/>
      <c r="M36" s="5">
        <v>0</v>
      </c>
      <c r="N36" s="6"/>
      <c r="O36" s="5">
        <v>22081483500</v>
      </c>
      <c r="P36" s="6"/>
      <c r="Q36" s="5">
        <v>0</v>
      </c>
      <c r="R36" s="6"/>
      <c r="S36" s="5">
        <v>22081483500</v>
      </c>
    </row>
    <row r="37" spans="1:19" x14ac:dyDescent="0.55000000000000004">
      <c r="A37" s="3" t="s">
        <v>95</v>
      </c>
      <c r="C37" s="6" t="s">
        <v>4</v>
      </c>
      <c r="D37" s="6"/>
      <c r="E37" s="5">
        <v>35723314</v>
      </c>
      <c r="F37" s="6"/>
      <c r="G37" s="5">
        <v>540</v>
      </c>
      <c r="H37" s="6"/>
      <c r="I37" s="5">
        <v>0</v>
      </c>
      <c r="J37" s="6"/>
      <c r="K37" s="5">
        <v>0</v>
      </c>
      <c r="L37" s="6"/>
      <c r="M37" s="5">
        <v>0</v>
      </c>
      <c r="N37" s="6"/>
      <c r="O37" s="5">
        <v>19290589560</v>
      </c>
      <c r="P37" s="6"/>
      <c r="Q37" s="5">
        <v>918599503</v>
      </c>
      <c r="R37" s="6"/>
      <c r="S37" s="5">
        <v>18371990057</v>
      </c>
    </row>
    <row r="38" spans="1:19" x14ac:dyDescent="0.55000000000000004">
      <c r="A38" s="3" t="s">
        <v>73</v>
      </c>
      <c r="C38" s="6" t="s">
        <v>193</v>
      </c>
      <c r="D38" s="6"/>
      <c r="E38" s="5">
        <v>8768013</v>
      </c>
      <c r="F38" s="6"/>
      <c r="G38" s="5">
        <v>2000</v>
      </c>
      <c r="H38" s="6"/>
      <c r="I38" s="5">
        <v>0</v>
      </c>
      <c r="J38" s="6"/>
      <c r="K38" s="5">
        <v>0</v>
      </c>
      <c r="L38" s="6"/>
      <c r="M38" s="5">
        <v>0</v>
      </c>
      <c r="N38" s="6"/>
      <c r="O38" s="5">
        <v>17536026000</v>
      </c>
      <c r="P38" s="6"/>
      <c r="Q38" s="5">
        <v>0</v>
      </c>
      <c r="R38" s="6"/>
      <c r="S38" s="5">
        <v>17536026000</v>
      </c>
    </row>
    <row r="39" spans="1:19" x14ac:dyDescent="0.55000000000000004">
      <c r="A39" s="3" t="s">
        <v>93</v>
      </c>
      <c r="C39" s="6" t="s">
        <v>185</v>
      </c>
      <c r="D39" s="6"/>
      <c r="E39" s="5">
        <v>20506179</v>
      </c>
      <c r="F39" s="6"/>
      <c r="G39" s="5">
        <v>537</v>
      </c>
      <c r="H39" s="6"/>
      <c r="I39" s="5">
        <v>0</v>
      </c>
      <c r="J39" s="6"/>
      <c r="K39" s="5">
        <v>0</v>
      </c>
      <c r="L39" s="6"/>
      <c r="M39" s="5">
        <v>0</v>
      </c>
      <c r="N39" s="6"/>
      <c r="O39" s="5">
        <v>11011818123</v>
      </c>
      <c r="P39" s="6"/>
      <c r="Q39" s="5">
        <v>0</v>
      </c>
      <c r="R39" s="6"/>
      <c r="S39" s="5">
        <v>11011818123</v>
      </c>
    </row>
    <row r="40" spans="1:19" x14ac:dyDescent="0.55000000000000004">
      <c r="A40" s="3" t="s">
        <v>81</v>
      </c>
      <c r="C40" s="6" t="s">
        <v>193</v>
      </c>
      <c r="D40" s="6"/>
      <c r="E40" s="5">
        <v>3400000</v>
      </c>
      <c r="F40" s="6"/>
      <c r="G40" s="5">
        <v>3000</v>
      </c>
      <c r="H40" s="6"/>
      <c r="I40" s="5">
        <v>0</v>
      </c>
      <c r="J40" s="6"/>
      <c r="K40" s="5">
        <v>0</v>
      </c>
      <c r="L40" s="6"/>
      <c r="M40" s="5">
        <v>0</v>
      </c>
      <c r="N40" s="6"/>
      <c r="O40" s="5">
        <v>10200000000</v>
      </c>
      <c r="P40" s="6"/>
      <c r="Q40" s="5">
        <v>1058195212</v>
      </c>
      <c r="R40" s="6"/>
      <c r="S40" s="5">
        <v>9141804788</v>
      </c>
    </row>
    <row r="41" spans="1:19" x14ac:dyDescent="0.55000000000000004">
      <c r="A41" s="3" t="s">
        <v>140</v>
      </c>
      <c r="C41" s="6" t="s">
        <v>174</v>
      </c>
      <c r="D41" s="6"/>
      <c r="E41" s="5">
        <v>2631135</v>
      </c>
      <c r="F41" s="6"/>
      <c r="G41" s="5">
        <v>2170</v>
      </c>
      <c r="H41" s="6"/>
      <c r="I41" s="5">
        <v>0</v>
      </c>
      <c r="J41" s="6"/>
      <c r="K41" s="5">
        <v>0</v>
      </c>
      <c r="L41" s="6"/>
      <c r="M41" s="5">
        <v>0</v>
      </c>
      <c r="N41" s="6"/>
      <c r="O41" s="5">
        <v>5709562950</v>
      </c>
      <c r="P41" s="6"/>
      <c r="Q41" s="5">
        <v>0</v>
      </c>
      <c r="R41" s="6"/>
      <c r="S41" s="5">
        <v>5709562950</v>
      </c>
    </row>
    <row r="42" spans="1:19" x14ac:dyDescent="0.55000000000000004">
      <c r="A42" s="3" t="s">
        <v>63</v>
      </c>
      <c r="C42" s="6" t="s">
        <v>194</v>
      </c>
      <c r="D42" s="6"/>
      <c r="E42" s="5">
        <v>12890209</v>
      </c>
      <c r="F42" s="6"/>
      <c r="G42" s="5">
        <v>2160</v>
      </c>
      <c r="H42" s="6"/>
      <c r="I42" s="5">
        <v>0</v>
      </c>
      <c r="J42" s="6"/>
      <c r="K42" s="5">
        <v>0</v>
      </c>
      <c r="L42" s="6"/>
      <c r="M42" s="5">
        <v>0</v>
      </c>
      <c r="N42" s="6"/>
      <c r="O42" s="5">
        <v>27842851440</v>
      </c>
      <c r="P42" s="6"/>
      <c r="Q42" s="5">
        <v>0</v>
      </c>
      <c r="R42" s="6"/>
      <c r="S42" s="5">
        <v>27842851440</v>
      </c>
    </row>
    <row r="43" spans="1:19" x14ac:dyDescent="0.55000000000000004">
      <c r="A43" s="3" t="s">
        <v>112</v>
      </c>
      <c r="C43" s="6" t="s">
        <v>191</v>
      </c>
      <c r="D43" s="6"/>
      <c r="E43" s="5">
        <v>4590137</v>
      </c>
      <c r="F43" s="6"/>
      <c r="G43" s="5">
        <v>1630</v>
      </c>
      <c r="H43" s="6"/>
      <c r="I43" s="5">
        <v>0</v>
      </c>
      <c r="J43" s="6"/>
      <c r="K43" s="5">
        <v>0</v>
      </c>
      <c r="L43" s="6"/>
      <c r="M43" s="5">
        <v>0</v>
      </c>
      <c r="N43" s="6"/>
      <c r="O43" s="5">
        <v>7481923310</v>
      </c>
      <c r="P43" s="6"/>
      <c r="Q43" s="5">
        <v>0</v>
      </c>
      <c r="R43" s="6"/>
      <c r="S43" s="5">
        <v>7481923310</v>
      </c>
    </row>
    <row r="44" spans="1:19" x14ac:dyDescent="0.55000000000000004">
      <c r="A44" s="3" t="s">
        <v>120</v>
      </c>
      <c r="C44" s="6" t="s">
        <v>195</v>
      </c>
      <c r="D44" s="6"/>
      <c r="E44" s="5">
        <v>5595812</v>
      </c>
      <c r="F44" s="6"/>
      <c r="G44" s="5">
        <v>1800</v>
      </c>
      <c r="H44" s="6"/>
      <c r="I44" s="5">
        <v>0</v>
      </c>
      <c r="J44" s="6"/>
      <c r="K44" s="5">
        <v>0</v>
      </c>
      <c r="L44" s="6"/>
      <c r="M44" s="5">
        <v>0</v>
      </c>
      <c r="N44" s="6"/>
      <c r="O44" s="5">
        <v>10072461600</v>
      </c>
      <c r="P44" s="6"/>
      <c r="Q44" s="5">
        <v>448250909</v>
      </c>
      <c r="R44" s="6"/>
      <c r="S44" s="5">
        <v>9624210691</v>
      </c>
    </row>
    <row r="45" spans="1:19" x14ac:dyDescent="0.55000000000000004">
      <c r="A45" s="3" t="s">
        <v>142</v>
      </c>
      <c r="C45" s="6" t="s">
        <v>196</v>
      </c>
      <c r="D45" s="6"/>
      <c r="E45" s="5">
        <v>9599505</v>
      </c>
      <c r="F45" s="6"/>
      <c r="G45" s="5">
        <v>800</v>
      </c>
      <c r="H45" s="6"/>
      <c r="I45" s="5">
        <v>0</v>
      </c>
      <c r="J45" s="6"/>
      <c r="K45" s="5">
        <v>0</v>
      </c>
      <c r="L45" s="6"/>
      <c r="M45" s="5">
        <v>0</v>
      </c>
      <c r="N45" s="6"/>
      <c r="O45" s="5">
        <v>7679604000</v>
      </c>
      <c r="P45" s="6"/>
      <c r="Q45" s="5">
        <v>0</v>
      </c>
      <c r="R45" s="6"/>
      <c r="S45" s="5">
        <v>7679604000</v>
      </c>
    </row>
    <row r="46" spans="1:19" x14ac:dyDescent="0.55000000000000004">
      <c r="A46" s="3" t="s">
        <v>51</v>
      </c>
      <c r="C46" s="6" t="s">
        <v>197</v>
      </c>
      <c r="D46" s="6"/>
      <c r="E46" s="5">
        <v>4202398</v>
      </c>
      <c r="F46" s="6"/>
      <c r="G46" s="5">
        <v>4660</v>
      </c>
      <c r="H46" s="6"/>
      <c r="I46" s="5">
        <v>0</v>
      </c>
      <c r="J46" s="6"/>
      <c r="K46" s="5">
        <v>0</v>
      </c>
      <c r="L46" s="6"/>
      <c r="M46" s="5">
        <v>0</v>
      </c>
      <c r="N46" s="6"/>
      <c r="O46" s="5">
        <v>19583174680</v>
      </c>
      <c r="P46" s="6"/>
      <c r="Q46" s="5">
        <v>0</v>
      </c>
      <c r="R46" s="6"/>
      <c r="S46" s="5">
        <v>19583174680</v>
      </c>
    </row>
    <row r="47" spans="1:19" x14ac:dyDescent="0.55000000000000004">
      <c r="A47" s="3" t="s">
        <v>31</v>
      </c>
      <c r="C47" s="6" t="s">
        <v>174</v>
      </c>
      <c r="D47" s="6"/>
      <c r="E47" s="5">
        <v>23536501</v>
      </c>
      <c r="F47" s="6"/>
      <c r="G47" s="5">
        <v>388</v>
      </c>
      <c r="H47" s="6"/>
      <c r="I47" s="5">
        <v>0</v>
      </c>
      <c r="J47" s="6"/>
      <c r="K47" s="5">
        <v>0</v>
      </c>
      <c r="L47" s="6"/>
      <c r="M47" s="5">
        <v>0</v>
      </c>
      <c r="N47" s="6"/>
      <c r="O47" s="5">
        <v>9132162388</v>
      </c>
      <c r="P47" s="6"/>
      <c r="Q47" s="5">
        <v>0</v>
      </c>
      <c r="R47" s="6"/>
      <c r="S47" s="5">
        <v>9132162388</v>
      </c>
    </row>
    <row r="48" spans="1:19" x14ac:dyDescent="0.55000000000000004">
      <c r="A48" s="3" t="s">
        <v>99</v>
      </c>
      <c r="C48" s="6" t="s">
        <v>180</v>
      </c>
      <c r="D48" s="6"/>
      <c r="E48" s="5">
        <v>2685534</v>
      </c>
      <c r="F48" s="6"/>
      <c r="G48" s="5">
        <v>4500</v>
      </c>
      <c r="H48" s="6"/>
      <c r="I48" s="5">
        <v>0</v>
      </c>
      <c r="J48" s="6"/>
      <c r="K48" s="5">
        <v>0</v>
      </c>
      <c r="L48" s="6"/>
      <c r="M48" s="5">
        <v>0</v>
      </c>
      <c r="N48" s="6"/>
      <c r="O48" s="5">
        <v>12084903000</v>
      </c>
      <c r="P48" s="6"/>
      <c r="Q48" s="5">
        <v>0</v>
      </c>
      <c r="R48" s="6"/>
      <c r="S48" s="5">
        <v>12084903000</v>
      </c>
    </row>
    <row r="49" spans="1:19" x14ac:dyDescent="0.55000000000000004">
      <c r="A49" s="3" t="s">
        <v>41</v>
      </c>
      <c r="C49" s="6" t="s">
        <v>198</v>
      </c>
      <c r="D49" s="6"/>
      <c r="E49" s="5">
        <v>45977583</v>
      </c>
      <c r="F49" s="6"/>
      <c r="G49" s="5">
        <v>260</v>
      </c>
      <c r="H49" s="6"/>
      <c r="I49" s="5">
        <v>0</v>
      </c>
      <c r="J49" s="6"/>
      <c r="K49" s="5">
        <v>0</v>
      </c>
      <c r="L49" s="6"/>
      <c r="M49" s="5">
        <v>0</v>
      </c>
      <c r="N49" s="6"/>
      <c r="O49" s="5">
        <v>11954171580</v>
      </c>
      <c r="P49" s="6"/>
      <c r="Q49" s="5">
        <v>0</v>
      </c>
      <c r="R49" s="6"/>
      <c r="S49" s="5">
        <v>11954171580</v>
      </c>
    </row>
    <row r="50" spans="1:19" x14ac:dyDescent="0.55000000000000004">
      <c r="A50" s="3" t="s">
        <v>66</v>
      </c>
      <c r="C50" s="6" t="s">
        <v>187</v>
      </c>
      <c r="D50" s="6"/>
      <c r="E50" s="5">
        <v>51335223</v>
      </c>
      <c r="F50" s="6"/>
      <c r="G50" s="5">
        <v>120</v>
      </c>
      <c r="H50" s="6"/>
      <c r="I50" s="5">
        <v>0</v>
      </c>
      <c r="J50" s="6"/>
      <c r="K50" s="5">
        <v>0</v>
      </c>
      <c r="L50" s="6"/>
      <c r="M50" s="5">
        <v>0</v>
      </c>
      <c r="N50" s="6"/>
      <c r="O50" s="5">
        <v>6160226760</v>
      </c>
      <c r="P50" s="6"/>
      <c r="Q50" s="5">
        <v>53623475</v>
      </c>
      <c r="R50" s="6"/>
      <c r="S50" s="5">
        <v>6106603285</v>
      </c>
    </row>
    <row r="51" spans="1:19" x14ac:dyDescent="0.55000000000000004">
      <c r="A51" s="3" t="s">
        <v>124</v>
      </c>
      <c r="C51" s="6" t="s">
        <v>199</v>
      </c>
      <c r="D51" s="6"/>
      <c r="E51" s="5">
        <v>6762462</v>
      </c>
      <c r="F51" s="6"/>
      <c r="G51" s="5">
        <v>1000</v>
      </c>
      <c r="H51" s="6"/>
      <c r="I51" s="5">
        <v>0</v>
      </c>
      <c r="J51" s="6"/>
      <c r="K51" s="5">
        <v>0</v>
      </c>
      <c r="L51" s="6"/>
      <c r="M51" s="5">
        <v>0</v>
      </c>
      <c r="N51" s="6"/>
      <c r="O51" s="5">
        <v>6762462000</v>
      </c>
      <c r="P51" s="6"/>
      <c r="Q51" s="5">
        <v>0</v>
      </c>
      <c r="R51" s="6"/>
      <c r="S51" s="5">
        <v>6762462000</v>
      </c>
    </row>
    <row r="52" spans="1:19" x14ac:dyDescent="0.55000000000000004">
      <c r="A52" s="3" t="s">
        <v>45</v>
      </c>
      <c r="C52" s="6" t="s">
        <v>200</v>
      </c>
      <c r="D52" s="6"/>
      <c r="E52" s="5">
        <v>31170566</v>
      </c>
      <c r="F52" s="6"/>
      <c r="G52" s="5">
        <v>265</v>
      </c>
      <c r="H52" s="6"/>
      <c r="I52" s="5">
        <v>0</v>
      </c>
      <c r="J52" s="6"/>
      <c r="K52" s="5">
        <v>0</v>
      </c>
      <c r="L52" s="6"/>
      <c r="M52" s="5">
        <v>0</v>
      </c>
      <c r="N52" s="6"/>
      <c r="O52" s="5">
        <v>8260199990</v>
      </c>
      <c r="P52" s="6"/>
      <c r="Q52" s="5">
        <v>0</v>
      </c>
      <c r="R52" s="6"/>
      <c r="S52" s="5">
        <v>8260199990</v>
      </c>
    </row>
    <row r="53" spans="1:19" x14ac:dyDescent="0.55000000000000004">
      <c r="A53" s="3" t="s">
        <v>55</v>
      </c>
      <c r="C53" s="6" t="s">
        <v>186</v>
      </c>
      <c r="D53" s="6"/>
      <c r="E53" s="5">
        <v>1148250</v>
      </c>
      <c r="F53" s="6"/>
      <c r="G53" s="5">
        <v>20000</v>
      </c>
      <c r="H53" s="6"/>
      <c r="I53" s="5">
        <v>0</v>
      </c>
      <c r="J53" s="6"/>
      <c r="K53" s="5">
        <v>0</v>
      </c>
      <c r="L53" s="6"/>
      <c r="M53" s="5">
        <v>0</v>
      </c>
      <c r="N53" s="6"/>
      <c r="O53" s="5">
        <v>22965000000</v>
      </c>
      <c r="P53" s="6"/>
      <c r="Q53" s="5">
        <v>0</v>
      </c>
      <c r="R53" s="6"/>
      <c r="S53" s="5">
        <v>22965000000</v>
      </c>
    </row>
    <row r="54" spans="1:19" x14ac:dyDescent="0.55000000000000004">
      <c r="A54" s="3" t="s">
        <v>53</v>
      </c>
      <c r="C54" s="6" t="s">
        <v>201</v>
      </c>
      <c r="D54" s="6"/>
      <c r="E54" s="5">
        <v>121376</v>
      </c>
      <c r="F54" s="6"/>
      <c r="G54" s="5">
        <v>24300</v>
      </c>
      <c r="H54" s="6"/>
      <c r="I54" s="5">
        <v>0</v>
      </c>
      <c r="J54" s="6"/>
      <c r="K54" s="5">
        <v>0</v>
      </c>
      <c r="L54" s="6"/>
      <c r="M54" s="5">
        <v>0</v>
      </c>
      <c r="N54" s="6"/>
      <c r="O54" s="5">
        <v>2949436800</v>
      </c>
      <c r="P54" s="6"/>
      <c r="Q54" s="5">
        <v>0</v>
      </c>
      <c r="R54" s="6"/>
      <c r="S54" s="5">
        <v>2949436800</v>
      </c>
    </row>
    <row r="55" spans="1:19" x14ac:dyDescent="0.55000000000000004">
      <c r="A55" s="3" t="s">
        <v>83</v>
      </c>
      <c r="C55" s="6" t="s">
        <v>202</v>
      </c>
      <c r="D55" s="6"/>
      <c r="E55" s="5">
        <v>11084074</v>
      </c>
      <c r="F55" s="6"/>
      <c r="G55" s="5">
        <v>950</v>
      </c>
      <c r="H55" s="6"/>
      <c r="I55" s="5">
        <v>0</v>
      </c>
      <c r="J55" s="6"/>
      <c r="K55" s="5">
        <v>0</v>
      </c>
      <c r="L55" s="6"/>
      <c r="M55" s="5">
        <v>0</v>
      </c>
      <c r="N55" s="6"/>
      <c r="O55" s="5">
        <v>10529870300</v>
      </c>
      <c r="P55" s="6"/>
      <c r="Q55" s="5">
        <v>212010811</v>
      </c>
      <c r="R55" s="6"/>
      <c r="S55" s="5">
        <v>10317859489</v>
      </c>
    </row>
    <row r="56" spans="1:19" x14ac:dyDescent="0.55000000000000004">
      <c r="A56" s="3" t="s">
        <v>49</v>
      </c>
      <c r="C56" s="6" t="s">
        <v>203</v>
      </c>
      <c r="D56" s="6"/>
      <c r="E56" s="5">
        <v>6307313</v>
      </c>
      <c r="F56" s="6"/>
      <c r="G56" s="5">
        <v>1900</v>
      </c>
      <c r="H56" s="6"/>
      <c r="I56" s="5">
        <v>0</v>
      </c>
      <c r="J56" s="6"/>
      <c r="K56" s="5">
        <v>0</v>
      </c>
      <c r="L56" s="6"/>
      <c r="M56" s="5">
        <v>0</v>
      </c>
      <c r="N56" s="6"/>
      <c r="O56" s="5">
        <v>11983894700</v>
      </c>
      <c r="P56" s="6"/>
      <c r="Q56" s="5">
        <v>0</v>
      </c>
      <c r="R56" s="6"/>
      <c r="S56" s="5">
        <v>11983894700</v>
      </c>
    </row>
    <row r="57" spans="1:19" x14ac:dyDescent="0.55000000000000004">
      <c r="A57" s="3" t="s">
        <v>79</v>
      </c>
      <c r="C57" s="6" t="s">
        <v>4</v>
      </c>
      <c r="D57" s="6"/>
      <c r="E57" s="5">
        <v>184457216</v>
      </c>
      <c r="F57" s="6"/>
      <c r="G57" s="5">
        <v>150</v>
      </c>
      <c r="H57" s="6"/>
      <c r="I57" s="5">
        <v>0</v>
      </c>
      <c r="J57" s="6"/>
      <c r="K57" s="5">
        <v>0</v>
      </c>
      <c r="L57" s="6"/>
      <c r="M57" s="5">
        <v>0</v>
      </c>
      <c r="N57" s="6"/>
      <c r="O57" s="5">
        <v>27668582400</v>
      </c>
      <c r="P57" s="6"/>
      <c r="Q57" s="5">
        <v>0</v>
      </c>
      <c r="R57" s="6"/>
      <c r="S57" s="5">
        <v>27668582400</v>
      </c>
    </row>
    <row r="58" spans="1:19" x14ac:dyDescent="0.55000000000000004">
      <c r="A58" s="3" t="s">
        <v>77</v>
      </c>
      <c r="C58" s="6" t="s">
        <v>204</v>
      </c>
      <c r="D58" s="6"/>
      <c r="E58" s="5">
        <v>13023815</v>
      </c>
      <c r="F58" s="6"/>
      <c r="G58" s="5">
        <v>550</v>
      </c>
      <c r="H58" s="6"/>
      <c r="I58" s="5">
        <v>0</v>
      </c>
      <c r="J58" s="6"/>
      <c r="K58" s="5">
        <v>0</v>
      </c>
      <c r="L58" s="6"/>
      <c r="M58" s="5">
        <v>0</v>
      </c>
      <c r="N58" s="6"/>
      <c r="O58" s="5">
        <v>7163098250</v>
      </c>
      <c r="P58" s="6"/>
      <c r="Q58" s="5">
        <v>0</v>
      </c>
      <c r="R58" s="6"/>
      <c r="S58" s="5">
        <v>7163098250</v>
      </c>
    </row>
    <row r="59" spans="1:19" x14ac:dyDescent="0.55000000000000004">
      <c r="A59" s="3" t="s">
        <v>43</v>
      </c>
      <c r="C59" s="6" t="s">
        <v>197</v>
      </c>
      <c r="D59" s="6"/>
      <c r="E59" s="5">
        <v>1826855</v>
      </c>
      <c r="F59" s="6"/>
      <c r="G59" s="5">
        <v>7000</v>
      </c>
      <c r="H59" s="6"/>
      <c r="I59" s="5">
        <v>0</v>
      </c>
      <c r="J59" s="6"/>
      <c r="K59" s="5">
        <v>0</v>
      </c>
      <c r="L59" s="6"/>
      <c r="M59" s="5">
        <v>0</v>
      </c>
      <c r="N59" s="6"/>
      <c r="O59" s="5">
        <v>12787985000</v>
      </c>
      <c r="P59" s="6"/>
      <c r="Q59" s="5">
        <v>0</v>
      </c>
      <c r="R59" s="6"/>
      <c r="S59" s="5">
        <v>12787985000</v>
      </c>
    </row>
    <row r="60" spans="1:19" x14ac:dyDescent="0.55000000000000004">
      <c r="A60" s="3" t="s">
        <v>72</v>
      </c>
      <c r="C60" s="6" t="s">
        <v>205</v>
      </c>
      <c r="D60" s="6"/>
      <c r="E60" s="5">
        <v>5716427</v>
      </c>
      <c r="F60" s="6"/>
      <c r="G60" s="5">
        <v>2280</v>
      </c>
      <c r="H60" s="6"/>
      <c r="I60" s="5">
        <v>0</v>
      </c>
      <c r="J60" s="6"/>
      <c r="K60" s="5">
        <v>0</v>
      </c>
      <c r="L60" s="6"/>
      <c r="M60" s="5">
        <v>0</v>
      </c>
      <c r="N60" s="6"/>
      <c r="O60" s="5">
        <v>13033453560</v>
      </c>
      <c r="P60" s="6"/>
      <c r="Q60" s="5">
        <v>685080946</v>
      </c>
      <c r="R60" s="6"/>
      <c r="S60" s="5">
        <v>12348372614</v>
      </c>
    </row>
    <row r="61" spans="1:19" x14ac:dyDescent="0.55000000000000004">
      <c r="A61" s="3" t="s">
        <v>15</v>
      </c>
      <c r="C61" s="6" t="s">
        <v>206</v>
      </c>
      <c r="D61" s="6"/>
      <c r="E61" s="5">
        <v>4927035</v>
      </c>
      <c r="F61" s="6"/>
      <c r="G61" s="5">
        <v>850</v>
      </c>
      <c r="H61" s="6"/>
      <c r="I61" s="5">
        <v>0</v>
      </c>
      <c r="J61" s="6"/>
      <c r="K61" s="5">
        <v>0</v>
      </c>
      <c r="L61" s="6"/>
      <c r="M61" s="5">
        <v>0</v>
      </c>
      <c r="N61" s="6"/>
      <c r="O61" s="5">
        <v>4187979750</v>
      </c>
      <c r="P61" s="6"/>
      <c r="Q61" s="5">
        <v>0</v>
      </c>
      <c r="R61" s="6"/>
      <c r="S61" s="5">
        <v>4187979750</v>
      </c>
    </row>
    <row r="62" spans="1:19" x14ac:dyDescent="0.55000000000000004">
      <c r="A62" s="3" t="s">
        <v>101</v>
      </c>
      <c r="C62" s="6" t="s">
        <v>173</v>
      </c>
      <c r="D62" s="6"/>
      <c r="E62" s="5">
        <v>1027589</v>
      </c>
      <c r="F62" s="6"/>
      <c r="G62" s="5">
        <v>130</v>
      </c>
      <c r="H62" s="6"/>
      <c r="I62" s="5">
        <v>0</v>
      </c>
      <c r="J62" s="6"/>
      <c r="K62" s="5">
        <v>0</v>
      </c>
      <c r="L62" s="6"/>
      <c r="M62" s="5">
        <v>0</v>
      </c>
      <c r="N62" s="6"/>
      <c r="O62" s="5">
        <v>133586570</v>
      </c>
      <c r="P62" s="6"/>
      <c r="Q62" s="5">
        <v>0</v>
      </c>
      <c r="R62" s="6"/>
      <c r="S62" s="5">
        <v>133586570</v>
      </c>
    </row>
    <row r="63" spans="1:19" x14ac:dyDescent="0.55000000000000004">
      <c r="A63" s="3" t="s">
        <v>97</v>
      </c>
      <c r="C63" s="6" t="s">
        <v>181</v>
      </c>
      <c r="D63" s="6"/>
      <c r="E63" s="5">
        <v>42256298</v>
      </c>
      <c r="F63" s="6"/>
      <c r="G63" s="5">
        <v>12</v>
      </c>
      <c r="H63" s="6"/>
      <c r="I63" s="5">
        <v>0</v>
      </c>
      <c r="J63" s="6"/>
      <c r="K63" s="5">
        <v>0</v>
      </c>
      <c r="L63" s="6"/>
      <c r="M63" s="5">
        <v>0</v>
      </c>
      <c r="N63" s="6"/>
      <c r="O63" s="5">
        <v>507075576</v>
      </c>
      <c r="P63" s="6"/>
      <c r="Q63" s="5">
        <v>0</v>
      </c>
      <c r="R63" s="6"/>
      <c r="S63" s="5">
        <v>507075576</v>
      </c>
    </row>
    <row r="64" spans="1:19" x14ac:dyDescent="0.55000000000000004">
      <c r="A64" s="3" t="s">
        <v>17</v>
      </c>
      <c r="C64" s="6" t="s">
        <v>187</v>
      </c>
      <c r="D64" s="6"/>
      <c r="E64" s="5">
        <v>40446649</v>
      </c>
      <c r="F64" s="6"/>
      <c r="G64" s="5">
        <v>110</v>
      </c>
      <c r="H64" s="6"/>
      <c r="I64" s="5">
        <v>0</v>
      </c>
      <c r="J64" s="6"/>
      <c r="K64" s="5">
        <v>0</v>
      </c>
      <c r="L64" s="6"/>
      <c r="M64" s="5">
        <v>0</v>
      </c>
      <c r="N64" s="6"/>
      <c r="O64" s="5">
        <v>4449131390</v>
      </c>
      <c r="P64" s="6"/>
      <c r="Q64" s="5">
        <v>0</v>
      </c>
      <c r="R64" s="6"/>
      <c r="S64" s="5">
        <v>4449131390</v>
      </c>
    </row>
    <row r="65" spans="1:19" x14ac:dyDescent="0.55000000000000004">
      <c r="A65" s="3" t="s">
        <v>131</v>
      </c>
      <c r="C65" s="6" t="s">
        <v>207</v>
      </c>
      <c r="D65" s="6"/>
      <c r="E65" s="5">
        <v>543537</v>
      </c>
      <c r="F65" s="6"/>
      <c r="G65" s="5">
        <v>1350</v>
      </c>
      <c r="H65" s="6"/>
      <c r="I65" s="5">
        <v>0</v>
      </c>
      <c r="J65" s="6"/>
      <c r="K65" s="5">
        <v>0</v>
      </c>
      <c r="L65" s="6"/>
      <c r="M65" s="5">
        <v>0</v>
      </c>
      <c r="N65" s="6"/>
      <c r="O65" s="5">
        <v>733774950</v>
      </c>
      <c r="P65" s="6"/>
      <c r="Q65" s="5">
        <v>0</v>
      </c>
      <c r="R65" s="6"/>
      <c r="S65" s="5">
        <v>733774950</v>
      </c>
    </row>
    <row r="66" spans="1:19" x14ac:dyDescent="0.55000000000000004">
      <c r="A66" s="3" t="s">
        <v>208</v>
      </c>
      <c r="C66" s="6" t="s">
        <v>181</v>
      </c>
      <c r="D66" s="6"/>
      <c r="E66" s="5">
        <v>49944841</v>
      </c>
      <c r="F66" s="6"/>
      <c r="G66" s="5">
        <v>6</v>
      </c>
      <c r="H66" s="6"/>
      <c r="I66" s="5">
        <v>0</v>
      </c>
      <c r="J66" s="6"/>
      <c r="K66" s="5">
        <v>0</v>
      </c>
      <c r="L66" s="6"/>
      <c r="M66" s="5">
        <v>0</v>
      </c>
      <c r="N66" s="6"/>
      <c r="O66" s="5">
        <v>299669046</v>
      </c>
      <c r="P66" s="6"/>
      <c r="Q66" s="5">
        <v>0</v>
      </c>
      <c r="R66" s="6"/>
      <c r="S66" s="5">
        <v>299669046</v>
      </c>
    </row>
    <row r="67" spans="1:19" x14ac:dyDescent="0.55000000000000004">
      <c r="A67" s="3" t="s">
        <v>209</v>
      </c>
      <c r="C67" s="6" t="s">
        <v>210</v>
      </c>
      <c r="D67" s="6"/>
      <c r="E67" s="5">
        <v>625000</v>
      </c>
      <c r="F67" s="6"/>
      <c r="G67" s="5">
        <v>3000</v>
      </c>
      <c r="H67" s="6"/>
      <c r="I67" s="5">
        <v>0</v>
      </c>
      <c r="J67" s="6"/>
      <c r="K67" s="5">
        <v>0</v>
      </c>
      <c r="L67" s="6"/>
      <c r="M67" s="5">
        <v>0</v>
      </c>
      <c r="N67" s="6"/>
      <c r="O67" s="5">
        <v>1875000000</v>
      </c>
      <c r="P67" s="6"/>
      <c r="Q67" s="5">
        <v>0</v>
      </c>
      <c r="R67" s="6"/>
      <c r="S67" s="5">
        <v>1875000000</v>
      </c>
    </row>
    <row r="68" spans="1:19" x14ac:dyDescent="0.55000000000000004">
      <c r="A68" s="3" t="s">
        <v>23</v>
      </c>
      <c r="C68" s="6" t="s">
        <v>181</v>
      </c>
      <c r="D68" s="6"/>
      <c r="E68" s="5">
        <v>17672763</v>
      </c>
      <c r="F68" s="6"/>
      <c r="G68" s="5">
        <v>70</v>
      </c>
      <c r="H68" s="6"/>
      <c r="I68" s="5">
        <v>0</v>
      </c>
      <c r="J68" s="6"/>
      <c r="K68" s="5">
        <v>0</v>
      </c>
      <c r="L68" s="6"/>
      <c r="M68" s="5">
        <v>0</v>
      </c>
      <c r="N68" s="6"/>
      <c r="O68" s="5">
        <v>1237093410</v>
      </c>
      <c r="P68" s="6"/>
      <c r="Q68" s="5">
        <v>0</v>
      </c>
      <c r="R68" s="6"/>
      <c r="S68" s="5">
        <v>1237093410</v>
      </c>
    </row>
    <row r="69" spans="1:19" x14ac:dyDescent="0.55000000000000004">
      <c r="A69" s="3" t="s">
        <v>145</v>
      </c>
      <c r="C69" s="6" t="s">
        <v>145</v>
      </c>
      <c r="D69" s="6"/>
      <c r="E69" s="6" t="s">
        <v>145</v>
      </c>
      <c r="F69" s="6"/>
      <c r="G69" s="6" t="s">
        <v>145</v>
      </c>
      <c r="H69" s="6"/>
      <c r="I69" s="8">
        <f>SUM(I8:I68)</f>
        <v>0</v>
      </c>
      <c r="J69" s="6"/>
      <c r="K69" s="8">
        <f>SUM(K8:K68)</f>
        <v>0</v>
      </c>
      <c r="L69" s="6"/>
      <c r="M69" s="8">
        <f>SUM(M8:M68)</f>
        <v>0</v>
      </c>
      <c r="N69" s="6"/>
      <c r="O69" s="8">
        <f>SUM(O8:O68)</f>
        <v>671448154080</v>
      </c>
      <c r="P69" s="6"/>
      <c r="Q69" s="8">
        <f>SUM(Q8:Q68)</f>
        <v>3877849324</v>
      </c>
      <c r="R69" s="6"/>
      <c r="S69" s="8">
        <f>SUM(S8:S68)</f>
        <v>667570304756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3"/>
  <sheetViews>
    <sheetView rightToLeft="1" workbookViewId="0">
      <selection activeCell="A9" sqref="A9"/>
    </sheetView>
  </sheetViews>
  <sheetFormatPr defaultRowHeight="24" x14ac:dyDescent="0.55000000000000004"/>
  <cols>
    <col min="1" max="1" width="20.140625" style="3" bestFit="1" customWidth="1"/>
    <col min="2" max="2" width="1" style="3" customWidth="1"/>
    <col min="3" max="3" width="20" style="3" customWidth="1"/>
    <col min="4" max="4" width="1" style="3" customWidth="1"/>
    <col min="5" max="5" width="16" style="3" customWidth="1"/>
    <col min="6" max="6" width="1" style="3" customWidth="1"/>
    <col min="7" max="7" width="20" style="3" customWidth="1"/>
    <col min="8" max="8" width="1" style="3" customWidth="1"/>
    <col min="9" max="9" width="21" style="3" customWidth="1"/>
    <col min="10" max="10" width="1" style="3" customWidth="1"/>
    <col min="11" max="11" width="16" style="3" customWidth="1"/>
    <col min="12" max="12" width="1" style="3" customWidth="1"/>
    <col min="13" max="13" width="21" style="3" customWidth="1"/>
    <col min="14" max="14" width="1" style="3" customWidth="1"/>
    <col min="15" max="15" width="9.140625" style="3" customWidth="1"/>
    <col min="16" max="16384" width="9.140625" style="3"/>
  </cols>
  <sheetData>
    <row r="2" spans="1:1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5" ht="24.75" x14ac:dyDescent="0.55000000000000004">
      <c r="A3" s="1" t="s">
        <v>159</v>
      </c>
      <c r="B3" s="1" t="s">
        <v>159</v>
      </c>
      <c r="C3" s="1" t="s">
        <v>159</v>
      </c>
      <c r="D3" s="1" t="s">
        <v>159</v>
      </c>
      <c r="E3" s="1" t="s">
        <v>159</v>
      </c>
      <c r="F3" s="1" t="s">
        <v>159</v>
      </c>
      <c r="G3" s="1" t="s">
        <v>159</v>
      </c>
      <c r="H3" s="1" t="s">
        <v>159</v>
      </c>
      <c r="I3" s="1" t="s">
        <v>159</v>
      </c>
      <c r="J3" s="1" t="s">
        <v>159</v>
      </c>
      <c r="K3" s="1" t="s">
        <v>159</v>
      </c>
      <c r="L3" s="1" t="s">
        <v>159</v>
      </c>
      <c r="M3" s="1" t="s">
        <v>159</v>
      </c>
    </row>
    <row r="4" spans="1:1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5" ht="25.5" thickBot="1" x14ac:dyDescent="0.6">
      <c r="A6" s="10" t="s">
        <v>160</v>
      </c>
      <c r="C6" s="2" t="s">
        <v>161</v>
      </c>
      <c r="D6" s="2" t="s">
        <v>161</v>
      </c>
      <c r="E6" s="2" t="s">
        <v>161</v>
      </c>
      <c r="F6" s="2" t="s">
        <v>161</v>
      </c>
      <c r="G6" s="2" t="s">
        <v>161</v>
      </c>
      <c r="I6" s="2" t="s">
        <v>162</v>
      </c>
      <c r="J6" s="2" t="s">
        <v>162</v>
      </c>
      <c r="K6" s="2" t="s">
        <v>162</v>
      </c>
      <c r="L6" s="2" t="s">
        <v>162</v>
      </c>
      <c r="M6" s="2" t="s">
        <v>162</v>
      </c>
    </row>
    <row r="7" spans="1:15" ht="25.5" thickBot="1" x14ac:dyDescent="0.6">
      <c r="A7" s="2" t="s">
        <v>163</v>
      </c>
      <c r="C7" s="2" t="s">
        <v>164</v>
      </c>
      <c r="E7" s="2" t="s">
        <v>165</v>
      </c>
      <c r="G7" s="2" t="s">
        <v>166</v>
      </c>
      <c r="I7" s="2" t="s">
        <v>164</v>
      </c>
      <c r="K7" s="2" t="s">
        <v>165</v>
      </c>
      <c r="M7" s="2" t="s">
        <v>166</v>
      </c>
    </row>
    <row r="8" spans="1:15" x14ac:dyDescent="0.55000000000000004">
      <c r="A8" s="3" t="s">
        <v>153</v>
      </c>
      <c r="C8" s="7">
        <v>41535</v>
      </c>
      <c r="D8" s="7"/>
      <c r="E8" s="7">
        <v>0</v>
      </c>
      <c r="F8" s="7"/>
      <c r="G8" s="7">
        <v>41535</v>
      </c>
      <c r="H8" s="7"/>
      <c r="I8" s="7">
        <v>414485</v>
      </c>
      <c r="J8" s="7"/>
      <c r="K8" s="7">
        <v>0</v>
      </c>
      <c r="L8" s="7"/>
      <c r="M8" s="7">
        <v>414485</v>
      </c>
      <c r="N8" s="7"/>
      <c r="O8" s="7"/>
    </row>
    <row r="9" spans="1:15" x14ac:dyDescent="0.55000000000000004">
      <c r="A9" s="3" t="s">
        <v>156</v>
      </c>
      <c r="C9" s="7">
        <v>2236750877</v>
      </c>
      <c r="D9" s="7"/>
      <c r="E9" s="7">
        <v>0</v>
      </c>
      <c r="F9" s="7"/>
      <c r="G9" s="7">
        <v>2236750877</v>
      </c>
      <c r="H9" s="7"/>
      <c r="I9" s="7">
        <v>15531622978</v>
      </c>
      <c r="J9" s="7"/>
      <c r="K9" s="7">
        <v>0</v>
      </c>
      <c r="L9" s="7"/>
      <c r="M9" s="7">
        <v>15531622978</v>
      </c>
      <c r="N9" s="7"/>
      <c r="O9" s="7"/>
    </row>
    <row r="10" spans="1:15" x14ac:dyDescent="0.55000000000000004">
      <c r="A10" s="3" t="s">
        <v>145</v>
      </c>
      <c r="C10" s="7">
        <f>SUM(C8:C9)</f>
        <v>2236792412</v>
      </c>
      <c r="D10" s="7"/>
      <c r="E10" s="7">
        <f>SUM(E8:E9)</f>
        <v>0</v>
      </c>
      <c r="F10" s="7"/>
      <c r="G10" s="7">
        <f>SUM(G8:G9)</f>
        <v>2236792412</v>
      </c>
      <c r="H10" s="7"/>
      <c r="I10" s="7">
        <f>SUM(I8:I9)</f>
        <v>15532037463</v>
      </c>
      <c r="J10" s="7"/>
      <c r="K10" s="7">
        <f>SUM(K8:K9)</f>
        <v>0</v>
      </c>
      <c r="L10" s="7"/>
      <c r="M10" s="7">
        <f>SUM(M8:M9)</f>
        <v>15532037463</v>
      </c>
      <c r="N10" s="7"/>
      <c r="O10" s="7"/>
    </row>
    <row r="11" spans="1:15" ht="24.75" thickBot="1" x14ac:dyDescent="0.6">
      <c r="C11" s="11">
        <f>SUM(C10)</f>
        <v>2236792412</v>
      </c>
      <c r="D11" s="7"/>
      <c r="E11" s="11">
        <f>SUM(E10)</f>
        <v>0</v>
      </c>
      <c r="F11" s="7"/>
      <c r="G11" s="11">
        <f>SUM(G10)</f>
        <v>2236792412</v>
      </c>
      <c r="H11" s="7"/>
      <c r="I11" s="11">
        <f>SUM(I10)</f>
        <v>15532037463</v>
      </c>
      <c r="J11" s="7"/>
      <c r="K11" s="11">
        <f>SUM(K10)</f>
        <v>0</v>
      </c>
      <c r="L11" s="7"/>
      <c r="M11" s="11">
        <f>SUM(M10)</f>
        <v>15532037463</v>
      </c>
      <c r="N11" s="7"/>
      <c r="O11" s="7"/>
    </row>
    <row r="12" spans="1:15" ht="24.75" thickTop="1" x14ac:dyDescent="0.5500000000000000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5500000000000000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9"/>
  <sheetViews>
    <sheetView rightToLeft="1" tabSelected="1" topLeftCell="A70" workbookViewId="0">
      <selection activeCell="I90" sqref="I90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8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159</v>
      </c>
      <c r="B3" s="1" t="s">
        <v>159</v>
      </c>
      <c r="C3" s="1" t="s">
        <v>159</v>
      </c>
      <c r="D3" s="1" t="s">
        <v>159</v>
      </c>
      <c r="E3" s="1" t="s">
        <v>159</v>
      </c>
      <c r="F3" s="1" t="s">
        <v>159</v>
      </c>
      <c r="G3" s="1" t="s">
        <v>159</v>
      </c>
      <c r="H3" s="1" t="s">
        <v>159</v>
      </c>
      <c r="I3" s="1" t="s">
        <v>159</v>
      </c>
      <c r="J3" s="1" t="s">
        <v>159</v>
      </c>
      <c r="K3" s="1" t="s">
        <v>159</v>
      </c>
      <c r="L3" s="1" t="s">
        <v>159</v>
      </c>
      <c r="M3" s="1" t="s">
        <v>159</v>
      </c>
      <c r="N3" s="1" t="s">
        <v>159</v>
      </c>
      <c r="O3" s="1" t="s">
        <v>159</v>
      </c>
      <c r="P3" s="1" t="s">
        <v>159</v>
      </c>
      <c r="Q3" s="1" t="s">
        <v>159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161</v>
      </c>
      <c r="D6" s="2" t="s">
        <v>161</v>
      </c>
      <c r="E6" s="2" t="s">
        <v>161</v>
      </c>
      <c r="F6" s="2" t="s">
        <v>161</v>
      </c>
      <c r="G6" s="2" t="s">
        <v>161</v>
      </c>
      <c r="H6" s="2" t="s">
        <v>161</v>
      </c>
      <c r="I6" s="2" t="s">
        <v>161</v>
      </c>
      <c r="K6" s="2" t="s">
        <v>162</v>
      </c>
      <c r="L6" s="2" t="s">
        <v>162</v>
      </c>
      <c r="M6" s="2" t="s">
        <v>162</v>
      </c>
      <c r="N6" s="2" t="s">
        <v>162</v>
      </c>
      <c r="O6" s="2" t="s">
        <v>162</v>
      </c>
      <c r="P6" s="2" t="s">
        <v>162</v>
      </c>
      <c r="Q6" s="2" t="s">
        <v>162</v>
      </c>
    </row>
    <row r="7" spans="1:17" ht="24.75" x14ac:dyDescent="0.55000000000000004">
      <c r="A7" s="2" t="s">
        <v>3</v>
      </c>
      <c r="C7" s="2" t="s">
        <v>7</v>
      </c>
      <c r="E7" s="2" t="s">
        <v>211</v>
      </c>
      <c r="G7" s="2" t="s">
        <v>212</v>
      </c>
      <c r="I7" s="2" t="s">
        <v>214</v>
      </c>
      <c r="K7" s="2" t="s">
        <v>7</v>
      </c>
      <c r="M7" s="2" t="s">
        <v>211</v>
      </c>
      <c r="O7" s="2" t="s">
        <v>212</v>
      </c>
      <c r="Q7" s="2" t="s">
        <v>214</v>
      </c>
    </row>
    <row r="8" spans="1:17" x14ac:dyDescent="0.55000000000000004">
      <c r="A8" s="3" t="s">
        <v>144</v>
      </c>
      <c r="C8" s="7">
        <v>10000000</v>
      </c>
      <c r="D8" s="7"/>
      <c r="E8" s="7">
        <v>13956462249</v>
      </c>
      <c r="F8" s="7"/>
      <c r="G8" s="7">
        <v>12848072659</v>
      </c>
      <c r="H8" s="7"/>
      <c r="I8" s="7">
        <f>E8-G8</f>
        <v>1108389590</v>
      </c>
      <c r="K8" s="7">
        <v>10000000</v>
      </c>
      <c r="L8" s="7"/>
      <c r="M8" s="7">
        <v>13956462249</v>
      </c>
      <c r="N8" s="7"/>
      <c r="O8" s="7">
        <v>12848072659</v>
      </c>
      <c r="P8" s="7"/>
      <c r="Q8" s="7">
        <f>M8-O8</f>
        <v>1108389590</v>
      </c>
    </row>
    <row r="9" spans="1:17" x14ac:dyDescent="0.55000000000000004">
      <c r="A9" s="3" t="s">
        <v>131</v>
      </c>
      <c r="C9" s="7">
        <v>338924</v>
      </c>
      <c r="D9" s="7"/>
      <c r="E9" s="7">
        <v>6082679317</v>
      </c>
      <c r="F9" s="7"/>
      <c r="G9" s="7">
        <v>4410080504</v>
      </c>
      <c r="H9" s="7"/>
      <c r="I9" s="7">
        <f t="shared" ref="I9:I72" si="0">E9-G9</f>
        <v>1672598813</v>
      </c>
      <c r="K9" s="7">
        <v>687000</v>
      </c>
      <c r="L9" s="7"/>
      <c r="M9" s="7">
        <v>19219561237</v>
      </c>
      <c r="N9" s="7"/>
      <c r="O9" s="7">
        <v>14898744783</v>
      </c>
      <c r="P9" s="7"/>
      <c r="Q9" s="7">
        <f t="shared" ref="Q9:Q72" si="1">M9-O9</f>
        <v>4320816454</v>
      </c>
    </row>
    <row r="10" spans="1:17" x14ac:dyDescent="0.55000000000000004">
      <c r="A10" s="3" t="s">
        <v>66</v>
      </c>
      <c r="C10" s="7">
        <v>19725417</v>
      </c>
      <c r="D10" s="7"/>
      <c r="E10" s="7">
        <v>31504875463</v>
      </c>
      <c r="F10" s="7"/>
      <c r="G10" s="7">
        <v>40422544998</v>
      </c>
      <c r="H10" s="7"/>
      <c r="I10" s="7">
        <f t="shared" si="0"/>
        <v>-8917669535</v>
      </c>
      <c r="K10" s="7">
        <v>19849694</v>
      </c>
      <c r="L10" s="7"/>
      <c r="M10" s="7">
        <v>31810999065</v>
      </c>
      <c r="N10" s="7"/>
      <c r="O10" s="7">
        <v>40747120029</v>
      </c>
      <c r="P10" s="7"/>
      <c r="Q10" s="7">
        <f t="shared" si="1"/>
        <v>-8936120964</v>
      </c>
    </row>
    <row r="11" spans="1:17" x14ac:dyDescent="0.55000000000000004">
      <c r="A11" s="3" t="s">
        <v>35</v>
      </c>
      <c r="C11" s="7">
        <v>3985531</v>
      </c>
      <c r="D11" s="7"/>
      <c r="E11" s="7">
        <v>14741921470</v>
      </c>
      <c r="F11" s="7"/>
      <c r="G11" s="7">
        <v>20798578738</v>
      </c>
      <c r="H11" s="7"/>
      <c r="I11" s="7">
        <f t="shared" si="0"/>
        <v>-6056657268</v>
      </c>
      <c r="K11" s="7">
        <v>15037632</v>
      </c>
      <c r="L11" s="7"/>
      <c r="M11" s="7">
        <v>79429566002</v>
      </c>
      <c r="N11" s="7"/>
      <c r="O11" s="7">
        <v>95334634981</v>
      </c>
      <c r="P11" s="7"/>
      <c r="Q11" s="7">
        <f t="shared" si="1"/>
        <v>-15905068979</v>
      </c>
    </row>
    <row r="12" spans="1:17" x14ac:dyDescent="0.55000000000000004">
      <c r="A12" s="3" t="s">
        <v>132</v>
      </c>
      <c r="C12" s="7">
        <v>334733</v>
      </c>
      <c r="D12" s="7"/>
      <c r="E12" s="7">
        <v>2307048051</v>
      </c>
      <c r="F12" s="7"/>
      <c r="G12" s="7">
        <v>4277836660</v>
      </c>
      <c r="H12" s="7"/>
      <c r="I12" s="7">
        <f t="shared" si="0"/>
        <v>-1970788609</v>
      </c>
      <c r="K12" s="7">
        <v>431486</v>
      </c>
      <c r="L12" s="7"/>
      <c r="M12" s="7">
        <v>2970924343</v>
      </c>
      <c r="N12" s="7"/>
      <c r="O12" s="7">
        <v>5514325235</v>
      </c>
      <c r="P12" s="7"/>
      <c r="Q12" s="7">
        <f t="shared" si="1"/>
        <v>-2543400892</v>
      </c>
    </row>
    <row r="13" spans="1:17" x14ac:dyDescent="0.55000000000000004">
      <c r="A13" s="3" t="s">
        <v>68</v>
      </c>
      <c r="C13" s="7">
        <v>14116700</v>
      </c>
      <c r="D13" s="7"/>
      <c r="E13" s="7">
        <v>56367983100</v>
      </c>
      <c r="F13" s="7"/>
      <c r="G13" s="7">
        <v>56367983100</v>
      </c>
      <c r="H13" s="7"/>
      <c r="I13" s="7">
        <f t="shared" si="0"/>
        <v>0</v>
      </c>
      <c r="K13" s="7">
        <v>14116700</v>
      </c>
      <c r="L13" s="7"/>
      <c r="M13" s="7">
        <v>56367983100</v>
      </c>
      <c r="N13" s="7"/>
      <c r="O13" s="7">
        <v>56367983100</v>
      </c>
      <c r="P13" s="7"/>
      <c r="Q13" s="7">
        <f t="shared" si="1"/>
        <v>0</v>
      </c>
    </row>
    <row r="14" spans="1:17" x14ac:dyDescent="0.55000000000000004">
      <c r="A14" s="3" t="s">
        <v>41</v>
      </c>
      <c r="C14" s="7">
        <v>3898382</v>
      </c>
      <c r="D14" s="7"/>
      <c r="E14" s="7">
        <v>8827675197</v>
      </c>
      <c r="F14" s="7"/>
      <c r="G14" s="7">
        <v>11266111588</v>
      </c>
      <c r="H14" s="7"/>
      <c r="I14" s="7">
        <f t="shared" si="0"/>
        <v>-2438436391</v>
      </c>
      <c r="K14" s="7">
        <v>12790469</v>
      </c>
      <c r="L14" s="7"/>
      <c r="M14" s="7">
        <v>28883332470</v>
      </c>
      <c r="N14" s="7"/>
      <c r="O14" s="7">
        <v>36963758565</v>
      </c>
      <c r="P14" s="7"/>
      <c r="Q14" s="7">
        <f t="shared" si="1"/>
        <v>-8080426095</v>
      </c>
    </row>
    <row r="15" spans="1:17" x14ac:dyDescent="0.55000000000000004">
      <c r="A15" s="3" t="s">
        <v>17</v>
      </c>
      <c r="C15" s="7">
        <v>10385930</v>
      </c>
      <c r="D15" s="7"/>
      <c r="E15" s="7">
        <v>14309249643</v>
      </c>
      <c r="F15" s="7"/>
      <c r="G15" s="7">
        <v>26370040746</v>
      </c>
      <c r="H15" s="7"/>
      <c r="I15" s="7">
        <f t="shared" si="0"/>
        <v>-12060791103</v>
      </c>
      <c r="K15" s="7">
        <v>10772264</v>
      </c>
      <c r="L15" s="7"/>
      <c r="M15" s="7">
        <v>15249365669</v>
      </c>
      <c r="N15" s="7"/>
      <c r="O15" s="7">
        <v>27451786628</v>
      </c>
      <c r="P15" s="7"/>
      <c r="Q15" s="7">
        <f t="shared" si="1"/>
        <v>-12202420959</v>
      </c>
    </row>
    <row r="16" spans="1:17" x14ac:dyDescent="0.55000000000000004">
      <c r="A16" s="3" t="s">
        <v>101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K16" s="7">
        <v>1199203</v>
      </c>
      <c r="L16" s="7"/>
      <c r="M16" s="7">
        <v>18924189407</v>
      </c>
      <c r="N16" s="7"/>
      <c r="O16" s="7">
        <v>20658533972</v>
      </c>
      <c r="P16" s="7"/>
      <c r="Q16" s="7">
        <f t="shared" si="1"/>
        <v>-1734344565</v>
      </c>
    </row>
    <row r="17" spans="1:17" x14ac:dyDescent="0.55000000000000004">
      <c r="A17" s="3" t="s">
        <v>55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K17" s="7">
        <v>139160</v>
      </c>
      <c r="L17" s="7"/>
      <c r="M17" s="7">
        <v>23096455237</v>
      </c>
      <c r="N17" s="7"/>
      <c r="O17" s="7">
        <v>20468985742</v>
      </c>
      <c r="P17" s="7"/>
      <c r="Q17" s="7">
        <f t="shared" si="1"/>
        <v>2627469495</v>
      </c>
    </row>
    <row r="18" spans="1:17" x14ac:dyDescent="0.55000000000000004">
      <c r="A18" s="3" t="s">
        <v>120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K18" s="7">
        <v>77620</v>
      </c>
      <c r="L18" s="7"/>
      <c r="M18" s="7">
        <v>560459481</v>
      </c>
      <c r="N18" s="7"/>
      <c r="O18" s="7">
        <v>732111412</v>
      </c>
      <c r="P18" s="7"/>
      <c r="Q18" s="7">
        <f t="shared" si="1"/>
        <v>-171651931</v>
      </c>
    </row>
    <row r="19" spans="1:17" x14ac:dyDescent="0.55000000000000004">
      <c r="A19" s="3" t="s">
        <v>99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K19" s="7">
        <v>1860355</v>
      </c>
      <c r="L19" s="7"/>
      <c r="M19" s="7">
        <v>23946029958</v>
      </c>
      <c r="N19" s="7"/>
      <c r="O19" s="7">
        <v>22614969743</v>
      </c>
      <c r="P19" s="7"/>
      <c r="Q19" s="7">
        <f t="shared" si="1"/>
        <v>1331060215</v>
      </c>
    </row>
    <row r="20" spans="1:17" x14ac:dyDescent="0.55000000000000004">
      <c r="A20" s="3" t="s">
        <v>215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K20" s="7">
        <v>1863798</v>
      </c>
      <c r="L20" s="7"/>
      <c r="M20" s="7">
        <v>11069084134</v>
      </c>
      <c r="N20" s="7"/>
      <c r="O20" s="7">
        <v>11093325696</v>
      </c>
      <c r="P20" s="7"/>
      <c r="Q20" s="7">
        <f t="shared" si="1"/>
        <v>-24241562</v>
      </c>
    </row>
    <row r="21" spans="1:17" x14ac:dyDescent="0.55000000000000004">
      <c r="A21" s="3" t="s">
        <v>114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K21" s="7">
        <v>1605377</v>
      </c>
      <c r="L21" s="7"/>
      <c r="M21" s="7">
        <v>17627205033</v>
      </c>
      <c r="N21" s="7"/>
      <c r="O21" s="7">
        <v>20043151387</v>
      </c>
      <c r="P21" s="7"/>
      <c r="Q21" s="7">
        <f t="shared" si="1"/>
        <v>-2415946354</v>
      </c>
    </row>
    <row r="22" spans="1:17" x14ac:dyDescent="0.55000000000000004">
      <c r="A22" s="3" t="s">
        <v>216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K22" s="7">
        <v>2925747</v>
      </c>
      <c r="L22" s="7"/>
      <c r="M22" s="7">
        <v>142939777313</v>
      </c>
      <c r="N22" s="7"/>
      <c r="O22" s="7">
        <v>142441160438</v>
      </c>
      <c r="P22" s="7"/>
      <c r="Q22" s="7">
        <f t="shared" si="1"/>
        <v>498616875</v>
      </c>
    </row>
    <row r="23" spans="1:17" x14ac:dyDescent="0.55000000000000004">
      <c r="A23" s="3" t="s">
        <v>15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K23" s="7">
        <v>931377</v>
      </c>
      <c r="L23" s="7"/>
      <c r="M23" s="7">
        <v>11100755990</v>
      </c>
      <c r="N23" s="7"/>
      <c r="O23" s="7">
        <v>10702656129</v>
      </c>
      <c r="P23" s="7"/>
      <c r="Q23" s="7">
        <f t="shared" si="1"/>
        <v>398099861</v>
      </c>
    </row>
    <row r="24" spans="1:17" x14ac:dyDescent="0.55000000000000004">
      <c r="A24" s="3" t="s">
        <v>83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K24" s="7">
        <v>768447</v>
      </c>
      <c r="L24" s="7"/>
      <c r="M24" s="7">
        <v>6576440819</v>
      </c>
      <c r="N24" s="7"/>
      <c r="O24" s="7">
        <v>6645710213</v>
      </c>
      <c r="P24" s="7"/>
      <c r="Q24" s="7">
        <f t="shared" si="1"/>
        <v>-69269394</v>
      </c>
    </row>
    <row r="25" spans="1:17" x14ac:dyDescent="0.55000000000000004">
      <c r="A25" s="3" t="s">
        <v>21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K25" s="7">
        <v>16521477</v>
      </c>
      <c r="L25" s="7"/>
      <c r="M25" s="7">
        <v>35196830270</v>
      </c>
      <c r="N25" s="7"/>
      <c r="O25" s="7">
        <v>35734359971</v>
      </c>
      <c r="P25" s="7"/>
      <c r="Q25" s="7">
        <f t="shared" si="1"/>
        <v>-537529701</v>
      </c>
    </row>
    <row r="26" spans="1:17" x14ac:dyDescent="0.55000000000000004">
      <c r="A26" s="3" t="s">
        <v>125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K26" s="7">
        <v>1103270</v>
      </c>
      <c r="L26" s="7"/>
      <c r="M26" s="7">
        <v>4131317127</v>
      </c>
      <c r="N26" s="7"/>
      <c r="O26" s="7">
        <v>4701539204</v>
      </c>
      <c r="P26" s="7"/>
      <c r="Q26" s="7">
        <f t="shared" si="1"/>
        <v>-570222077</v>
      </c>
    </row>
    <row r="27" spans="1:17" x14ac:dyDescent="0.55000000000000004">
      <c r="A27" s="3" t="s">
        <v>57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K27" s="7">
        <v>109059</v>
      </c>
      <c r="L27" s="7"/>
      <c r="M27" s="7">
        <v>2572708918</v>
      </c>
      <c r="N27" s="7"/>
      <c r="O27" s="7">
        <v>2555012414</v>
      </c>
      <c r="P27" s="7"/>
      <c r="Q27" s="7">
        <f t="shared" si="1"/>
        <v>17696504</v>
      </c>
    </row>
    <row r="28" spans="1:17" x14ac:dyDescent="0.55000000000000004">
      <c r="A28" s="3" t="s">
        <v>108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K28" s="7">
        <v>228734</v>
      </c>
      <c r="L28" s="7"/>
      <c r="M28" s="7">
        <v>990061498</v>
      </c>
      <c r="N28" s="7"/>
      <c r="O28" s="7">
        <v>1002735405</v>
      </c>
      <c r="P28" s="7"/>
      <c r="Q28" s="7">
        <f t="shared" si="1"/>
        <v>-12673907</v>
      </c>
    </row>
    <row r="29" spans="1:17" x14ac:dyDescent="0.55000000000000004">
      <c r="A29" s="3" t="s">
        <v>217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K29" s="7">
        <v>125031</v>
      </c>
      <c r="L29" s="7"/>
      <c r="M29" s="7">
        <v>1328299882</v>
      </c>
      <c r="N29" s="7"/>
      <c r="O29" s="7">
        <v>1354729014</v>
      </c>
      <c r="P29" s="7"/>
      <c r="Q29" s="7">
        <f t="shared" si="1"/>
        <v>-26429132</v>
      </c>
    </row>
    <row r="30" spans="1:17" x14ac:dyDescent="0.55000000000000004">
      <c r="A30" s="3" t="s">
        <v>122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K30" s="7">
        <v>1533785</v>
      </c>
      <c r="L30" s="7"/>
      <c r="M30" s="7">
        <v>16866831256</v>
      </c>
      <c r="N30" s="7"/>
      <c r="O30" s="7">
        <v>16039412431</v>
      </c>
      <c r="P30" s="7"/>
      <c r="Q30" s="7">
        <f t="shared" si="1"/>
        <v>827418825</v>
      </c>
    </row>
    <row r="31" spans="1:17" x14ac:dyDescent="0.55000000000000004">
      <c r="A31" s="3" t="s">
        <v>85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K31" s="7">
        <v>1091482</v>
      </c>
      <c r="L31" s="7"/>
      <c r="M31" s="7">
        <v>17791469952</v>
      </c>
      <c r="N31" s="7"/>
      <c r="O31" s="7">
        <v>19461016995</v>
      </c>
      <c r="P31" s="7"/>
      <c r="Q31" s="7">
        <f t="shared" si="1"/>
        <v>-1669547043</v>
      </c>
    </row>
    <row r="32" spans="1:17" x14ac:dyDescent="0.55000000000000004">
      <c r="A32" s="3" t="s">
        <v>64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K32" s="7">
        <v>1802580</v>
      </c>
      <c r="L32" s="7"/>
      <c r="M32" s="7">
        <v>4777646049</v>
      </c>
      <c r="N32" s="7"/>
      <c r="O32" s="7">
        <v>5850157634</v>
      </c>
      <c r="P32" s="7"/>
      <c r="Q32" s="7">
        <f t="shared" si="1"/>
        <v>-1072511585</v>
      </c>
    </row>
    <row r="33" spans="1:17" x14ac:dyDescent="0.55000000000000004">
      <c r="A33" s="3" t="s">
        <v>218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K33" s="7">
        <v>3782288</v>
      </c>
      <c r="L33" s="7"/>
      <c r="M33" s="7">
        <v>34558765456</v>
      </c>
      <c r="N33" s="7"/>
      <c r="O33" s="7">
        <v>25641722695</v>
      </c>
      <c r="P33" s="7"/>
      <c r="Q33" s="7">
        <f t="shared" si="1"/>
        <v>8917042761</v>
      </c>
    </row>
    <row r="34" spans="1:17" x14ac:dyDescent="0.55000000000000004">
      <c r="A34" s="3" t="s">
        <v>45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K34" s="7">
        <v>985861</v>
      </c>
      <c r="L34" s="7"/>
      <c r="M34" s="7">
        <v>2021604307</v>
      </c>
      <c r="N34" s="7"/>
      <c r="O34" s="7">
        <v>2567587221</v>
      </c>
      <c r="P34" s="7"/>
      <c r="Q34" s="7">
        <f t="shared" si="1"/>
        <v>-545982914</v>
      </c>
    </row>
    <row r="35" spans="1:17" x14ac:dyDescent="0.55000000000000004">
      <c r="A35" s="3" t="s">
        <v>63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K35" s="7">
        <v>3033080</v>
      </c>
      <c r="L35" s="7"/>
      <c r="M35" s="7">
        <v>19127428528</v>
      </c>
      <c r="N35" s="7"/>
      <c r="O35" s="7">
        <v>23489674150</v>
      </c>
      <c r="P35" s="7"/>
      <c r="Q35" s="7">
        <f t="shared" si="1"/>
        <v>-4362245622</v>
      </c>
    </row>
    <row r="36" spans="1:17" x14ac:dyDescent="0.55000000000000004">
      <c r="A36" s="3" t="s">
        <v>219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K36" s="7">
        <v>15711210</v>
      </c>
      <c r="L36" s="7"/>
      <c r="M36" s="7">
        <v>27583523725</v>
      </c>
      <c r="N36" s="7"/>
      <c r="O36" s="7">
        <v>30001656065</v>
      </c>
      <c r="P36" s="7"/>
      <c r="Q36" s="7">
        <f t="shared" si="1"/>
        <v>-2418132340</v>
      </c>
    </row>
    <row r="37" spans="1:17" x14ac:dyDescent="0.55000000000000004">
      <c r="A37" s="3" t="s">
        <v>112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K37" s="7">
        <v>1308912</v>
      </c>
      <c r="L37" s="7"/>
      <c r="M37" s="7">
        <v>14388129313</v>
      </c>
      <c r="N37" s="7"/>
      <c r="O37" s="7">
        <v>15727206725</v>
      </c>
      <c r="P37" s="7"/>
      <c r="Q37" s="7">
        <f t="shared" si="1"/>
        <v>-1339077412</v>
      </c>
    </row>
    <row r="38" spans="1:17" x14ac:dyDescent="0.55000000000000004">
      <c r="A38" s="3" t="s">
        <v>39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K38" s="7">
        <v>420167</v>
      </c>
      <c r="L38" s="7"/>
      <c r="M38" s="7">
        <v>5125504769</v>
      </c>
      <c r="N38" s="7"/>
      <c r="O38" s="7">
        <v>5709507973</v>
      </c>
      <c r="P38" s="7"/>
      <c r="Q38" s="7">
        <f t="shared" si="1"/>
        <v>-584003204</v>
      </c>
    </row>
    <row r="39" spans="1:17" x14ac:dyDescent="0.55000000000000004">
      <c r="A39" s="3" t="s">
        <v>142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K39" s="7">
        <v>569881</v>
      </c>
      <c r="L39" s="7"/>
      <c r="M39" s="7">
        <v>2837426174</v>
      </c>
      <c r="N39" s="7"/>
      <c r="O39" s="7">
        <v>2795795642</v>
      </c>
      <c r="P39" s="7"/>
      <c r="Q39" s="7">
        <f t="shared" si="1"/>
        <v>41630532</v>
      </c>
    </row>
    <row r="40" spans="1:17" x14ac:dyDescent="0.55000000000000004">
      <c r="A40" s="3" t="s">
        <v>105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K40" s="7">
        <v>1062442</v>
      </c>
      <c r="L40" s="7"/>
      <c r="M40" s="7">
        <v>4011218032</v>
      </c>
      <c r="N40" s="7"/>
      <c r="O40" s="7">
        <v>3818931622</v>
      </c>
      <c r="P40" s="7"/>
      <c r="Q40" s="7">
        <f t="shared" si="1"/>
        <v>192286410</v>
      </c>
    </row>
    <row r="41" spans="1:17" x14ac:dyDescent="0.55000000000000004">
      <c r="A41" s="3" t="s">
        <v>220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K41" s="7">
        <v>93184</v>
      </c>
      <c r="L41" s="7"/>
      <c r="M41" s="7">
        <v>11879864209</v>
      </c>
      <c r="N41" s="7"/>
      <c r="O41" s="7">
        <v>12412360396</v>
      </c>
      <c r="P41" s="7"/>
      <c r="Q41" s="7">
        <f t="shared" si="1"/>
        <v>-532496187</v>
      </c>
    </row>
    <row r="42" spans="1:17" x14ac:dyDescent="0.55000000000000004">
      <c r="A42" s="3" t="s">
        <v>29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K42" s="7">
        <v>1897623</v>
      </c>
      <c r="L42" s="7"/>
      <c r="M42" s="7">
        <v>7815074097</v>
      </c>
      <c r="N42" s="7"/>
      <c r="O42" s="7">
        <v>6235759032</v>
      </c>
      <c r="P42" s="7"/>
      <c r="Q42" s="7">
        <f t="shared" si="1"/>
        <v>1579315065</v>
      </c>
    </row>
    <row r="43" spans="1:17" x14ac:dyDescent="0.55000000000000004">
      <c r="A43" s="3" t="s">
        <v>89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K43" s="7">
        <v>499183</v>
      </c>
      <c r="L43" s="7"/>
      <c r="M43" s="7">
        <v>13911713147</v>
      </c>
      <c r="N43" s="7"/>
      <c r="O43" s="7">
        <v>13705399192</v>
      </c>
      <c r="P43" s="7"/>
      <c r="Q43" s="7">
        <f t="shared" si="1"/>
        <v>206313955</v>
      </c>
    </row>
    <row r="44" spans="1:17" x14ac:dyDescent="0.55000000000000004">
      <c r="A44" s="3" t="s">
        <v>49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K44" s="7">
        <v>693317</v>
      </c>
      <c r="L44" s="7"/>
      <c r="M44" s="7">
        <v>10516710977</v>
      </c>
      <c r="N44" s="7"/>
      <c r="O44" s="7">
        <v>12136666811</v>
      </c>
      <c r="P44" s="7"/>
      <c r="Q44" s="7">
        <f t="shared" si="1"/>
        <v>-1619955834</v>
      </c>
    </row>
    <row r="45" spans="1:17" x14ac:dyDescent="0.55000000000000004">
      <c r="A45" s="3" t="s">
        <v>61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K45" s="7">
        <v>486948</v>
      </c>
      <c r="L45" s="7"/>
      <c r="M45" s="7">
        <v>4235451678</v>
      </c>
      <c r="N45" s="7"/>
      <c r="O45" s="7">
        <v>4840506510</v>
      </c>
      <c r="P45" s="7"/>
      <c r="Q45" s="7">
        <f t="shared" si="1"/>
        <v>-605054832</v>
      </c>
    </row>
    <row r="46" spans="1:17" x14ac:dyDescent="0.55000000000000004">
      <c r="A46" s="3" t="s">
        <v>23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K46" s="7">
        <v>1915298</v>
      </c>
      <c r="L46" s="7"/>
      <c r="M46" s="7">
        <v>3724573580</v>
      </c>
      <c r="N46" s="7"/>
      <c r="O46" s="7">
        <v>3837728522</v>
      </c>
      <c r="P46" s="7"/>
      <c r="Q46" s="7">
        <f t="shared" si="1"/>
        <v>-113154942</v>
      </c>
    </row>
    <row r="47" spans="1:17" x14ac:dyDescent="0.55000000000000004">
      <c r="A47" s="3" t="s">
        <v>91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K47" s="7">
        <v>1254183</v>
      </c>
      <c r="L47" s="7"/>
      <c r="M47" s="7">
        <v>43436093049</v>
      </c>
      <c r="N47" s="7"/>
      <c r="O47" s="7">
        <v>46614882848</v>
      </c>
      <c r="P47" s="7"/>
      <c r="Q47" s="7">
        <f t="shared" si="1"/>
        <v>-3178789799</v>
      </c>
    </row>
    <row r="48" spans="1:17" x14ac:dyDescent="0.55000000000000004">
      <c r="A48" s="3" t="s">
        <v>70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K48" s="7">
        <v>989141</v>
      </c>
      <c r="L48" s="7"/>
      <c r="M48" s="7">
        <v>17081895412</v>
      </c>
      <c r="N48" s="7"/>
      <c r="O48" s="7">
        <v>16410535989</v>
      </c>
      <c r="P48" s="7"/>
      <c r="Q48" s="7">
        <f t="shared" si="1"/>
        <v>671359423</v>
      </c>
    </row>
    <row r="49" spans="1:17" x14ac:dyDescent="0.55000000000000004">
      <c r="A49" s="3" t="s">
        <v>118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K49" s="7">
        <v>23871260</v>
      </c>
      <c r="L49" s="7"/>
      <c r="M49" s="7">
        <v>290779084731</v>
      </c>
      <c r="N49" s="7"/>
      <c r="O49" s="7">
        <v>339348709283</v>
      </c>
      <c r="P49" s="7"/>
      <c r="Q49" s="7">
        <f t="shared" si="1"/>
        <v>-48569624552</v>
      </c>
    </row>
    <row r="50" spans="1:17" x14ac:dyDescent="0.55000000000000004">
      <c r="A50" s="3" t="s">
        <v>93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K50" s="7">
        <v>3788743</v>
      </c>
      <c r="L50" s="7"/>
      <c r="M50" s="7">
        <v>17324120731</v>
      </c>
      <c r="N50" s="7"/>
      <c r="O50" s="7">
        <v>17584717685</v>
      </c>
      <c r="P50" s="7"/>
      <c r="Q50" s="7">
        <f t="shared" si="1"/>
        <v>-260596954</v>
      </c>
    </row>
    <row r="51" spans="1:17" x14ac:dyDescent="0.55000000000000004">
      <c r="A51" s="3" t="s">
        <v>59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K51" s="7">
        <v>1121708</v>
      </c>
      <c r="L51" s="7"/>
      <c r="M51" s="7">
        <v>9739781177</v>
      </c>
      <c r="N51" s="7"/>
      <c r="O51" s="7">
        <v>9894989396</v>
      </c>
      <c r="P51" s="7"/>
      <c r="Q51" s="7">
        <f t="shared" si="1"/>
        <v>-155208219</v>
      </c>
    </row>
    <row r="52" spans="1:17" x14ac:dyDescent="0.55000000000000004">
      <c r="A52" s="3" t="s">
        <v>31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K52" s="7">
        <v>4148021</v>
      </c>
      <c r="L52" s="7"/>
      <c r="M52" s="7">
        <v>12222655692</v>
      </c>
      <c r="N52" s="7"/>
      <c r="O52" s="7">
        <v>13698951739</v>
      </c>
      <c r="P52" s="7"/>
      <c r="Q52" s="7">
        <f t="shared" si="1"/>
        <v>-1476296047</v>
      </c>
    </row>
    <row r="53" spans="1:17" x14ac:dyDescent="0.55000000000000004">
      <c r="A53" s="3" t="s">
        <v>129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K53" s="7">
        <v>39180026</v>
      </c>
      <c r="L53" s="7"/>
      <c r="M53" s="7">
        <v>255556152303</v>
      </c>
      <c r="N53" s="7"/>
      <c r="O53" s="7">
        <v>225208189814</v>
      </c>
      <c r="P53" s="7"/>
      <c r="Q53" s="7">
        <f t="shared" si="1"/>
        <v>30347962489</v>
      </c>
    </row>
    <row r="54" spans="1:17" x14ac:dyDescent="0.55000000000000004">
      <c r="A54" s="3" t="s">
        <v>221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K54" s="7">
        <v>4268109</v>
      </c>
      <c r="L54" s="7"/>
      <c r="M54" s="7">
        <v>18608950881</v>
      </c>
      <c r="N54" s="7"/>
      <c r="O54" s="7">
        <v>18608955240</v>
      </c>
      <c r="P54" s="7"/>
      <c r="Q54" s="7">
        <f t="shared" si="1"/>
        <v>-4359</v>
      </c>
    </row>
    <row r="55" spans="1:17" x14ac:dyDescent="0.55000000000000004">
      <c r="A55" s="3" t="s">
        <v>43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K55" s="7">
        <v>76340</v>
      </c>
      <c r="L55" s="7"/>
      <c r="M55" s="7">
        <v>4576485708</v>
      </c>
      <c r="N55" s="7"/>
      <c r="O55" s="7">
        <v>4438559073</v>
      </c>
      <c r="P55" s="7"/>
      <c r="Q55" s="7">
        <f t="shared" si="1"/>
        <v>137926635</v>
      </c>
    </row>
    <row r="56" spans="1:17" x14ac:dyDescent="0.55000000000000004">
      <c r="A56" s="3" t="s">
        <v>87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K56" s="7">
        <v>16857</v>
      </c>
      <c r="L56" s="7"/>
      <c r="M56" s="7">
        <v>336710010</v>
      </c>
      <c r="N56" s="7"/>
      <c r="O56" s="7">
        <v>394620296</v>
      </c>
      <c r="P56" s="7"/>
      <c r="Q56" s="7">
        <f t="shared" si="1"/>
        <v>-57910286</v>
      </c>
    </row>
    <row r="57" spans="1:17" x14ac:dyDescent="0.55000000000000004">
      <c r="A57" s="3" t="s">
        <v>124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K57" s="7">
        <v>1191906</v>
      </c>
      <c r="L57" s="7"/>
      <c r="M57" s="7">
        <v>20784459525</v>
      </c>
      <c r="N57" s="7"/>
      <c r="O57" s="7">
        <v>22914305838</v>
      </c>
      <c r="P57" s="7"/>
      <c r="Q57" s="7">
        <f t="shared" si="1"/>
        <v>-2129846313</v>
      </c>
    </row>
    <row r="58" spans="1:17" x14ac:dyDescent="0.55000000000000004">
      <c r="A58" s="3" t="s">
        <v>222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K58" s="7">
        <v>16095485</v>
      </c>
      <c r="L58" s="7"/>
      <c r="M58" s="7">
        <v>26717497931</v>
      </c>
      <c r="N58" s="7"/>
      <c r="O58" s="7">
        <v>29791472801</v>
      </c>
      <c r="P58" s="7"/>
      <c r="Q58" s="7">
        <f t="shared" si="1"/>
        <v>-3073974870</v>
      </c>
    </row>
    <row r="59" spans="1:17" x14ac:dyDescent="0.55000000000000004">
      <c r="A59" s="3" t="s">
        <v>37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K59" s="7">
        <v>2285057</v>
      </c>
      <c r="L59" s="7"/>
      <c r="M59" s="7">
        <v>17743664032</v>
      </c>
      <c r="N59" s="7"/>
      <c r="O59" s="7">
        <v>21919597789</v>
      </c>
      <c r="P59" s="7"/>
      <c r="Q59" s="7">
        <f t="shared" si="1"/>
        <v>-4175933757</v>
      </c>
    </row>
    <row r="60" spans="1:17" x14ac:dyDescent="0.55000000000000004">
      <c r="A60" s="3" t="s">
        <v>208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K60" s="7">
        <v>68548789</v>
      </c>
      <c r="L60" s="7"/>
      <c r="M60" s="7">
        <v>122271857038</v>
      </c>
      <c r="N60" s="7"/>
      <c r="O60" s="7">
        <v>111751114876</v>
      </c>
      <c r="P60" s="7"/>
      <c r="Q60" s="7">
        <f t="shared" si="1"/>
        <v>10520742162</v>
      </c>
    </row>
    <row r="61" spans="1:17" x14ac:dyDescent="0.55000000000000004">
      <c r="A61" s="3" t="s">
        <v>97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K61" s="7">
        <v>2013808</v>
      </c>
      <c r="L61" s="7"/>
      <c r="M61" s="7">
        <v>14726817029</v>
      </c>
      <c r="N61" s="7"/>
      <c r="O61" s="7">
        <v>17301717591</v>
      </c>
      <c r="P61" s="7"/>
      <c r="Q61" s="7">
        <f t="shared" si="1"/>
        <v>-2574900562</v>
      </c>
    </row>
    <row r="62" spans="1:17" x14ac:dyDescent="0.55000000000000004">
      <c r="A62" s="3" t="s">
        <v>223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K62" s="7">
        <v>2768592</v>
      </c>
      <c r="L62" s="7"/>
      <c r="M62" s="7">
        <v>24507576384</v>
      </c>
      <c r="N62" s="7"/>
      <c r="O62" s="7">
        <v>24507576384</v>
      </c>
      <c r="P62" s="7"/>
      <c r="Q62" s="7">
        <f t="shared" si="1"/>
        <v>0</v>
      </c>
    </row>
    <row r="63" spans="1:17" x14ac:dyDescent="0.55000000000000004">
      <c r="A63" s="3" t="s">
        <v>53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K63" s="7">
        <v>158395</v>
      </c>
      <c r="L63" s="7"/>
      <c r="M63" s="7">
        <v>27406446647</v>
      </c>
      <c r="N63" s="7"/>
      <c r="O63" s="7">
        <v>28341458465</v>
      </c>
      <c r="P63" s="7"/>
      <c r="Q63" s="7">
        <f t="shared" si="1"/>
        <v>-935011818</v>
      </c>
    </row>
    <row r="64" spans="1:17" x14ac:dyDescent="0.55000000000000004">
      <c r="A64" s="3" t="s">
        <v>224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K64" s="7">
        <v>2000000</v>
      </c>
      <c r="L64" s="7"/>
      <c r="M64" s="7">
        <v>25363122939</v>
      </c>
      <c r="N64" s="7"/>
      <c r="O64" s="7">
        <v>16917347016</v>
      </c>
      <c r="P64" s="7"/>
      <c r="Q64" s="7">
        <f t="shared" si="1"/>
        <v>8445775923</v>
      </c>
    </row>
    <row r="65" spans="1:17" x14ac:dyDescent="0.55000000000000004">
      <c r="A65" s="3" t="s">
        <v>79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K65" s="7">
        <v>30538098</v>
      </c>
      <c r="L65" s="7"/>
      <c r="M65" s="7">
        <v>34251135408</v>
      </c>
      <c r="N65" s="7"/>
      <c r="O65" s="7">
        <v>36480310403</v>
      </c>
      <c r="P65" s="7"/>
      <c r="Q65" s="7">
        <f t="shared" si="1"/>
        <v>-2229174995</v>
      </c>
    </row>
    <row r="66" spans="1:17" x14ac:dyDescent="0.55000000000000004">
      <c r="A66" s="3" t="s">
        <v>127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K66" s="7">
        <v>821948</v>
      </c>
      <c r="L66" s="7"/>
      <c r="M66" s="7">
        <v>2576191092</v>
      </c>
      <c r="N66" s="7"/>
      <c r="O66" s="7">
        <v>3343646956</v>
      </c>
      <c r="P66" s="7"/>
      <c r="Q66" s="7">
        <f t="shared" si="1"/>
        <v>-767455864</v>
      </c>
    </row>
    <row r="67" spans="1:17" x14ac:dyDescent="0.55000000000000004">
      <c r="A67" s="3" t="s">
        <v>47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K67" s="7">
        <v>126176</v>
      </c>
      <c r="L67" s="7"/>
      <c r="M67" s="7">
        <v>22058249285</v>
      </c>
      <c r="N67" s="7"/>
      <c r="O67" s="7">
        <v>18383579308</v>
      </c>
      <c r="P67" s="7"/>
      <c r="Q67" s="7">
        <f t="shared" si="1"/>
        <v>3674669977</v>
      </c>
    </row>
    <row r="68" spans="1:17" x14ac:dyDescent="0.55000000000000004">
      <c r="A68" s="3" t="s">
        <v>136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K68" s="7">
        <v>1192655</v>
      </c>
      <c r="L68" s="7"/>
      <c r="M68" s="7">
        <v>6562561828</v>
      </c>
      <c r="N68" s="7"/>
      <c r="O68" s="7">
        <v>7248186695</v>
      </c>
      <c r="P68" s="7"/>
      <c r="Q68" s="7">
        <f t="shared" si="1"/>
        <v>-685624867</v>
      </c>
    </row>
    <row r="69" spans="1:17" x14ac:dyDescent="0.55000000000000004">
      <c r="A69" s="3" t="s">
        <v>75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K69" s="7">
        <v>2883208</v>
      </c>
      <c r="L69" s="7"/>
      <c r="M69" s="7">
        <v>6242445567</v>
      </c>
      <c r="N69" s="7"/>
      <c r="O69" s="7">
        <v>6941580154</v>
      </c>
      <c r="P69" s="7"/>
      <c r="Q69" s="7">
        <f t="shared" si="1"/>
        <v>-699134587</v>
      </c>
    </row>
    <row r="70" spans="1:17" x14ac:dyDescent="0.55000000000000004">
      <c r="A70" s="3" t="s">
        <v>134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K70" s="7">
        <v>513873</v>
      </c>
      <c r="L70" s="7"/>
      <c r="M70" s="7">
        <v>13411881094</v>
      </c>
      <c r="N70" s="7"/>
      <c r="O70" s="7">
        <v>14742133657</v>
      </c>
      <c r="P70" s="7"/>
      <c r="Q70" s="7">
        <f t="shared" si="1"/>
        <v>-1330252563</v>
      </c>
    </row>
    <row r="71" spans="1:17" x14ac:dyDescent="0.55000000000000004">
      <c r="A71" s="3" t="s">
        <v>209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K71" s="7">
        <v>625000</v>
      </c>
      <c r="L71" s="7"/>
      <c r="M71" s="7">
        <v>4982675703</v>
      </c>
      <c r="N71" s="7"/>
      <c r="O71" s="7">
        <v>5630733067</v>
      </c>
      <c r="P71" s="7"/>
      <c r="Q71" s="7">
        <f t="shared" si="1"/>
        <v>-648057364</v>
      </c>
    </row>
    <row r="72" spans="1:17" x14ac:dyDescent="0.55000000000000004">
      <c r="A72" s="3" t="s">
        <v>95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K72" s="7">
        <v>5869249</v>
      </c>
      <c r="L72" s="7"/>
      <c r="M72" s="7">
        <v>48038031876</v>
      </c>
      <c r="N72" s="7"/>
      <c r="O72" s="7">
        <v>49137928543</v>
      </c>
      <c r="P72" s="7"/>
      <c r="Q72" s="7">
        <f t="shared" si="1"/>
        <v>-1099896667</v>
      </c>
    </row>
    <row r="73" spans="1:17" x14ac:dyDescent="0.55000000000000004">
      <c r="A73" s="3" t="s">
        <v>110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86" si="2">E73-G73</f>
        <v>0</v>
      </c>
      <c r="K73" s="7">
        <v>35385757</v>
      </c>
      <c r="L73" s="7"/>
      <c r="M73" s="7">
        <v>156364115455</v>
      </c>
      <c r="N73" s="7"/>
      <c r="O73" s="7">
        <v>169233698610</v>
      </c>
      <c r="P73" s="7"/>
      <c r="Q73" s="7">
        <f t="shared" ref="Q73:Q86" si="3">M73-O73</f>
        <v>-12869583155</v>
      </c>
    </row>
    <row r="74" spans="1:17" x14ac:dyDescent="0.55000000000000004">
      <c r="A74" s="3" t="s">
        <v>73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K74" s="7">
        <v>877299</v>
      </c>
      <c r="L74" s="7"/>
      <c r="M74" s="7">
        <v>12180690537</v>
      </c>
      <c r="N74" s="7"/>
      <c r="O74" s="7">
        <v>15400916242</v>
      </c>
      <c r="P74" s="7"/>
      <c r="Q74" s="7">
        <f t="shared" si="3"/>
        <v>-3220225705</v>
      </c>
    </row>
    <row r="75" spans="1:17" x14ac:dyDescent="0.55000000000000004">
      <c r="A75" s="3" t="s">
        <v>77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K75" s="7">
        <v>5968106</v>
      </c>
      <c r="L75" s="7"/>
      <c r="M75" s="7">
        <v>40451129963</v>
      </c>
      <c r="N75" s="7"/>
      <c r="O75" s="7">
        <v>54164599395</v>
      </c>
      <c r="P75" s="7"/>
      <c r="Q75" s="7">
        <f t="shared" si="3"/>
        <v>-13713469432</v>
      </c>
    </row>
    <row r="76" spans="1:17" x14ac:dyDescent="0.55000000000000004">
      <c r="A76" s="3" t="s">
        <v>116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K76" s="7">
        <v>2741711</v>
      </c>
      <c r="L76" s="7"/>
      <c r="M76" s="7">
        <v>47806334681</v>
      </c>
      <c r="N76" s="7"/>
      <c r="O76" s="7">
        <v>41371674365</v>
      </c>
      <c r="P76" s="7"/>
      <c r="Q76" s="7">
        <f t="shared" si="3"/>
        <v>6434660316</v>
      </c>
    </row>
    <row r="77" spans="1:17" x14ac:dyDescent="0.55000000000000004">
      <c r="A77" s="3" t="s">
        <v>225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K77" s="7">
        <v>3259361</v>
      </c>
      <c r="L77" s="7"/>
      <c r="M77" s="7">
        <v>14266223097</v>
      </c>
      <c r="N77" s="7"/>
      <c r="O77" s="7">
        <v>14266223097</v>
      </c>
      <c r="P77" s="7"/>
      <c r="Q77" s="7">
        <f t="shared" si="3"/>
        <v>0</v>
      </c>
    </row>
    <row r="78" spans="1:17" x14ac:dyDescent="0.55000000000000004">
      <c r="A78" s="3" t="s">
        <v>106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K78" s="7">
        <v>12919</v>
      </c>
      <c r="L78" s="7"/>
      <c r="M78" s="7">
        <v>93939973</v>
      </c>
      <c r="N78" s="7"/>
      <c r="O78" s="7">
        <v>90812170</v>
      </c>
      <c r="P78" s="7"/>
      <c r="Q78" s="7">
        <f t="shared" si="3"/>
        <v>3127803</v>
      </c>
    </row>
    <row r="79" spans="1:17" x14ac:dyDescent="0.55000000000000004">
      <c r="A79" s="3" t="s">
        <v>51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K79" s="7">
        <v>115288</v>
      </c>
      <c r="L79" s="7"/>
      <c r="M79" s="7">
        <v>5156261026</v>
      </c>
      <c r="N79" s="7"/>
      <c r="O79" s="7">
        <v>5201416453</v>
      </c>
      <c r="P79" s="7"/>
      <c r="Q79" s="7">
        <f t="shared" si="3"/>
        <v>-45155427</v>
      </c>
    </row>
    <row r="80" spans="1:17" x14ac:dyDescent="0.55000000000000004">
      <c r="A80" s="3" t="s">
        <v>33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K80" s="7">
        <v>87549</v>
      </c>
      <c r="L80" s="7"/>
      <c r="M80" s="7">
        <v>484746427</v>
      </c>
      <c r="N80" s="7"/>
      <c r="O80" s="7">
        <v>497737259</v>
      </c>
      <c r="P80" s="7"/>
      <c r="Q80" s="7">
        <f t="shared" si="3"/>
        <v>-12990832</v>
      </c>
    </row>
    <row r="81" spans="1:17" x14ac:dyDescent="0.55000000000000004">
      <c r="A81" s="3" t="s">
        <v>27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K81" s="7">
        <v>28479904</v>
      </c>
      <c r="L81" s="7"/>
      <c r="M81" s="7">
        <v>60072587301</v>
      </c>
      <c r="N81" s="7"/>
      <c r="O81" s="7">
        <v>69898496929</v>
      </c>
      <c r="P81" s="7"/>
      <c r="Q81" s="7">
        <f t="shared" si="3"/>
        <v>-9825909628</v>
      </c>
    </row>
    <row r="82" spans="1:17" x14ac:dyDescent="0.55000000000000004">
      <c r="A82" s="3" t="s">
        <v>138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K82" s="7">
        <v>2724966</v>
      </c>
      <c r="L82" s="7"/>
      <c r="M82" s="7">
        <v>22051665283</v>
      </c>
      <c r="N82" s="7"/>
      <c r="O82" s="7">
        <v>23883085201</v>
      </c>
      <c r="P82" s="7"/>
      <c r="Q82" s="7">
        <f t="shared" si="3"/>
        <v>-1831419918</v>
      </c>
    </row>
    <row r="83" spans="1:17" x14ac:dyDescent="0.55000000000000004">
      <c r="A83" s="3" t="s">
        <v>25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K83" s="7">
        <v>1603045</v>
      </c>
      <c r="L83" s="7"/>
      <c r="M83" s="7">
        <v>2522458147</v>
      </c>
      <c r="N83" s="7"/>
      <c r="O83" s="7">
        <v>2887434473</v>
      </c>
      <c r="P83" s="7"/>
      <c r="Q83" s="7">
        <f t="shared" si="3"/>
        <v>-364976326</v>
      </c>
    </row>
    <row r="84" spans="1:17" x14ac:dyDescent="0.55000000000000004">
      <c r="A84" s="3" t="s">
        <v>72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K84" s="7">
        <v>863092</v>
      </c>
      <c r="L84" s="7"/>
      <c r="M84" s="7">
        <v>18964854414</v>
      </c>
      <c r="N84" s="7"/>
      <c r="O84" s="7">
        <v>18403169365</v>
      </c>
      <c r="P84" s="7"/>
      <c r="Q84" s="7">
        <f t="shared" si="3"/>
        <v>561685049</v>
      </c>
    </row>
    <row r="85" spans="1:17" x14ac:dyDescent="0.55000000000000004">
      <c r="A85" s="3" t="s">
        <v>19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K85" s="7">
        <v>1155139</v>
      </c>
      <c r="L85" s="7"/>
      <c r="M85" s="7">
        <v>2891100823</v>
      </c>
      <c r="N85" s="7"/>
      <c r="O85" s="7">
        <v>3178400074</v>
      </c>
      <c r="P85" s="7"/>
      <c r="Q85" s="7">
        <f t="shared" si="3"/>
        <v>-287299251</v>
      </c>
    </row>
    <row r="86" spans="1:17" ht="24.75" thickBot="1" x14ac:dyDescent="0.6">
      <c r="A86" s="3" t="s">
        <v>226</v>
      </c>
      <c r="C86" s="7">
        <v>0</v>
      </c>
      <c r="D86" s="7"/>
      <c r="E86" s="7">
        <v>0</v>
      </c>
      <c r="F86" s="7"/>
      <c r="G86" s="7">
        <v>0</v>
      </c>
      <c r="H86" s="7"/>
      <c r="I86" s="13">
        <f t="shared" si="2"/>
        <v>0</v>
      </c>
      <c r="K86" s="7">
        <v>1359690</v>
      </c>
      <c r="L86" s="7"/>
      <c r="M86" s="7">
        <v>42531286267</v>
      </c>
      <c r="N86" s="7"/>
      <c r="O86" s="7">
        <v>49117138349</v>
      </c>
      <c r="P86" s="7"/>
      <c r="Q86" s="13">
        <f t="shared" si="3"/>
        <v>-6585852082</v>
      </c>
    </row>
    <row r="87" spans="1:17" ht="24.75" thickBot="1" x14ac:dyDescent="0.6">
      <c r="A87" s="3" t="s">
        <v>145</v>
      </c>
      <c r="C87" s="7" t="s">
        <v>145</v>
      </c>
      <c r="D87" s="7"/>
      <c r="E87" s="8">
        <f>SUM(E8:E86)</f>
        <v>148097894490</v>
      </c>
      <c r="F87" s="6"/>
      <c r="G87" s="8">
        <f>SUM(G8:G86)</f>
        <v>176761248993</v>
      </c>
      <c r="H87" s="6"/>
      <c r="I87" s="12">
        <f>SUM(I8:I86)</f>
        <v>-28663354503</v>
      </c>
      <c r="J87" s="6"/>
      <c r="K87" s="6" t="s">
        <v>145</v>
      </c>
      <c r="L87" s="6"/>
      <c r="M87" s="8">
        <f>SUM(M8:M86)</f>
        <v>2262264680917</v>
      </c>
      <c r="N87" s="6"/>
      <c r="O87" s="8">
        <f>SUM(O8:O86)</f>
        <v>2370297099224</v>
      </c>
      <c r="P87" s="6"/>
      <c r="Q87" s="12">
        <f>SUM(Q8:Q86)</f>
        <v>-108032418307</v>
      </c>
    </row>
    <row r="88" spans="1:17" ht="24.75" thickTop="1" x14ac:dyDescent="0.55000000000000004">
      <c r="C88" s="7"/>
      <c r="D88" s="7"/>
      <c r="E88" s="7"/>
      <c r="F88" s="7"/>
      <c r="G88" s="7"/>
      <c r="H88" s="7"/>
      <c r="I88" s="7"/>
      <c r="K88" s="7"/>
      <c r="L88" s="7"/>
      <c r="M88" s="7"/>
      <c r="N88" s="7"/>
      <c r="O88" s="7"/>
      <c r="P88" s="7"/>
      <c r="Q88" s="7"/>
    </row>
    <row r="89" spans="1:17" x14ac:dyDescent="0.55000000000000004">
      <c r="Q89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درآمدسرمایه‌گذاری در سهام</vt:lpstr>
      <vt:lpstr>درآمد سپرده بانکی</vt:lpstr>
      <vt:lpstr>سایر درآمدها</vt:lpstr>
      <vt:lpstr>درآمد سود سهام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2024-11-23T05:59:48Z</dcterms:modified>
</cp:coreProperties>
</file>