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4346219F-1CE8-4C2F-97B9-C379301F1E1C}" xr6:coauthVersionLast="47" xr6:coauthVersionMax="47" xr10:uidLastSave="{00000000-0000-0000-0000-000000000000}"/>
  <bookViews>
    <workbookView xWindow="-120" yWindow="-120" windowWidth="29040" windowHeight="15720" tabRatio="817" xr2:uid="{00000000-000D-0000-FFFF-FFFF00000000}"/>
  </bookViews>
  <sheets>
    <sheet name="سهام" sheetId="1" r:id="rId1"/>
    <sheet name="سپرده" sheetId="6" r:id="rId2"/>
    <sheet name="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C9" i="15"/>
  <c r="E8" i="15" s="1"/>
  <c r="M87" i="11"/>
  <c r="O87" i="11"/>
  <c r="Q87" i="11"/>
  <c r="S87" i="11"/>
  <c r="U10" i="11" s="1"/>
  <c r="S8" i="11"/>
  <c r="I9" i="11"/>
  <c r="K10" i="13"/>
  <c r="K9" i="13"/>
  <c r="K8" i="13"/>
  <c r="G10" i="13"/>
  <c r="G9" i="13"/>
  <c r="G8" i="13"/>
  <c r="U9" i="11"/>
  <c r="U11" i="11"/>
  <c r="U12" i="11"/>
  <c r="U15" i="11"/>
  <c r="U16" i="11"/>
  <c r="U17" i="11"/>
  <c r="U19" i="11"/>
  <c r="U20" i="11"/>
  <c r="U23" i="11"/>
  <c r="U24" i="11"/>
  <c r="U25" i="11"/>
  <c r="U27" i="11"/>
  <c r="U28" i="11"/>
  <c r="U31" i="11"/>
  <c r="U32" i="11"/>
  <c r="U33" i="11"/>
  <c r="U35" i="11"/>
  <c r="U36" i="11"/>
  <c r="U39" i="11"/>
  <c r="U40" i="11"/>
  <c r="U41" i="11"/>
  <c r="U43" i="11"/>
  <c r="U44" i="11"/>
  <c r="U47" i="11"/>
  <c r="U48" i="11"/>
  <c r="U49" i="11"/>
  <c r="U51" i="11"/>
  <c r="U52" i="11"/>
  <c r="U55" i="11"/>
  <c r="U56" i="11"/>
  <c r="U57" i="11"/>
  <c r="U59" i="11"/>
  <c r="U60" i="11"/>
  <c r="U63" i="11"/>
  <c r="U64" i="11"/>
  <c r="U65" i="11"/>
  <c r="U67" i="11"/>
  <c r="U68" i="11"/>
  <c r="U71" i="11"/>
  <c r="U72" i="11"/>
  <c r="U73" i="11"/>
  <c r="U75" i="11"/>
  <c r="U76" i="11"/>
  <c r="U79" i="11"/>
  <c r="U80" i="11"/>
  <c r="U81" i="11"/>
  <c r="U83" i="11"/>
  <c r="U84" i="11"/>
  <c r="U8" i="11"/>
  <c r="K8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G87" i="11"/>
  <c r="I87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" i="11"/>
  <c r="E87" i="11"/>
  <c r="C87" i="11"/>
  <c r="M84" i="10"/>
  <c r="O8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84" i="10" s="1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" i="10"/>
  <c r="I84" i="10"/>
  <c r="G84" i="10"/>
  <c r="E84" i="10"/>
  <c r="Q7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8" i="9"/>
  <c r="I7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8" i="9"/>
  <c r="I64" i="8"/>
  <c r="K64" i="8"/>
  <c r="M64" i="8"/>
  <c r="O64" i="8"/>
  <c r="Q64" i="8"/>
  <c r="S6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8" i="8"/>
  <c r="M8" i="8"/>
  <c r="M10" i="7"/>
  <c r="M9" i="7"/>
  <c r="M8" i="7"/>
  <c r="G10" i="7"/>
  <c r="G9" i="7"/>
  <c r="G8" i="7"/>
  <c r="E7" i="15" l="1"/>
  <c r="E9" i="15" s="1"/>
  <c r="U86" i="11"/>
  <c r="U78" i="11"/>
  <c r="U70" i="11"/>
  <c r="U62" i="11"/>
  <c r="U54" i="11"/>
  <c r="U46" i="11"/>
  <c r="U38" i="11"/>
  <c r="U30" i="11"/>
  <c r="U22" i="11"/>
  <c r="U14" i="11"/>
  <c r="U85" i="11"/>
  <c r="U77" i="11"/>
  <c r="U69" i="11"/>
  <c r="U61" i="11"/>
  <c r="U53" i="11"/>
  <c r="U45" i="11"/>
  <c r="U37" i="11"/>
  <c r="U29" i="11"/>
  <c r="U21" i="11"/>
  <c r="U13" i="11"/>
  <c r="U87" i="11" s="1"/>
  <c r="U82" i="11"/>
  <c r="U74" i="11"/>
  <c r="U66" i="11"/>
  <c r="U58" i="11"/>
  <c r="U50" i="11"/>
  <c r="U42" i="11"/>
  <c r="U34" i="11"/>
  <c r="U26" i="11"/>
  <c r="U18" i="11"/>
  <c r="E9" i="14"/>
  <c r="C9" i="14"/>
  <c r="I10" i="13"/>
  <c r="E10" i="13"/>
  <c r="O77" i="9"/>
  <c r="M77" i="9"/>
  <c r="G77" i="9"/>
  <c r="E77" i="9"/>
  <c r="K10" i="7"/>
  <c r="I10" i="7"/>
  <c r="E10" i="7"/>
  <c r="C10" i="7"/>
  <c r="K11" i="6"/>
  <c r="I11" i="6"/>
  <c r="G11" i="6"/>
  <c r="E11" i="6"/>
  <c r="W78" i="1"/>
  <c r="U78" i="1"/>
  <c r="O78" i="1"/>
  <c r="K78" i="1"/>
  <c r="G78" i="1"/>
  <c r="E78" i="1"/>
</calcChain>
</file>

<file path=xl/sharedStrings.xml><?xml version="1.0" encoding="utf-8"?>
<sst xmlns="http://schemas.openxmlformats.org/spreadsheetml/2006/main" count="1175" uniqueCount="235">
  <si>
    <t>صندوق سرمایه‌گذاری شاخصی آرام مفید</t>
  </si>
  <si>
    <t>صورت وضعیت پورتفوی</t>
  </si>
  <si>
    <t>برای ماه منتهی به 1403/06/31</t>
  </si>
  <si>
    <t>نام شرکت</t>
  </si>
  <si>
    <t>1403/05/31</t>
  </si>
  <si>
    <t>تغییرات طی دوره</t>
  </si>
  <si>
    <t>1403/06/31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</si>
  <si>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</si>
  <si>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</si>
  <si>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</si>
  <si>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</si>
  <si>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</si>
  <si>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</si>
  <si>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</si>
  <si>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</si>
  <si>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</si>
  <si>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0.98%</t>
  </si>
  <si>
    <t>ایران خودرو دیزل</t>
  </si>
  <si>
    <t>1.17%</t>
  </si>
  <si>
    <t>ایران‌ خودرو</t>
  </si>
  <si>
    <t>0.90%</t>
  </si>
  <si>
    <t>بانک تجارت</t>
  </si>
  <si>
    <t>0.39%</t>
  </si>
  <si>
    <t>بانک سامان</t>
  </si>
  <si>
    <t>0.44%</t>
  </si>
  <si>
    <t>بانک صادرات ایران</t>
  </si>
  <si>
    <t>0.77%</t>
  </si>
  <si>
    <t>بانک ملت</t>
  </si>
  <si>
    <t>3.33%</t>
  </si>
  <si>
    <t>بیمه کوثر</t>
  </si>
  <si>
    <t>0.63%</t>
  </si>
  <si>
    <t>بین المللی توسعه ص. معادن غدیر</t>
  </si>
  <si>
    <t>0.58%</t>
  </si>
  <si>
    <t>پالایش نفت اصفهان</t>
  </si>
  <si>
    <t>2.37%</t>
  </si>
  <si>
    <t>پالایش نفت بندرعباس</t>
  </si>
  <si>
    <t>1.45%</t>
  </si>
  <si>
    <t>پالایش نفت تبریز</t>
  </si>
  <si>
    <t>پالایش نفت تهران</t>
  </si>
  <si>
    <t>1.28%</t>
  </si>
  <si>
    <t>پتروشیمی بوعلی سینا</t>
  </si>
  <si>
    <t>1.59%</t>
  </si>
  <si>
    <t>پتروشیمی پارس</t>
  </si>
  <si>
    <t>1.02%</t>
  </si>
  <si>
    <t>پتروشیمی پردیس</t>
  </si>
  <si>
    <t>2.28%</t>
  </si>
  <si>
    <t>پتروشیمی تندگویان</t>
  </si>
  <si>
    <t>1.01%</t>
  </si>
  <si>
    <t>پتروشیمی جم</t>
  </si>
  <si>
    <t>2.82%</t>
  </si>
  <si>
    <t>پتروشیمی جم پیلن</t>
  </si>
  <si>
    <t>0.29%</t>
  </si>
  <si>
    <t>پتروشیمی نوری</t>
  </si>
  <si>
    <t>2.81%</t>
  </si>
  <si>
    <t>پتروشیمی‌شیراز</t>
  </si>
  <si>
    <t>1.30%</t>
  </si>
  <si>
    <t>پست بانک ایران</t>
  </si>
  <si>
    <t>0.72%</t>
  </si>
  <si>
    <t>تراکتورسازی‌ایران‌</t>
  </si>
  <si>
    <t>1.85%</t>
  </si>
  <si>
    <t>توسعه معدنی و صنعتی صبانور</t>
  </si>
  <si>
    <t>1.11%</t>
  </si>
  <si>
    <t>توسعه‌معادن‌وفلزات‌</t>
  </si>
  <si>
    <t>1.91%</t>
  </si>
  <si>
    <t>تولیدی چدن سازان</t>
  </si>
  <si>
    <t>ح . معدنی و صنعتی گل گهر</t>
  </si>
  <si>
    <t>0.12%</t>
  </si>
  <si>
    <t>ح.پست بانک ایران</t>
  </si>
  <si>
    <t>0.60%</t>
  </si>
  <si>
    <t>داروسازی‌ سینا</t>
  </si>
  <si>
    <t>زغال سنگ پروده طبس</t>
  </si>
  <si>
    <t>1.27%</t>
  </si>
  <si>
    <t>س. نفت و گاز و پتروشیمی تأمین</t>
  </si>
  <si>
    <t>1.65%</t>
  </si>
  <si>
    <t>سایپا</t>
  </si>
  <si>
    <t>سپید ماکیان</t>
  </si>
  <si>
    <t>1.16%</t>
  </si>
  <si>
    <t>سرمایه گذاری تامین اجتماعی</t>
  </si>
  <si>
    <t>3.10%</t>
  </si>
  <si>
    <t>سرمایه گذاری دارویی تامین</t>
  </si>
  <si>
    <t>0.99%</t>
  </si>
  <si>
    <t>سرمایه گذاری صدرتامین</t>
  </si>
  <si>
    <t>1.42%</t>
  </si>
  <si>
    <t>سرمایه‌گذاری‌صندوق‌بازنشستگی‌</t>
  </si>
  <si>
    <t>1.23%</t>
  </si>
  <si>
    <t>سرمایه‌گذاری‌غدیر(هلدینگ‌</t>
  </si>
  <si>
    <t>2.43%</t>
  </si>
  <si>
    <t>سیمان آبیک</t>
  </si>
  <si>
    <t>0.52%</t>
  </si>
  <si>
    <t>سیمان فارس و خوزستان</t>
  </si>
  <si>
    <t>1.83%</t>
  </si>
  <si>
    <t>شرکت ارتباطات سیار ایران</t>
  </si>
  <si>
    <t>1.14%</t>
  </si>
  <si>
    <t>صنایع پتروشیمی خلیج فارس</t>
  </si>
  <si>
    <t>3.49%</t>
  </si>
  <si>
    <t>صنایع فروآلیاژ ایران</t>
  </si>
  <si>
    <t>0.73%</t>
  </si>
  <si>
    <t>فجر انرژی خلیج فارس</t>
  </si>
  <si>
    <t>فروسیلیسیم خمین</t>
  </si>
  <si>
    <t>0.15%</t>
  </si>
  <si>
    <t>فنرسازی‌زر</t>
  </si>
  <si>
    <t>0.02%</t>
  </si>
  <si>
    <t>فولاد  خوزستان</t>
  </si>
  <si>
    <t>1.26%</t>
  </si>
  <si>
    <t>فولاد آلیاژی ایران</t>
  </si>
  <si>
    <t>0.37%</t>
  </si>
  <si>
    <t>فولاد خراسان</t>
  </si>
  <si>
    <t>فولاد مبارکه اصفهان</t>
  </si>
  <si>
    <t>7.56%</t>
  </si>
  <si>
    <t>فولاد کاوه جنوب کیش</t>
  </si>
  <si>
    <t>گروه مپنا (سهامی عام)</t>
  </si>
  <si>
    <t>1.39%</t>
  </si>
  <si>
    <t>گروه مدیریت سرمایه گذاری امید</t>
  </si>
  <si>
    <t>1.68%</t>
  </si>
  <si>
    <t>گسترش سوخت سبززاگرس(سهامی عام)</t>
  </si>
  <si>
    <t>0.13%</t>
  </si>
  <si>
    <t>گسترش نفت و گاز پارسیان</t>
  </si>
  <si>
    <t>3.34%</t>
  </si>
  <si>
    <t>مبین انرژی خلیج فارس</t>
  </si>
  <si>
    <t>0.64%</t>
  </si>
  <si>
    <t>مخابرات ایران</t>
  </si>
  <si>
    <t>1.37%</t>
  </si>
  <si>
    <t>مدیریت صنعت شوینده ت.ص.بهشهر</t>
  </si>
  <si>
    <t>1.34%</t>
  </si>
  <si>
    <t>معدنی و صنعتی گل گهر</t>
  </si>
  <si>
    <t>معدنی‌وصنعتی‌چادرملو</t>
  </si>
  <si>
    <t>1.04%</t>
  </si>
  <si>
    <t>ملی‌ صنایع‌ مس‌ ایران‌</t>
  </si>
  <si>
    <t>5.60%</t>
  </si>
  <si>
    <t>نشاسته و گلوکز آردینه</t>
  </si>
  <si>
    <t>0.11%</t>
  </si>
  <si>
    <t>نوردوقطعات‌ فولادی‌</t>
  </si>
  <si>
    <t>0.33%</t>
  </si>
  <si>
    <t>کارخانجات‌داروپخش‌</t>
  </si>
  <si>
    <t>0.23%</t>
  </si>
  <si>
    <t>کاشی‌ وسرامیک‌ حافظ‌</t>
  </si>
  <si>
    <t>0.26%</t>
  </si>
  <si>
    <t>کشتیرانی جمهوری اسلامی ایران</t>
  </si>
  <si>
    <t>کشتیرانی دریای خزر</t>
  </si>
  <si>
    <t>کویر تایر</t>
  </si>
  <si>
    <t>1.10%</t>
  </si>
  <si>
    <t>بانک‌اقتصادنوین‌</t>
  </si>
  <si>
    <t>0.92%</t>
  </si>
  <si>
    <t/>
  </si>
  <si>
    <t>92.03%</t>
  </si>
  <si>
    <t>درصد به کل دارایی‌ها</t>
  </si>
  <si>
    <t>سپرده</t>
  </si>
  <si>
    <t>مشخصات حساب بانکی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</si>
  <si>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</si>
  <si>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</si>
  <si>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</si>
  <si>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</si>
  <si>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</si>
  <si>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</si>
  <si>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0.00%</t>
  </si>
  <si>
    <t>بانک ملت مستقل مرکزی</t>
  </si>
  <si>
    <t>9546867548</t>
  </si>
  <si>
    <t xml:space="preserve">بانک خاورمیانه ظفر </t>
  </si>
  <si>
    <t>100910810707074691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</si>
  <si>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</si>
  <si>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</si>
  <si>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</si>
  <si>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</si>
  <si>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</si>
  <si>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</si>
  <si>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</si>
  <si>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</si>
  <si>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</si>
  <si>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</si>
  <si>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</si>
  <si>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</si>
  <si>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</si>
  <si>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</si>
  <si>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</si>
  <si>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1403/04/31</t>
  </si>
  <si>
    <t>1403/05/16</t>
  </si>
  <si>
    <t>1403/01/28</t>
  </si>
  <si>
    <t>1403/05/01</t>
  </si>
  <si>
    <t>1403/04/17</t>
  </si>
  <si>
    <t>1403/02/30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</si>
  <si>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</si>
  <si>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</si>
  <si>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</si>
  <si>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</si>
  <si>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</si>
  <si>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</si>
  <si>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</si>
  <si>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</si>
  <si>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</si>
  <si>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</si>
  <si>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1403/03/31</t>
  </si>
  <si>
    <t>1403/04/24</t>
  </si>
  <si>
    <t>1403/06/18</t>
  </si>
  <si>
    <t>1403/03/29</t>
  </si>
  <si>
    <t>1402/12/05</t>
  </si>
  <si>
    <t>1403/04/11</t>
  </si>
  <si>
    <t>1403/05/06</t>
  </si>
  <si>
    <t>1402/12/27</t>
  </si>
  <si>
    <t>1403/04/13</t>
  </si>
  <si>
    <t>1403/02/23</t>
  </si>
  <si>
    <t>1403/05/30</t>
  </si>
  <si>
    <t>1403/03/26</t>
  </si>
  <si>
    <t>1403/03/06</t>
  </si>
  <si>
    <t>1403/03/21</t>
  </si>
  <si>
    <t>1403/04/03</t>
  </si>
  <si>
    <t>1403/03/10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</si>
  <si>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</si>
  <si>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</si>
  <si>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</si>
  <si>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</si>
  <si>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</si>
  <si>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</si>
  <si>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</si>
  <si>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ح.فولاد آلیاژی ایران</t>
  </si>
  <si>
    <t>ح . فجر انرژی خلیج فارس</t>
  </si>
  <si>
    <t>پارس فنر</t>
  </si>
  <si>
    <t>پتروشیمی خراسان</t>
  </si>
  <si>
    <t>کیمیدارو</t>
  </si>
  <si>
    <t>ح . معدنی‌وصنعتی‌چادرملو</t>
  </si>
  <si>
    <t>ح. مبین انرژی خلیج فارس</t>
  </si>
  <si>
    <t>گروه‌بهمن‌</t>
  </si>
  <si>
    <t>نیان الکترونیک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</si>
  <si>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</si>
  <si>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</si>
  <si>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</si>
  <si>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</si>
  <si>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</si>
  <si>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</si>
  <si>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</si>
  <si>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</si>
  <si>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</si>
  <si>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</si>
  <si>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</si>
  <si>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</si>
  <si>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1403/06/01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</si>
</sst>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164" fontId="5" fillId="0" borderId="0" xfId="0" applyNumberFormat="1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 readingOrder="2"/>
    </xf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Alignment="1">
      <alignment horizontal="center" vertical="center" readingOrder="2"/>
    </xf>
    <xf numFmtId="10" fontId="3" fillId="0" borderId="0" xfId="1" applyNumberFormat="1" applyFont="1" applyAlignment="1">
      <alignment horizontal="center"/>
    </xf>
    <xf numFmtId="10" fontId="5" fillId="0" borderId="3" xfId="1" applyNumberFormat="1" applyFont="1" applyBorder="1" applyAlignment="1">
      <alignment horizontal="center" vertical="center" readingOrder="2"/>
    </xf>
    <xf numFmtId="10" fontId="3" fillId="0" borderId="3" xfId="0" applyNumberFormat="1" applyFont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tabSelected="1" workbookViewId="0">
      <selection activeCell="A4" sqref="A4:Y4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  <c r="V2" s="22" t="s">
        <v>0</v>
      </c>
      <c r="W2" s="22" t="s">
        <v>0</v>
      </c>
      <c r="X2" s="22" t="s">
        <v>0</v>
      </c>
      <c r="Y2" s="22" t="s">
        <v>0</v>
      </c>
    </row>
    <row r="3" spans="1:25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</row>
    <row r="4" spans="1:2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  <c r="V4" s="22" t="s">
        <v>2</v>
      </c>
      <c r="W4" s="22" t="s">
        <v>2</v>
      </c>
      <c r="X4" s="22" t="s">
        <v>2</v>
      </c>
      <c r="Y4" s="22" t="s">
        <v>2</v>
      </c>
    </row>
    <row r="6" spans="1:25" ht="24.75" x14ac:dyDescent="0.55000000000000004">
      <c r="A6" s="21" t="s">
        <v>3</v>
      </c>
      <c r="C6" s="21" t="s">
        <v>234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0" t="s">
        <v>15</v>
      </c>
      <c r="B9" s="9"/>
      <c r="C9" s="9">
        <v>4779223</v>
      </c>
      <c r="D9" s="6"/>
      <c r="E9" s="9">
        <v>53457096575</v>
      </c>
      <c r="F9" s="9"/>
      <c r="G9" s="9">
        <v>60667545177.625504</v>
      </c>
      <c r="H9" s="6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4779223</v>
      </c>
      <c r="R9" s="9"/>
      <c r="S9" s="9">
        <v>14050</v>
      </c>
      <c r="T9" s="9"/>
      <c r="U9" s="9">
        <v>53457096575</v>
      </c>
      <c r="V9" s="9"/>
      <c r="W9" s="9">
        <v>66748552055.2575</v>
      </c>
      <c r="X9" s="6"/>
      <c r="Y9" s="6" t="s">
        <v>16</v>
      </c>
    </row>
    <row r="10" spans="1:25" x14ac:dyDescent="0.55000000000000004">
      <c r="A10" s="10" t="s">
        <v>17</v>
      </c>
      <c r="B10" s="9"/>
      <c r="C10" s="9">
        <v>40446649</v>
      </c>
      <c r="D10" s="6"/>
      <c r="E10" s="9">
        <v>127346292178</v>
      </c>
      <c r="F10" s="9"/>
      <c r="G10" s="9">
        <v>52468818827.1772</v>
      </c>
      <c r="H10" s="6"/>
      <c r="I10" s="9">
        <v>10698090</v>
      </c>
      <c r="J10" s="9"/>
      <c r="K10" s="9">
        <v>16996849929</v>
      </c>
      <c r="L10" s="9"/>
      <c r="M10" s="9">
        <v>0</v>
      </c>
      <c r="N10" s="9"/>
      <c r="O10" s="9">
        <v>0</v>
      </c>
      <c r="P10" s="9"/>
      <c r="Q10" s="9">
        <v>51144739</v>
      </c>
      <c r="R10" s="9"/>
      <c r="S10" s="9">
        <v>1570</v>
      </c>
      <c r="T10" s="9"/>
      <c r="U10" s="9">
        <v>144343142107</v>
      </c>
      <c r="V10" s="9"/>
      <c r="W10" s="9">
        <v>79819471650.6315</v>
      </c>
      <c r="X10" s="6"/>
      <c r="Y10" s="6" t="s">
        <v>18</v>
      </c>
    </row>
    <row r="11" spans="1:25" x14ac:dyDescent="0.55000000000000004">
      <c r="A11" s="10" t="s">
        <v>19</v>
      </c>
      <c r="B11" s="9"/>
      <c r="C11" s="9">
        <v>24001366</v>
      </c>
      <c r="D11" s="6"/>
      <c r="E11" s="9">
        <v>65727160938</v>
      </c>
      <c r="F11" s="9"/>
      <c r="G11" s="9">
        <v>56759509178.201698</v>
      </c>
      <c r="H11" s="6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24001366</v>
      </c>
      <c r="R11" s="9"/>
      <c r="S11" s="9">
        <v>2560</v>
      </c>
      <c r="T11" s="9"/>
      <c r="U11" s="9">
        <v>65727160938</v>
      </c>
      <c r="V11" s="9"/>
      <c r="W11" s="9">
        <v>61077908153.087997</v>
      </c>
      <c r="X11" s="6"/>
      <c r="Y11" s="6" t="s">
        <v>20</v>
      </c>
    </row>
    <row r="12" spans="1:25" x14ac:dyDescent="0.55000000000000004">
      <c r="A12" s="10" t="s">
        <v>21</v>
      </c>
      <c r="B12" s="9"/>
      <c r="C12" s="9">
        <v>19007200</v>
      </c>
      <c r="D12" s="6"/>
      <c r="E12" s="9">
        <v>31123683606</v>
      </c>
      <c r="F12" s="9"/>
      <c r="G12" s="9">
        <v>24089986629</v>
      </c>
      <c r="H12" s="6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19007200</v>
      </c>
      <c r="R12" s="9"/>
      <c r="S12" s="9">
        <v>1403</v>
      </c>
      <c r="T12" s="9"/>
      <c r="U12" s="9">
        <v>31123683606</v>
      </c>
      <c r="V12" s="9"/>
      <c r="W12" s="9">
        <v>26508432345.48</v>
      </c>
      <c r="X12" s="6"/>
      <c r="Y12" s="6" t="s">
        <v>22</v>
      </c>
    </row>
    <row r="13" spans="1:25" x14ac:dyDescent="0.55000000000000004">
      <c r="A13" s="10" t="s">
        <v>23</v>
      </c>
      <c r="B13" s="9"/>
      <c r="C13" s="9">
        <v>17142580</v>
      </c>
      <c r="D13" s="6"/>
      <c r="E13" s="9">
        <v>33535450463</v>
      </c>
      <c r="F13" s="9"/>
      <c r="G13" s="9">
        <v>29139394619.790001</v>
      </c>
      <c r="H13" s="6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17142580</v>
      </c>
      <c r="R13" s="9"/>
      <c r="S13" s="9">
        <v>1747</v>
      </c>
      <c r="T13" s="9"/>
      <c r="U13" s="9">
        <v>33535450463</v>
      </c>
      <c r="V13" s="9"/>
      <c r="W13" s="9">
        <v>29769896140.803001</v>
      </c>
      <c r="X13" s="6"/>
      <c r="Y13" s="6" t="s">
        <v>24</v>
      </c>
    </row>
    <row r="14" spans="1:25" x14ac:dyDescent="0.55000000000000004">
      <c r="A14" s="10" t="s">
        <v>25</v>
      </c>
      <c r="B14" s="9"/>
      <c r="C14" s="9">
        <v>32165266</v>
      </c>
      <c r="D14" s="6"/>
      <c r="E14" s="9">
        <v>57378106137</v>
      </c>
      <c r="F14" s="9"/>
      <c r="G14" s="9">
        <v>46905685872.9291</v>
      </c>
      <c r="H14" s="6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32165266</v>
      </c>
      <c r="R14" s="9"/>
      <c r="S14" s="9">
        <v>1638</v>
      </c>
      <c r="T14" s="9"/>
      <c r="U14" s="9">
        <v>57378106137</v>
      </c>
      <c r="V14" s="9"/>
      <c r="W14" s="9">
        <v>52373219809.037399</v>
      </c>
      <c r="X14" s="6"/>
      <c r="Y14" s="6" t="s">
        <v>26</v>
      </c>
    </row>
    <row r="15" spans="1:25" x14ac:dyDescent="0.55000000000000004">
      <c r="A15" s="10" t="s">
        <v>27</v>
      </c>
      <c r="B15" s="9"/>
      <c r="C15" s="9">
        <v>107645400</v>
      </c>
      <c r="D15" s="6"/>
      <c r="E15" s="9">
        <v>180758581963</v>
      </c>
      <c r="F15" s="9"/>
      <c r="G15" s="9">
        <v>209408608615.59</v>
      </c>
      <c r="H15" s="6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107645400</v>
      </c>
      <c r="R15" s="9"/>
      <c r="S15" s="9">
        <v>2120</v>
      </c>
      <c r="T15" s="9"/>
      <c r="U15" s="9">
        <v>180758581963</v>
      </c>
      <c r="V15" s="9"/>
      <c r="W15" s="9">
        <v>226850408924.39999</v>
      </c>
      <c r="X15" s="6"/>
      <c r="Y15" s="6" t="s">
        <v>28</v>
      </c>
    </row>
    <row r="16" spans="1:25" x14ac:dyDescent="0.55000000000000004">
      <c r="A16" s="10" t="s">
        <v>29</v>
      </c>
      <c r="B16" s="9"/>
      <c r="C16" s="9">
        <v>22830405</v>
      </c>
      <c r="D16" s="6"/>
      <c r="E16" s="9">
        <v>64387658906</v>
      </c>
      <c r="F16" s="9"/>
      <c r="G16" s="9">
        <v>40055905619.291298</v>
      </c>
      <c r="H16" s="6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22830405</v>
      </c>
      <c r="R16" s="9"/>
      <c r="S16" s="9">
        <v>1875</v>
      </c>
      <c r="T16" s="9"/>
      <c r="U16" s="9">
        <v>64387658906</v>
      </c>
      <c r="V16" s="9"/>
      <c r="W16" s="9">
        <v>42552307669.218803</v>
      </c>
      <c r="X16" s="6"/>
      <c r="Y16" s="6" t="s">
        <v>30</v>
      </c>
    </row>
    <row r="17" spans="1:25" x14ac:dyDescent="0.55000000000000004">
      <c r="A17" s="10" t="s">
        <v>31</v>
      </c>
      <c r="B17" s="9"/>
      <c r="C17" s="9">
        <v>7519082</v>
      </c>
      <c r="D17" s="6"/>
      <c r="E17" s="9">
        <v>42255944850</v>
      </c>
      <c r="F17" s="9"/>
      <c r="G17" s="9">
        <v>40660428433.823997</v>
      </c>
      <c r="H17" s="6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7519082</v>
      </c>
      <c r="R17" s="9"/>
      <c r="S17" s="9">
        <v>5250</v>
      </c>
      <c r="T17" s="9"/>
      <c r="U17" s="9">
        <v>42255944850</v>
      </c>
      <c r="V17" s="9"/>
      <c r="W17" s="9">
        <v>39240303176.025002</v>
      </c>
      <c r="X17" s="6"/>
      <c r="Y17" s="6" t="s">
        <v>32</v>
      </c>
    </row>
    <row r="18" spans="1:25" x14ac:dyDescent="0.55000000000000004">
      <c r="A18" s="10" t="s">
        <v>33</v>
      </c>
      <c r="B18" s="9"/>
      <c r="C18" s="9">
        <v>41679807</v>
      </c>
      <c r="D18" s="6"/>
      <c r="E18" s="9">
        <v>155759442901</v>
      </c>
      <c r="F18" s="9"/>
      <c r="G18" s="9">
        <v>167550248327.927</v>
      </c>
      <c r="H18" s="6"/>
      <c r="I18" s="9">
        <v>0</v>
      </c>
      <c r="J18" s="9"/>
      <c r="K18" s="9">
        <v>0</v>
      </c>
      <c r="L18" s="9"/>
      <c r="M18" s="9">
        <v>-1824500</v>
      </c>
      <c r="N18" s="9"/>
      <c r="O18" s="9">
        <v>7352369727</v>
      </c>
      <c r="P18" s="9"/>
      <c r="Q18" s="9">
        <v>39855307</v>
      </c>
      <c r="R18" s="9"/>
      <c r="S18" s="9">
        <v>4065</v>
      </c>
      <c r="T18" s="9"/>
      <c r="U18" s="9">
        <v>148941198673</v>
      </c>
      <c r="V18" s="9"/>
      <c r="W18" s="9">
        <v>161047852608.418</v>
      </c>
      <c r="X18" s="6"/>
      <c r="Y18" s="6" t="s">
        <v>34</v>
      </c>
    </row>
    <row r="19" spans="1:25" x14ac:dyDescent="0.55000000000000004">
      <c r="A19" s="10" t="s">
        <v>35</v>
      </c>
      <c r="B19" s="9"/>
      <c r="C19" s="9">
        <v>13216346</v>
      </c>
      <c r="D19" s="6"/>
      <c r="E19" s="9">
        <v>117830546953</v>
      </c>
      <c r="F19" s="9"/>
      <c r="G19" s="9">
        <v>99058323909.401993</v>
      </c>
      <c r="H19" s="6"/>
      <c r="I19" s="9">
        <v>0</v>
      </c>
      <c r="J19" s="9"/>
      <c r="K19" s="9">
        <v>0</v>
      </c>
      <c r="L19" s="9"/>
      <c r="M19" s="9">
        <v>-523810</v>
      </c>
      <c r="N19" s="9"/>
      <c r="O19" s="9">
        <v>4092368063</v>
      </c>
      <c r="P19" s="9"/>
      <c r="Q19" s="9">
        <v>12692536</v>
      </c>
      <c r="R19" s="9"/>
      <c r="S19" s="9">
        <v>7840</v>
      </c>
      <c r="T19" s="9"/>
      <c r="U19" s="9">
        <v>113160510409</v>
      </c>
      <c r="V19" s="9"/>
      <c r="W19" s="9">
        <v>98917400820.671997</v>
      </c>
      <c r="X19" s="6"/>
      <c r="Y19" s="6" t="s">
        <v>36</v>
      </c>
    </row>
    <row r="20" spans="1:25" x14ac:dyDescent="0.55000000000000004">
      <c r="A20" s="10" t="s">
        <v>37</v>
      </c>
      <c r="B20" s="9"/>
      <c r="C20" s="9">
        <v>2317120</v>
      </c>
      <c r="D20" s="6"/>
      <c r="E20" s="9">
        <v>31354402084</v>
      </c>
      <c r="F20" s="9"/>
      <c r="G20" s="9">
        <v>24760831212</v>
      </c>
      <c r="H20" s="6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2317120</v>
      </c>
      <c r="R20" s="9"/>
      <c r="S20" s="9">
        <v>11400</v>
      </c>
      <c r="T20" s="9"/>
      <c r="U20" s="9">
        <v>31354402084</v>
      </c>
      <c r="V20" s="9"/>
      <c r="W20" s="9">
        <v>26257997750.400002</v>
      </c>
      <c r="X20" s="6"/>
      <c r="Y20" s="6" t="s">
        <v>22</v>
      </c>
    </row>
    <row r="21" spans="1:25" x14ac:dyDescent="0.55000000000000004">
      <c r="A21" s="10" t="s">
        <v>38</v>
      </c>
      <c r="B21" s="9"/>
      <c r="C21" s="9">
        <v>40844022</v>
      </c>
      <c r="D21" s="6"/>
      <c r="E21" s="9">
        <v>110290808234</v>
      </c>
      <c r="F21" s="9"/>
      <c r="G21" s="9">
        <v>88347776150.361603</v>
      </c>
      <c r="H21" s="6"/>
      <c r="I21" s="9">
        <v>0</v>
      </c>
      <c r="J21" s="9"/>
      <c r="K21" s="9">
        <v>0</v>
      </c>
      <c r="L21" s="9"/>
      <c r="M21" s="9">
        <v>-1860203</v>
      </c>
      <c r="N21" s="9"/>
      <c r="O21" s="9">
        <v>4180186829</v>
      </c>
      <c r="P21" s="9"/>
      <c r="Q21" s="9">
        <v>38983819</v>
      </c>
      <c r="R21" s="9"/>
      <c r="S21" s="9">
        <v>2240</v>
      </c>
      <c r="T21" s="9"/>
      <c r="U21" s="9">
        <v>105267715935</v>
      </c>
      <c r="V21" s="9"/>
      <c r="W21" s="9">
        <v>86804178220.367996</v>
      </c>
      <c r="X21" s="6"/>
      <c r="Y21" s="6" t="s">
        <v>39</v>
      </c>
    </row>
    <row r="22" spans="1:25" x14ac:dyDescent="0.55000000000000004">
      <c r="A22" s="10" t="s">
        <v>40</v>
      </c>
      <c r="B22" s="9"/>
      <c r="C22" s="9">
        <v>1772049</v>
      </c>
      <c r="D22" s="6"/>
      <c r="E22" s="9">
        <v>51384172399</v>
      </c>
      <c r="F22" s="9"/>
      <c r="G22" s="9">
        <v>104580570162.67599</v>
      </c>
      <c r="H22" s="6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1772049</v>
      </c>
      <c r="R22" s="9"/>
      <c r="S22" s="9">
        <v>61340</v>
      </c>
      <c r="T22" s="9"/>
      <c r="U22" s="9">
        <v>51384172399</v>
      </c>
      <c r="V22" s="9"/>
      <c r="W22" s="9">
        <v>108050735620.323</v>
      </c>
      <c r="X22" s="6"/>
      <c r="Y22" s="6" t="s">
        <v>41</v>
      </c>
    </row>
    <row r="23" spans="1:25" x14ac:dyDescent="0.55000000000000004">
      <c r="A23" s="10" t="s">
        <v>42</v>
      </c>
      <c r="B23" s="9"/>
      <c r="C23" s="9">
        <v>30235449</v>
      </c>
      <c r="D23" s="6"/>
      <c r="E23" s="9">
        <v>86492110823</v>
      </c>
      <c r="F23" s="9"/>
      <c r="G23" s="9">
        <v>63357095349.372597</v>
      </c>
      <c r="H23" s="6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30235449</v>
      </c>
      <c r="R23" s="9"/>
      <c r="S23" s="9">
        <v>2319</v>
      </c>
      <c r="T23" s="9"/>
      <c r="U23" s="9">
        <v>86492110823</v>
      </c>
      <c r="V23" s="9"/>
      <c r="W23" s="9">
        <v>69698815993.925598</v>
      </c>
      <c r="X23" s="6"/>
      <c r="Y23" s="6" t="s">
        <v>43</v>
      </c>
    </row>
    <row r="24" spans="1:25" x14ac:dyDescent="0.55000000000000004">
      <c r="A24" s="10" t="s">
        <v>44</v>
      </c>
      <c r="B24" s="9"/>
      <c r="C24" s="9">
        <v>802330</v>
      </c>
      <c r="D24" s="6"/>
      <c r="E24" s="9">
        <v>133594461333</v>
      </c>
      <c r="F24" s="9"/>
      <c r="G24" s="9">
        <v>154725890481</v>
      </c>
      <c r="H24" s="6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802330</v>
      </c>
      <c r="R24" s="9"/>
      <c r="S24" s="9">
        <v>194680</v>
      </c>
      <c r="T24" s="9"/>
      <c r="U24" s="9">
        <v>133594461333</v>
      </c>
      <c r="V24" s="9"/>
      <c r="W24" s="9">
        <v>155268228653.82001</v>
      </c>
      <c r="X24" s="6"/>
      <c r="Y24" s="6" t="s">
        <v>45</v>
      </c>
    </row>
    <row r="25" spans="1:25" x14ac:dyDescent="0.55000000000000004">
      <c r="A25" s="10" t="s">
        <v>46</v>
      </c>
      <c r="B25" s="9"/>
      <c r="C25" s="9">
        <v>6118093</v>
      </c>
      <c r="D25" s="6"/>
      <c r="E25" s="9">
        <v>90903218745</v>
      </c>
      <c r="F25" s="9"/>
      <c r="G25" s="9">
        <v>64648368384.889503</v>
      </c>
      <c r="H25" s="6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6118093</v>
      </c>
      <c r="R25" s="9"/>
      <c r="S25" s="9">
        <v>11280</v>
      </c>
      <c r="T25" s="9"/>
      <c r="U25" s="9">
        <v>90903218745</v>
      </c>
      <c r="V25" s="9"/>
      <c r="W25" s="9">
        <v>68601467110.211998</v>
      </c>
      <c r="X25" s="6"/>
      <c r="Y25" s="6" t="s">
        <v>47</v>
      </c>
    </row>
    <row r="26" spans="1:25" x14ac:dyDescent="0.55000000000000004">
      <c r="A26" s="10" t="s">
        <v>48</v>
      </c>
      <c r="B26" s="9"/>
      <c r="C26" s="9">
        <v>4089258</v>
      </c>
      <c r="D26" s="6"/>
      <c r="E26" s="9">
        <v>185246119417</v>
      </c>
      <c r="F26" s="9"/>
      <c r="G26" s="9">
        <v>180970546251.34799</v>
      </c>
      <c r="H26" s="6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4089258</v>
      </c>
      <c r="R26" s="9"/>
      <c r="S26" s="9">
        <v>47200</v>
      </c>
      <c r="T26" s="9"/>
      <c r="U26" s="9">
        <v>185246119417</v>
      </c>
      <c r="V26" s="9"/>
      <c r="W26" s="9">
        <v>191864550383.28</v>
      </c>
      <c r="X26" s="6"/>
      <c r="Y26" s="6" t="s">
        <v>49</v>
      </c>
    </row>
    <row r="27" spans="1:25" x14ac:dyDescent="0.55000000000000004">
      <c r="A27" s="10" t="s">
        <v>50</v>
      </c>
      <c r="B27" s="9"/>
      <c r="C27" s="9">
        <v>117734</v>
      </c>
      <c r="D27" s="6"/>
      <c r="E27" s="9">
        <v>18974138754</v>
      </c>
      <c r="F27" s="9"/>
      <c r="G27" s="9">
        <v>19848878665.919998</v>
      </c>
      <c r="H27" s="6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117734</v>
      </c>
      <c r="R27" s="9"/>
      <c r="S27" s="9">
        <v>169470</v>
      </c>
      <c r="T27" s="9"/>
      <c r="U27" s="9">
        <v>18974138754</v>
      </c>
      <c r="V27" s="9"/>
      <c r="W27" s="9">
        <v>19833664313.168999</v>
      </c>
      <c r="X27" s="6"/>
      <c r="Y27" s="6" t="s">
        <v>51</v>
      </c>
    </row>
    <row r="28" spans="1:25" x14ac:dyDescent="0.55000000000000004">
      <c r="A28" s="10" t="s">
        <v>52</v>
      </c>
      <c r="B28" s="9"/>
      <c r="C28" s="9">
        <v>1022126</v>
      </c>
      <c r="D28" s="6"/>
      <c r="E28" s="9">
        <v>117078050713</v>
      </c>
      <c r="F28" s="9"/>
      <c r="G28" s="9">
        <v>181953222251.724</v>
      </c>
      <c r="H28" s="6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1022126</v>
      </c>
      <c r="R28" s="9"/>
      <c r="S28" s="9">
        <v>188250</v>
      </c>
      <c r="T28" s="9"/>
      <c r="U28" s="9">
        <v>117078050713</v>
      </c>
      <c r="V28" s="9"/>
      <c r="W28" s="9">
        <v>191270348943.97501</v>
      </c>
      <c r="X28" s="6"/>
      <c r="Y28" s="6" t="s">
        <v>53</v>
      </c>
    </row>
    <row r="29" spans="1:25" x14ac:dyDescent="0.55000000000000004">
      <c r="A29" s="10" t="s">
        <v>54</v>
      </c>
      <c r="B29" s="9"/>
      <c r="C29" s="9">
        <v>3468109</v>
      </c>
      <c r="D29" s="6"/>
      <c r="E29" s="9">
        <v>86443040517</v>
      </c>
      <c r="F29" s="9"/>
      <c r="G29" s="9">
        <v>87600308024.344498</v>
      </c>
      <c r="H29" s="6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3468109</v>
      </c>
      <c r="R29" s="9"/>
      <c r="S29" s="9">
        <v>25640</v>
      </c>
      <c r="T29" s="9"/>
      <c r="U29" s="9">
        <v>86443040517</v>
      </c>
      <c r="V29" s="9"/>
      <c r="W29" s="9">
        <v>88393226987.177994</v>
      </c>
      <c r="X29" s="6"/>
      <c r="Y29" s="6" t="s">
        <v>55</v>
      </c>
    </row>
    <row r="30" spans="1:25" x14ac:dyDescent="0.55000000000000004">
      <c r="A30" s="10" t="s">
        <v>56</v>
      </c>
      <c r="B30" s="9"/>
      <c r="C30" s="9">
        <v>11800199</v>
      </c>
      <c r="D30" s="6"/>
      <c r="E30" s="9">
        <v>58936503849</v>
      </c>
      <c r="F30" s="9"/>
      <c r="G30" s="9">
        <v>43870154431.653</v>
      </c>
      <c r="H30" s="6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11800199</v>
      </c>
      <c r="R30" s="9"/>
      <c r="S30" s="9">
        <v>4179</v>
      </c>
      <c r="T30" s="9"/>
      <c r="U30" s="9">
        <v>58936503849</v>
      </c>
      <c r="V30" s="9"/>
      <c r="W30" s="9">
        <v>49019619082.855003</v>
      </c>
      <c r="X30" s="6"/>
      <c r="Y30" s="6" t="s">
        <v>57</v>
      </c>
    </row>
    <row r="31" spans="1:25" x14ac:dyDescent="0.55000000000000004">
      <c r="A31" s="10" t="s">
        <v>58</v>
      </c>
      <c r="B31" s="9"/>
      <c r="C31" s="9">
        <v>11830491</v>
      </c>
      <c r="D31" s="6"/>
      <c r="E31" s="9">
        <v>77657551752</v>
      </c>
      <c r="F31" s="9"/>
      <c r="G31" s="9">
        <v>105135290232.237</v>
      </c>
      <c r="H31" s="6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11830491</v>
      </c>
      <c r="R31" s="9"/>
      <c r="S31" s="9">
        <v>10720</v>
      </c>
      <c r="T31" s="9"/>
      <c r="U31" s="9">
        <v>77657551752</v>
      </c>
      <c r="V31" s="9"/>
      <c r="W31" s="9">
        <v>126068267482.056</v>
      </c>
      <c r="X31" s="6"/>
      <c r="Y31" s="6" t="s">
        <v>59</v>
      </c>
    </row>
    <row r="32" spans="1:25" x14ac:dyDescent="0.55000000000000004">
      <c r="A32" s="10" t="s">
        <v>60</v>
      </c>
      <c r="B32" s="9"/>
      <c r="C32" s="9">
        <v>12685990</v>
      </c>
      <c r="D32" s="6"/>
      <c r="E32" s="9">
        <v>98253143803</v>
      </c>
      <c r="F32" s="9"/>
      <c r="G32" s="9">
        <v>79446202664.850006</v>
      </c>
      <c r="H32" s="6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12685990</v>
      </c>
      <c r="R32" s="9"/>
      <c r="S32" s="9">
        <v>5990</v>
      </c>
      <c r="T32" s="9"/>
      <c r="U32" s="9">
        <v>98253143803</v>
      </c>
      <c r="V32" s="9"/>
      <c r="W32" s="9">
        <v>75536945073.404999</v>
      </c>
      <c r="X32" s="6"/>
      <c r="Y32" s="6" t="s">
        <v>61</v>
      </c>
    </row>
    <row r="33" spans="1:25" x14ac:dyDescent="0.55000000000000004">
      <c r="A33" s="10" t="s">
        <v>62</v>
      </c>
      <c r="B33" s="9"/>
      <c r="C33" s="9">
        <v>44876030</v>
      </c>
      <c r="D33" s="6"/>
      <c r="E33" s="9">
        <v>168254464410</v>
      </c>
      <c r="F33" s="9"/>
      <c r="G33" s="9">
        <v>116875626168.33</v>
      </c>
      <c r="H33" s="6"/>
      <c r="I33" s="9">
        <v>2576045</v>
      </c>
      <c r="J33" s="9"/>
      <c r="K33" s="9">
        <v>7107380966</v>
      </c>
      <c r="L33" s="9"/>
      <c r="M33" s="9">
        <v>0</v>
      </c>
      <c r="N33" s="9"/>
      <c r="O33" s="9">
        <v>0</v>
      </c>
      <c r="P33" s="9"/>
      <c r="Q33" s="9">
        <v>47452075</v>
      </c>
      <c r="R33" s="9"/>
      <c r="S33" s="9">
        <v>2757</v>
      </c>
      <c r="T33" s="9"/>
      <c r="U33" s="9">
        <v>175361845376</v>
      </c>
      <c r="V33" s="9"/>
      <c r="W33" s="9">
        <v>130046959818.88901</v>
      </c>
      <c r="X33" s="6"/>
      <c r="Y33" s="6" t="s">
        <v>63</v>
      </c>
    </row>
    <row r="34" spans="1:25" x14ac:dyDescent="0.55000000000000004">
      <c r="A34" s="10" t="s">
        <v>64</v>
      </c>
      <c r="B34" s="9"/>
      <c r="C34" s="9">
        <v>54335223</v>
      </c>
      <c r="D34" s="6"/>
      <c r="E34" s="9">
        <v>136590599295</v>
      </c>
      <c r="F34" s="9"/>
      <c r="G34" s="9">
        <v>93170576529.933701</v>
      </c>
      <c r="H34" s="6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54335223</v>
      </c>
      <c r="R34" s="9"/>
      <c r="S34" s="9">
        <v>2001</v>
      </c>
      <c r="T34" s="9"/>
      <c r="U34" s="9">
        <v>136590599295</v>
      </c>
      <c r="V34" s="9"/>
      <c r="W34" s="9">
        <v>108077868774.72301</v>
      </c>
      <c r="X34" s="6"/>
      <c r="Y34" s="6" t="s">
        <v>41</v>
      </c>
    </row>
    <row r="35" spans="1:25" x14ac:dyDescent="0.55000000000000004">
      <c r="A35" s="10" t="s">
        <v>65</v>
      </c>
      <c r="B35" s="9"/>
      <c r="C35" s="9">
        <v>4268108</v>
      </c>
      <c r="D35" s="6"/>
      <c r="E35" s="9">
        <v>18608950880</v>
      </c>
      <c r="F35" s="9"/>
      <c r="G35" s="9">
        <v>7912659292.5509996</v>
      </c>
      <c r="H35" s="6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4268108</v>
      </c>
      <c r="R35" s="9"/>
      <c r="S35" s="9">
        <v>1900</v>
      </c>
      <c r="T35" s="9"/>
      <c r="U35" s="9">
        <v>18608950880</v>
      </c>
      <c r="V35" s="9"/>
      <c r="W35" s="9">
        <v>8061154239.0600004</v>
      </c>
      <c r="X35" s="6"/>
      <c r="Y35" s="6" t="s">
        <v>66</v>
      </c>
    </row>
    <row r="36" spans="1:25" x14ac:dyDescent="0.55000000000000004">
      <c r="A36" s="10" t="s">
        <v>67</v>
      </c>
      <c r="B36" s="9"/>
      <c r="C36" s="9">
        <v>14116700</v>
      </c>
      <c r="D36" s="6"/>
      <c r="E36" s="9">
        <v>56367983100</v>
      </c>
      <c r="F36" s="9"/>
      <c r="G36" s="9">
        <v>38449613439.900002</v>
      </c>
      <c r="H36" s="6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14116700</v>
      </c>
      <c r="R36" s="9"/>
      <c r="S36" s="9">
        <v>2889</v>
      </c>
      <c r="T36" s="9"/>
      <c r="U36" s="9">
        <v>56367983100</v>
      </c>
      <c r="V36" s="9"/>
      <c r="W36" s="9">
        <v>40540486579.514999</v>
      </c>
      <c r="X36" s="6"/>
      <c r="Y36" s="6" t="s">
        <v>68</v>
      </c>
    </row>
    <row r="37" spans="1:25" x14ac:dyDescent="0.55000000000000004">
      <c r="A37" s="10" t="s">
        <v>69</v>
      </c>
      <c r="B37" s="9"/>
      <c r="C37" s="9">
        <v>2562781</v>
      </c>
      <c r="D37" s="6"/>
      <c r="E37" s="9">
        <v>36991602729</v>
      </c>
      <c r="F37" s="9"/>
      <c r="G37" s="9">
        <v>39461277697.744499</v>
      </c>
      <c r="H37" s="6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2562781</v>
      </c>
      <c r="R37" s="9"/>
      <c r="S37" s="9">
        <v>16730</v>
      </c>
      <c r="T37" s="9"/>
      <c r="U37" s="9">
        <v>36991602729</v>
      </c>
      <c r="V37" s="9"/>
      <c r="W37" s="9">
        <v>42620217939.526497</v>
      </c>
      <c r="X37" s="6"/>
      <c r="Y37" s="6" t="s">
        <v>30</v>
      </c>
    </row>
    <row r="38" spans="1:25" x14ac:dyDescent="0.55000000000000004">
      <c r="A38" s="10" t="s">
        <v>70</v>
      </c>
      <c r="B38" s="9"/>
      <c r="C38" s="9">
        <v>5710640</v>
      </c>
      <c r="D38" s="6"/>
      <c r="E38" s="9">
        <v>141807333150</v>
      </c>
      <c r="F38" s="9"/>
      <c r="G38" s="9">
        <v>75726666971.279999</v>
      </c>
      <c r="H38" s="6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5710640</v>
      </c>
      <c r="R38" s="9"/>
      <c r="S38" s="9">
        <v>15200</v>
      </c>
      <c r="T38" s="9"/>
      <c r="U38" s="9">
        <v>141807333150</v>
      </c>
      <c r="V38" s="9"/>
      <c r="W38" s="9">
        <v>86285257718.399994</v>
      </c>
      <c r="X38" s="6"/>
      <c r="Y38" s="6" t="s">
        <v>71</v>
      </c>
    </row>
    <row r="39" spans="1:25" x14ac:dyDescent="0.55000000000000004">
      <c r="A39" s="10" t="s">
        <v>72</v>
      </c>
      <c r="B39" s="9"/>
      <c r="C39" s="9">
        <v>8768013</v>
      </c>
      <c r="D39" s="6"/>
      <c r="E39" s="9">
        <v>105811855295</v>
      </c>
      <c r="F39" s="9"/>
      <c r="G39" s="9">
        <v>129255956474.89999</v>
      </c>
      <c r="H39" s="6"/>
      <c r="I39" s="9">
        <v>0</v>
      </c>
      <c r="J39" s="9"/>
      <c r="K39" s="9">
        <v>0</v>
      </c>
      <c r="L39" s="9"/>
      <c r="M39" s="9">
        <v>-570176</v>
      </c>
      <c r="N39" s="9"/>
      <c r="O39" s="9">
        <v>7836149097</v>
      </c>
      <c r="P39" s="9"/>
      <c r="Q39" s="9">
        <v>8197837</v>
      </c>
      <c r="R39" s="9"/>
      <c r="S39" s="9">
        <v>13780</v>
      </c>
      <c r="T39" s="9"/>
      <c r="U39" s="9">
        <v>98931005505</v>
      </c>
      <c r="V39" s="9"/>
      <c r="W39" s="9">
        <v>112294045006.533</v>
      </c>
      <c r="X39" s="6"/>
      <c r="Y39" s="6" t="s">
        <v>73</v>
      </c>
    </row>
    <row r="40" spans="1:25" x14ac:dyDescent="0.55000000000000004">
      <c r="A40" s="10" t="s">
        <v>74</v>
      </c>
      <c r="B40" s="9"/>
      <c r="C40" s="9">
        <v>16831089</v>
      </c>
      <c r="D40" s="6"/>
      <c r="E40" s="9">
        <v>36246182355</v>
      </c>
      <c r="F40" s="9"/>
      <c r="G40" s="9">
        <v>36774614956.949097</v>
      </c>
      <c r="H40" s="6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16831089</v>
      </c>
      <c r="R40" s="9"/>
      <c r="S40" s="9">
        <v>2425</v>
      </c>
      <c r="T40" s="9"/>
      <c r="U40" s="9">
        <v>36246182355</v>
      </c>
      <c r="V40" s="9"/>
      <c r="W40" s="9">
        <v>40572539249.591202</v>
      </c>
      <c r="X40" s="6"/>
      <c r="Y40" s="6" t="s">
        <v>68</v>
      </c>
    </row>
    <row r="41" spans="1:25" x14ac:dyDescent="0.55000000000000004">
      <c r="A41" s="10" t="s">
        <v>75</v>
      </c>
      <c r="B41" s="9"/>
      <c r="C41" s="9">
        <v>12633100</v>
      </c>
      <c r="D41" s="6"/>
      <c r="E41" s="9">
        <v>115462818971</v>
      </c>
      <c r="F41" s="9"/>
      <c r="G41" s="9">
        <v>71329059752.399994</v>
      </c>
      <c r="H41" s="6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12633100</v>
      </c>
      <c r="R41" s="9"/>
      <c r="S41" s="9">
        <v>6290</v>
      </c>
      <c r="T41" s="9"/>
      <c r="U41" s="9">
        <v>115462818971</v>
      </c>
      <c r="V41" s="9"/>
      <c r="W41" s="9">
        <v>78989398915.949997</v>
      </c>
      <c r="X41" s="6"/>
      <c r="Y41" s="6" t="s">
        <v>76</v>
      </c>
    </row>
    <row r="42" spans="1:25" x14ac:dyDescent="0.55000000000000004">
      <c r="A42" s="10" t="s">
        <v>77</v>
      </c>
      <c r="B42" s="9"/>
      <c r="C42" s="9">
        <v>195444500</v>
      </c>
      <c r="D42" s="6"/>
      <c r="E42" s="9">
        <v>210698285015</v>
      </c>
      <c r="F42" s="9"/>
      <c r="G42" s="9">
        <v>215652581799.75</v>
      </c>
      <c r="H42" s="6"/>
      <c r="I42" s="9">
        <v>0</v>
      </c>
      <c r="J42" s="9"/>
      <c r="K42" s="9">
        <v>0</v>
      </c>
      <c r="L42" s="9"/>
      <c r="M42" s="9">
        <v>-10987284</v>
      </c>
      <c r="N42" s="9"/>
      <c r="O42" s="9">
        <v>12560549440</v>
      </c>
      <c r="P42" s="9"/>
      <c r="Q42" s="9">
        <v>184457216</v>
      </c>
      <c r="R42" s="9"/>
      <c r="S42" s="9">
        <v>1149</v>
      </c>
      <c r="T42" s="9"/>
      <c r="U42" s="9">
        <v>198853480504</v>
      </c>
      <c r="V42" s="9"/>
      <c r="W42" s="9">
        <v>210680290203.95499</v>
      </c>
      <c r="X42" s="6"/>
      <c r="Y42" s="6" t="s">
        <v>78</v>
      </c>
    </row>
    <row r="43" spans="1:25" x14ac:dyDescent="0.55000000000000004">
      <c r="A43" s="10" t="s">
        <v>79</v>
      </c>
      <c r="B43" s="9"/>
      <c r="C43" s="9">
        <v>3400000</v>
      </c>
      <c r="D43" s="6"/>
      <c r="E43" s="9">
        <v>104781146752</v>
      </c>
      <c r="F43" s="9"/>
      <c r="G43" s="9">
        <v>79019022600</v>
      </c>
      <c r="H43" s="6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3400000</v>
      </c>
      <c r="R43" s="9"/>
      <c r="S43" s="9">
        <v>20000</v>
      </c>
      <c r="T43" s="9"/>
      <c r="U43" s="9">
        <v>104781146752</v>
      </c>
      <c r="V43" s="9"/>
      <c r="W43" s="9">
        <v>67595400000</v>
      </c>
      <c r="X43" s="6"/>
      <c r="Y43" s="6" t="s">
        <v>80</v>
      </c>
    </row>
    <row r="44" spans="1:25" x14ac:dyDescent="0.55000000000000004">
      <c r="A44" s="10" t="s">
        <v>81</v>
      </c>
      <c r="B44" s="9"/>
      <c r="C44" s="9">
        <v>11084074</v>
      </c>
      <c r="D44" s="6"/>
      <c r="E44" s="9">
        <v>73692029073</v>
      </c>
      <c r="F44" s="9"/>
      <c r="G44" s="9">
        <v>89797708641.554993</v>
      </c>
      <c r="H44" s="6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11084074</v>
      </c>
      <c r="R44" s="9"/>
      <c r="S44" s="9">
        <v>8790</v>
      </c>
      <c r="T44" s="9"/>
      <c r="U44" s="9">
        <v>73692029073</v>
      </c>
      <c r="V44" s="9"/>
      <c r="W44" s="9">
        <v>96849307847.763</v>
      </c>
      <c r="X44" s="6"/>
      <c r="Y44" s="6" t="s">
        <v>82</v>
      </c>
    </row>
    <row r="45" spans="1:25" x14ac:dyDescent="0.55000000000000004">
      <c r="A45" s="10" t="s">
        <v>83</v>
      </c>
      <c r="B45" s="9"/>
      <c r="C45" s="9">
        <v>4881234</v>
      </c>
      <c r="D45" s="6"/>
      <c r="E45" s="9">
        <v>70795376329</v>
      </c>
      <c r="F45" s="9"/>
      <c r="G45" s="9">
        <v>82826894526.938995</v>
      </c>
      <c r="H45" s="6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4881234</v>
      </c>
      <c r="R45" s="9"/>
      <c r="S45" s="9">
        <v>17300</v>
      </c>
      <c r="T45" s="9"/>
      <c r="U45" s="9">
        <v>70795376329</v>
      </c>
      <c r="V45" s="9"/>
      <c r="W45" s="9">
        <v>83942898378.210007</v>
      </c>
      <c r="X45" s="6"/>
      <c r="Y45" s="6" t="s">
        <v>84</v>
      </c>
    </row>
    <row r="46" spans="1:25" x14ac:dyDescent="0.55000000000000004">
      <c r="A46" s="10" t="s">
        <v>85</v>
      </c>
      <c r="B46" s="9"/>
      <c r="C46" s="9">
        <v>23782719</v>
      </c>
      <c r="D46" s="6"/>
      <c r="E46" s="9">
        <v>139052103405</v>
      </c>
      <c r="F46" s="9"/>
      <c r="G46" s="9">
        <v>173999319009.552</v>
      </c>
      <c r="H46" s="6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23782719</v>
      </c>
      <c r="R46" s="9"/>
      <c r="S46" s="9">
        <v>6980</v>
      </c>
      <c r="T46" s="9"/>
      <c r="U46" s="9">
        <v>139052103405</v>
      </c>
      <c r="V46" s="9"/>
      <c r="W46" s="9">
        <v>165015658517.211</v>
      </c>
      <c r="X46" s="6"/>
      <c r="Y46" s="6" t="s">
        <v>86</v>
      </c>
    </row>
    <row r="47" spans="1:25" x14ac:dyDescent="0.55000000000000004">
      <c r="A47" s="10" t="s">
        <v>87</v>
      </c>
      <c r="B47" s="9"/>
      <c r="C47" s="9">
        <v>1224549</v>
      </c>
      <c r="D47" s="6"/>
      <c r="E47" s="9">
        <v>28135989286</v>
      </c>
      <c r="F47" s="9"/>
      <c r="G47" s="9">
        <v>31721872045.707001</v>
      </c>
      <c r="H47" s="6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1224549</v>
      </c>
      <c r="R47" s="9"/>
      <c r="S47" s="9">
        <v>28880</v>
      </c>
      <c r="T47" s="9"/>
      <c r="U47" s="9">
        <v>28135989286</v>
      </c>
      <c r="V47" s="9"/>
      <c r="W47" s="9">
        <v>35154553518.036003</v>
      </c>
      <c r="X47" s="6"/>
      <c r="Y47" s="6" t="s">
        <v>88</v>
      </c>
    </row>
    <row r="48" spans="1:25" x14ac:dyDescent="0.55000000000000004">
      <c r="A48" s="10" t="s">
        <v>89</v>
      </c>
      <c r="B48" s="9"/>
      <c r="C48" s="9">
        <v>3550001</v>
      </c>
      <c r="D48" s="6"/>
      <c r="E48" s="9">
        <v>90009210091</v>
      </c>
      <c r="F48" s="9"/>
      <c r="G48" s="9">
        <v>121040532345.91499</v>
      </c>
      <c r="H48" s="6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3550001</v>
      </c>
      <c r="R48" s="9"/>
      <c r="S48" s="9">
        <v>35200</v>
      </c>
      <c r="T48" s="9"/>
      <c r="U48" s="9">
        <v>90009210091</v>
      </c>
      <c r="V48" s="9"/>
      <c r="W48" s="9">
        <v>124216522990.56</v>
      </c>
      <c r="X48" s="6"/>
      <c r="Y48" s="6" t="s">
        <v>90</v>
      </c>
    </row>
    <row r="49" spans="1:25" x14ac:dyDescent="0.55000000000000004">
      <c r="A49" s="10" t="s">
        <v>91</v>
      </c>
      <c r="B49" s="9"/>
      <c r="C49" s="9">
        <v>20506179</v>
      </c>
      <c r="D49" s="6"/>
      <c r="E49" s="9">
        <v>93651000584</v>
      </c>
      <c r="F49" s="9"/>
      <c r="G49" s="9">
        <v>71589195329.144394</v>
      </c>
      <c r="H49" s="6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20506179</v>
      </c>
      <c r="R49" s="9"/>
      <c r="S49" s="9">
        <v>3817</v>
      </c>
      <c r="T49" s="9"/>
      <c r="U49" s="9">
        <v>93651000584</v>
      </c>
      <c r="V49" s="9"/>
      <c r="W49" s="9">
        <v>77806366335.804199</v>
      </c>
      <c r="X49" s="6"/>
      <c r="Y49" s="6" t="s">
        <v>92</v>
      </c>
    </row>
    <row r="50" spans="1:25" x14ac:dyDescent="0.55000000000000004">
      <c r="A50" s="10" t="s">
        <v>93</v>
      </c>
      <c r="B50" s="9"/>
      <c r="C50" s="9">
        <v>35723314</v>
      </c>
      <c r="D50" s="6"/>
      <c r="E50" s="9">
        <v>221339486974</v>
      </c>
      <c r="F50" s="9"/>
      <c r="G50" s="9">
        <v>243958923135.27899</v>
      </c>
      <c r="H50" s="6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35723314</v>
      </c>
      <c r="R50" s="9"/>
      <c r="S50" s="9">
        <v>6680</v>
      </c>
      <c r="T50" s="9"/>
      <c r="U50" s="9">
        <v>221339486974</v>
      </c>
      <c r="V50" s="9"/>
      <c r="W50" s="9">
        <v>237211878681.75601</v>
      </c>
      <c r="X50" s="6"/>
      <c r="Y50" s="6" t="s">
        <v>94</v>
      </c>
    </row>
    <row r="51" spans="1:25" x14ac:dyDescent="0.55000000000000004">
      <c r="A51" s="10" t="s">
        <v>95</v>
      </c>
      <c r="B51" s="9"/>
      <c r="C51" s="9">
        <v>40988609</v>
      </c>
      <c r="D51" s="6"/>
      <c r="E51" s="9">
        <v>132957128605</v>
      </c>
      <c r="F51" s="9"/>
      <c r="G51" s="9">
        <v>42985686749.154701</v>
      </c>
      <c r="H51" s="6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40988609</v>
      </c>
      <c r="R51" s="9"/>
      <c r="S51" s="9">
        <v>1227</v>
      </c>
      <c r="T51" s="9"/>
      <c r="U51" s="9">
        <v>132957128605</v>
      </c>
      <c r="V51" s="9"/>
      <c r="W51" s="9">
        <v>49993779754.704102</v>
      </c>
      <c r="X51" s="6"/>
      <c r="Y51" s="6" t="s">
        <v>96</v>
      </c>
    </row>
    <row r="52" spans="1:25" x14ac:dyDescent="0.55000000000000004">
      <c r="A52" s="10" t="s">
        <v>97</v>
      </c>
      <c r="B52" s="9"/>
      <c r="C52" s="9">
        <v>5454126</v>
      </c>
      <c r="D52" s="6"/>
      <c r="E52" s="9">
        <v>53735827181</v>
      </c>
      <c r="F52" s="9"/>
      <c r="G52" s="9">
        <v>67120323504.713997</v>
      </c>
      <c r="H52" s="6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5454126</v>
      </c>
      <c r="R52" s="9"/>
      <c r="S52" s="9">
        <v>12760</v>
      </c>
      <c r="T52" s="9"/>
      <c r="U52" s="9">
        <v>53735827181</v>
      </c>
      <c r="V52" s="9"/>
      <c r="W52" s="9">
        <v>69180559605.828003</v>
      </c>
      <c r="X52" s="6"/>
      <c r="Y52" s="6" t="s">
        <v>43</v>
      </c>
    </row>
    <row r="53" spans="1:25" x14ac:dyDescent="0.55000000000000004">
      <c r="A53" s="10" t="s">
        <v>98</v>
      </c>
      <c r="B53" s="9"/>
      <c r="C53" s="9">
        <v>996761</v>
      </c>
      <c r="D53" s="6"/>
      <c r="E53" s="9">
        <v>17842705877</v>
      </c>
      <c r="F53" s="9"/>
      <c r="G53" s="9">
        <v>10274909921.158501</v>
      </c>
      <c r="H53" s="6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996761</v>
      </c>
      <c r="R53" s="9"/>
      <c r="S53" s="9">
        <v>9990</v>
      </c>
      <c r="T53" s="9"/>
      <c r="U53" s="9">
        <v>17842705877</v>
      </c>
      <c r="V53" s="9"/>
      <c r="W53" s="9">
        <v>9898394417.7794991</v>
      </c>
      <c r="X53" s="6"/>
      <c r="Y53" s="6" t="s">
        <v>99</v>
      </c>
    </row>
    <row r="54" spans="1:25" x14ac:dyDescent="0.55000000000000004">
      <c r="A54" s="10" t="s">
        <v>100</v>
      </c>
      <c r="B54" s="9"/>
      <c r="C54" s="9">
        <v>480403</v>
      </c>
      <c r="D54" s="6"/>
      <c r="E54" s="9">
        <v>1786743410</v>
      </c>
      <c r="F54" s="9"/>
      <c r="G54" s="9">
        <v>1415442200.7725999</v>
      </c>
      <c r="H54" s="6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480403</v>
      </c>
      <c r="R54" s="9"/>
      <c r="S54" s="9">
        <v>3290</v>
      </c>
      <c r="T54" s="9"/>
      <c r="U54" s="9">
        <v>1786743410</v>
      </c>
      <c r="V54" s="9"/>
      <c r="W54" s="9">
        <v>1571121741.0734999</v>
      </c>
      <c r="X54" s="6"/>
      <c r="Y54" s="6" t="s">
        <v>101</v>
      </c>
    </row>
    <row r="55" spans="1:25" x14ac:dyDescent="0.55000000000000004">
      <c r="A55" s="10" t="s">
        <v>102</v>
      </c>
      <c r="B55" s="9"/>
      <c r="C55" s="9">
        <v>33004442</v>
      </c>
      <c r="D55" s="6"/>
      <c r="E55" s="9">
        <v>120878988157</v>
      </c>
      <c r="F55" s="9"/>
      <c r="G55" s="9">
        <v>88319312514.709198</v>
      </c>
      <c r="H55" s="6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33004442</v>
      </c>
      <c r="R55" s="9"/>
      <c r="S55" s="9">
        <v>2618</v>
      </c>
      <c r="T55" s="9"/>
      <c r="U55" s="9">
        <v>120878988157</v>
      </c>
      <c r="V55" s="9"/>
      <c r="W55" s="9">
        <v>85891515662.521805</v>
      </c>
      <c r="X55" s="6"/>
      <c r="Y55" s="6" t="s">
        <v>103</v>
      </c>
    </row>
    <row r="56" spans="1:25" x14ac:dyDescent="0.55000000000000004">
      <c r="A56" s="10" t="s">
        <v>104</v>
      </c>
      <c r="B56" s="9"/>
      <c r="C56" s="9">
        <v>3972158</v>
      </c>
      <c r="D56" s="6"/>
      <c r="E56" s="9">
        <v>27617913537</v>
      </c>
      <c r="F56" s="9"/>
      <c r="G56" s="9">
        <v>27363268963.106998</v>
      </c>
      <c r="H56" s="6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3972158</v>
      </c>
      <c r="R56" s="9"/>
      <c r="S56" s="9">
        <v>6330</v>
      </c>
      <c r="T56" s="9"/>
      <c r="U56" s="9">
        <v>27617913537</v>
      </c>
      <c r="V56" s="9"/>
      <c r="W56" s="9">
        <v>24994154767.167</v>
      </c>
      <c r="X56" s="6"/>
      <c r="Y56" s="6" t="s">
        <v>105</v>
      </c>
    </row>
    <row r="57" spans="1:25" x14ac:dyDescent="0.55000000000000004">
      <c r="A57" s="10" t="s">
        <v>106</v>
      </c>
      <c r="B57" s="9"/>
      <c r="C57" s="9">
        <v>16725423</v>
      </c>
      <c r="D57" s="6"/>
      <c r="E57" s="9">
        <v>73920178272</v>
      </c>
      <c r="F57" s="9"/>
      <c r="G57" s="9">
        <v>61615610353.053902</v>
      </c>
      <c r="H57" s="6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16725423</v>
      </c>
      <c r="R57" s="9"/>
      <c r="S57" s="9">
        <v>3674</v>
      </c>
      <c r="T57" s="9"/>
      <c r="U57" s="9">
        <v>73920178272</v>
      </c>
      <c r="V57" s="9"/>
      <c r="W57" s="9">
        <v>61083581337.593102</v>
      </c>
      <c r="X57" s="6"/>
      <c r="Y57" s="6" t="s">
        <v>20</v>
      </c>
    </row>
    <row r="58" spans="1:25" x14ac:dyDescent="0.55000000000000004">
      <c r="A58" s="10" t="s">
        <v>107</v>
      </c>
      <c r="B58" s="9"/>
      <c r="C58" s="9">
        <v>128212807</v>
      </c>
      <c r="D58" s="6"/>
      <c r="E58" s="9">
        <v>455398544469</v>
      </c>
      <c r="F58" s="9"/>
      <c r="G58" s="9">
        <v>554024892650.427</v>
      </c>
      <c r="H58" s="6"/>
      <c r="I58" s="9">
        <v>0</v>
      </c>
      <c r="J58" s="9"/>
      <c r="K58" s="9">
        <v>0</v>
      </c>
      <c r="L58" s="9"/>
      <c r="M58" s="9">
        <v>-5150845</v>
      </c>
      <c r="N58" s="9"/>
      <c r="O58" s="9">
        <v>21375063708</v>
      </c>
      <c r="P58" s="9"/>
      <c r="Q58" s="9">
        <v>123061962</v>
      </c>
      <c r="R58" s="9"/>
      <c r="S58" s="9">
        <v>4204</v>
      </c>
      <c r="T58" s="9"/>
      <c r="U58" s="9">
        <v>437103279192</v>
      </c>
      <c r="V58" s="9"/>
      <c r="W58" s="9">
        <v>514274240942.92401</v>
      </c>
      <c r="X58" s="6"/>
      <c r="Y58" s="6" t="s">
        <v>108</v>
      </c>
    </row>
    <row r="59" spans="1:25" x14ac:dyDescent="0.55000000000000004">
      <c r="A59" s="10" t="s">
        <v>109</v>
      </c>
      <c r="B59" s="9"/>
      <c r="C59" s="9">
        <v>4452432</v>
      </c>
      <c r="D59" s="6"/>
      <c r="E59" s="9">
        <v>43571666749</v>
      </c>
      <c r="F59" s="9"/>
      <c r="G59" s="9">
        <v>30494726803.944</v>
      </c>
      <c r="H59" s="6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4452432</v>
      </c>
      <c r="R59" s="9"/>
      <c r="S59" s="9">
        <v>6750</v>
      </c>
      <c r="T59" s="9"/>
      <c r="U59" s="9">
        <v>43571666749</v>
      </c>
      <c r="V59" s="9"/>
      <c r="W59" s="9">
        <v>29875095199.799999</v>
      </c>
      <c r="X59" s="6"/>
      <c r="Y59" s="6" t="s">
        <v>24</v>
      </c>
    </row>
    <row r="60" spans="1:25" x14ac:dyDescent="0.55000000000000004">
      <c r="A60" s="10" t="s">
        <v>110</v>
      </c>
      <c r="B60" s="9"/>
      <c r="C60" s="9">
        <v>6450670</v>
      </c>
      <c r="D60" s="6"/>
      <c r="E60" s="9">
        <v>71429627185</v>
      </c>
      <c r="F60" s="9"/>
      <c r="G60" s="9">
        <v>59185422979.605003</v>
      </c>
      <c r="H60" s="6"/>
      <c r="I60" s="9">
        <v>1800000</v>
      </c>
      <c r="J60" s="9"/>
      <c r="K60" s="9">
        <v>16939532473</v>
      </c>
      <c r="L60" s="9"/>
      <c r="M60" s="9">
        <v>0</v>
      </c>
      <c r="N60" s="9"/>
      <c r="O60" s="9">
        <v>0</v>
      </c>
      <c r="P60" s="9"/>
      <c r="Q60" s="9">
        <v>8250670</v>
      </c>
      <c r="R60" s="9"/>
      <c r="S60" s="9">
        <v>11560</v>
      </c>
      <c r="T60" s="9"/>
      <c r="U60" s="9">
        <v>88369159658</v>
      </c>
      <c r="V60" s="9"/>
      <c r="W60" s="9">
        <v>94810247616.059998</v>
      </c>
      <c r="X60" s="6"/>
      <c r="Y60" s="6" t="s">
        <v>111</v>
      </c>
    </row>
    <row r="61" spans="1:25" x14ac:dyDescent="0.55000000000000004">
      <c r="A61" s="10" t="s">
        <v>112</v>
      </c>
      <c r="B61" s="9"/>
      <c r="C61" s="9">
        <v>7468780</v>
      </c>
      <c r="D61" s="6"/>
      <c r="E61" s="9">
        <v>108033506641</v>
      </c>
      <c r="F61" s="9"/>
      <c r="G61" s="9">
        <v>119531886219.89999</v>
      </c>
      <c r="H61" s="6"/>
      <c r="I61" s="9">
        <v>0</v>
      </c>
      <c r="J61" s="9"/>
      <c r="K61" s="9">
        <v>0</v>
      </c>
      <c r="L61" s="9"/>
      <c r="M61" s="9">
        <v>-114030</v>
      </c>
      <c r="N61" s="9"/>
      <c r="O61" s="9">
        <v>1741975737</v>
      </c>
      <c r="P61" s="9"/>
      <c r="Q61" s="9">
        <v>7354750</v>
      </c>
      <c r="R61" s="9"/>
      <c r="S61" s="9">
        <v>15590</v>
      </c>
      <c r="T61" s="9"/>
      <c r="U61" s="9">
        <v>106384099273</v>
      </c>
      <c r="V61" s="9"/>
      <c r="W61" s="9">
        <v>113978322212.625</v>
      </c>
      <c r="X61" s="6"/>
      <c r="Y61" s="6" t="s">
        <v>113</v>
      </c>
    </row>
    <row r="62" spans="1:25" x14ac:dyDescent="0.55000000000000004">
      <c r="A62" s="10" t="s">
        <v>114</v>
      </c>
      <c r="B62" s="9"/>
      <c r="C62" s="9">
        <v>48446495</v>
      </c>
      <c r="D62" s="6"/>
      <c r="E62" s="9">
        <v>75406071819</v>
      </c>
      <c r="F62" s="9"/>
      <c r="G62" s="9">
        <v>77486605512.792801</v>
      </c>
      <c r="H62" s="6"/>
      <c r="I62" s="9">
        <v>0</v>
      </c>
      <c r="J62" s="9"/>
      <c r="K62" s="9">
        <v>0</v>
      </c>
      <c r="L62" s="9"/>
      <c r="M62" s="9">
        <v>-43736298</v>
      </c>
      <c r="N62" s="9"/>
      <c r="O62" s="9">
        <v>79599234143</v>
      </c>
      <c r="P62" s="9"/>
      <c r="Q62" s="9">
        <v>4710197</v>
      </c>
      <c r="R62" s="9"/>
      <c r="S62" s="9">
        <v>1858</v>
      </c>
      <c r="T62" s="9"/>
      <c r="U62" s="9">
        <v>7331334361</v>
      </c>
      <c r="V62" s="9"/>
      <c r="W62" s="9">
        <v>8699474327.1452999</v>
      </c>
      <c r="X62" s="6"/>
      <c r="Y62" s="6" t="s">
        <v>115</v>
      </c>
    </row>
    <row r="63" spans="1:25" x14ac:dyDescent="0.55000000000000004">
      <c r="A63" s="10" t="s">
        <v>116</v>
      </c>
      <c r="B63" s="9"/>
      <c r="C63" s="9">
        <v>7033614</v>
      </c>
      <c r="D63" s="6"/>
      <c r="E63" s="9">
        <v>226068656118</v>
      </c>
      <c r="F63" s="9"/>
      <c r="G63" s="9">
        <v>251423833321.332</v>
      </c>
      <c r="H63" s="6"/>
      <c r="I63" s="9">
        <v>0</v>
      </c>
      <c r="J63" s="9"/>
      <c r="K63" s="9">
        <v>0</v>
      </c>
      <c r="L63" s="9"/>
      <c r="M63" s="9">
        <v>-965710</v>
      </c>
      <c r="N63" s="9"/>
      <c r="O63" s="9">
        <v>34874648580</v>
      </c>
      <c r="P63" s="9"/>
      <c r="Q63" s="9">
        <v>6067904</v>
      </c>
      <c r="R63" s="9"/>
      <c r="S63" s="9">
        <v>37720</v>
      </c>
      <c r="T63" s="9"/>
      <c r="U63" s="9">
        <v>195029596832</v>
      </c>
      <c r="V63" s="9"/>
      <c r="W63" s="9">
        <v>227519494913.664</v>
      </c>
      <c r="X63" s="6"/>
      <c r="Y63" s="6" t="s">
        <v>117</v>
      </c>
    </row>
    <row r="64" spans="1:25" x14ac:dyDescent="0.55000000000000004">
      <c r="A64" s="10" t="s">
        <v>118</v>
      </c>
      <c r="B64" s="9"/>
      <c r="C64" s="9">
        <v>5595812</v>
      </c>
      <c r="D64" s="6"/>
      <c r="E64" s="9">
        <v>56726816071</v>
      </c>
      <c r="F64" s="9"/>
      <c r="G64" s="9">
        <v>39605120460.431999</v>
      </c>
      <c r="H64" s="6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5595812</v>
      </c>
      <c r="R64" s="9"/>
      <c r="S64" s="9">
        <v>7830</v>
      </c>
      <c r="T64" s="9"/>
      <c r="U64" s="9">
        <v>56726816071</v>
      </c>
      <c r="V64" s="9"/>
      <c r="W64" s="9">
        <v>43554507472.638</v>
      </c>
      <c r="X64" s="6"/>
      <c r="Y64" s="6" t="s">
        <v>119</v>
      </c>
    </row>
    <row r="65" spans="1:25" x14ac:dyDescent="0.55000000000000004">
      <c r="A65" s="10" t="s">
        <v>120</v>
      </c>
      <c r="B65" s="9"/>
      <c r="C65" s="9">
        <v>11421693</v>
      </c>
      <c r="D65" s="6"/>
      <c r="E65" s="9">
        <v>86432853985</v>
      </c>
      <c r="F65" s="9"/>
      <c r="G65" s="9">
        <v>82768720325.278503</v>
      </c>
      <c r="H65" s="6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11421693</v>
      </c>
      <c r="R65" s="9"/>
      <c r="S65" s="9">
        <v>8210</v>
      </c>
      <c r="T65" s="9"/>
      <c r="U65" s="9">
        <v>86432853985</v>
      </c>
      <c r="V65" s="9"/>
      <c r="W65" s="9">
        <v>93214155537.796494</v>
      </c>
      <c r="X65" s="6"/>
      <c r="Y65" s="6" t="s">
        <v>121</v>
      </c>
    </row>
    <row r="66" spans="1:25" x14ac:dyDescent="0.55000000000000004">
      <c r="A66" s="10" t="s">
        <v>122</v>
      </c>
      <c r="B66" s="9"/>
      <c r="C66" s="9">
        <v>6428030</v>
      </c>
      <c r="D66" s="6"/>
      <c r="E66" s="9">
        <v>130710188887</v>
      </c>
      <c r="F66" s="9"/>
      <c r="G66" s="9">
        <v>80575166423.115005</v>
      </c>
      <c r="H66" s="6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6428030</v>
      </c>
      <c r="R66" s="9"/>
      <c r="S66" s="9">
        <v>14240</v>
      </c>
      <c r="T66" s="9"/>
      <c r="U66" s="9">
        <v>130710188887</v>
      </c>
      <c r="V66" s="9"/>
      <c r="W66" s="9">
        <v>90990513074.160004</v>
      </c>
      <c r="X66" s="6"/>
      <c r="Y66" s="6" t="s">
        <v>123</v>
      </c>
    </row>
    <row r="67" spans="1:25" x14ac:dyDescent="0.55000000000000004">
      <c r="A67" s="10" t="s">
        <v>124</v>
      </c>
      <c r="B67" s="9"/>
      <c r="C67" s="9">
        <v>31983588</v>
      </c>
      <c r="D67" s="6"/>
      <c r="E67" s="9">
        <v>171462627499</v>
      </c>
      <c r="F67" s="9"/>
      <c r="G67" s="9">
        <v>93186120244.253403</v>
      </c>
      <c r="H67" s="6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31983588</v>
      </c>
      <c r="R67" s="9"/>
      <c r="S67" s="9">
        <v>2930</v>
      </c>
      <c r="T67" s="9"/>
      <c r="U67" s="9">
        <v>171462627499</v>
      </c>
      <c r="V67" s="9"/>
      <c r="W67" s="9">
        <v>93154326958.602005</v>
      </c>
      <c r="X67" s="6"/>
      <c r="Y67" s="6" t="s">
        <v>121</v>
      </c>
    </row>
    <row r="68" spans="1:25" x14ac:dyDescent="0.55000000000000004">
      <c r="A68" s="10" t="s">
        <v>125</v>
      </c>
      <c r="B68" s="9"/>
      <c r="C68" s="9">
        <v>24824671</v>
      </c>
      <c r="D68" s="6"/>
      <c r="E68" s="9">
        <v>133505492675</v>
      </c>
      <c r="F68" s="9"/>
      <c r="G68" s="9">
        <v>73191875839.593307</v>
      </c>
      <c r="H68" s="6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24824671</v>
      </c>
      <c r="R68" s="9"/>
      <c r="S68" s="9">
        <v>2876</v>
      </c>
      <c r="T68" s="9"/>
      <c r="U68" s="9">
        <v>133505492675</v>
      </c>
      <c r="V68" s="9"/>
      <c r="W68" s="9">
        <v>70970949060.913803</v>
      </c>
      <c r="X68" s="6"/>
      <c r="Y68" s="6" t="s">
        <v>126</v>
      </c>
    </row>
    <row r="69" spans="1:25" x14ac:dyDescent="0.55000000000000004">
      <c r="A69" s="10" t="s">
        <v>127</v>
      </c>
      <c r="B69" s="9"/>
      <c r="C69" s="9">
        <v>64788795</v>
      </c>
      <c r="D69" s="6"/>
      <c r="E69" s="9">
        <v>284112641922</v>
      </c>
      <c r="F69" s="9"/>
      <c r="G69" s="9">
        <v>414757262753.19</v>
      </c>
      <c r="H69" s="6"/>
      <c r="I69" s="9">
        <v>0</v>
      </c>
      <c r="J69" s="9"/>
      <c r="K69" s="9">
        <v>0</v>
      </c>
      <c r="L69" s="9"/>
      <c r="M69" s="9">
        <v>-2917788</v>
      </c>
      <c r="N69" s="9"/>
      <c r="O69" s="9">
        <v>17983235212</v>
      </c>
      <c r="P69" s="9"/>
      <c r="Q69" s="9">
        <v>61871007</v>
      </c>
      <c r="R69" s="9"/>
      <c r="S69" s="9">
        <v>6200</v>
      </c>
      <c r="T69" s="9"/>
      <c r="U69" s="9">
        <v>271317521144</v>
      </c>
      <c r="V69" s="9"/>
      <c r="W69" s="9">
        <v>381317821951.77002</v>
      </c>
      <c r="X69" s="6"/>
      <c r="Y69" s="6" t="s">
        <v>128</v>
      </c>
    </row>
    <row r="70" spans="1:25" x14ac:dyDescent="0.55000000000000004">
      <c r="A70" s="10" t="s">
        <v>129</v>
      </c>
      <c r="B70" s="9"/>
      <c r="C70" s="9">
        <v>527230</v>
      </c>
      <c r="D70" s="6"/>
      <c r="E70" s="9">
        <v>6860318963</v>
      </c>
      <c r="F70" s="9"/>
      <c r="G70" s="9">
        <v>6074237655.585</v>
      </c>
      <c r="H70" s="6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527230</v>
      </c>
      <c r="R70" s="9"/>
      <c r="S70" s="9">
        <v>13650</v>
      </c>
      <c r="T70" s="9"/>
      <c r="U70" s="9">
        <v>6860318963</v>
      </c>
      <c r="V70" s="9"/>
      <c r="W70" s="9">
        <v>7153869197.4750004</v>
      </c>
      <c r="X70" s="6"/>
      <c r="Y70" s="6" t="s">
        <v>130</v>
      </c>
    </row>
    <row r="71" spans="1:25" x14ac:dyDescent="0.55000000000000004">
      <c r="A71" s="10" t="s">
        <v>131</v>
      </c>
      <c r="B71" s="9"/>
      <c r="C71" s="9">
        <v>3128339</v>
      </c>
      <c r="D71" s="6"/>
      <c r="E71" s="9">
        <v>39979695038</v>
      </c>
      <c r="F71" s="9"/>
      <c r="G71" s="9">
        <v>21488202396.184502</v>
      </c>
      <c r="H71" s="6"/>
      <c r="I71" s="9">
        <v>0</v>
      </c>
      <c r="J71" s="9"/>
      <c r="K71" s="9">
        <v>0</v>
      </c>
      <c r="L71" s="9"/>
      <c r="M71" s="9">
        <v>0</v>
      </c>
      <c r="N71" s="9"/>
      <c r="O71" s="9">
        <v>0</v>
      </c>
      <c r="P71" s="9"/>
      <c r="Q71" s="9">
        <v>3128339</v>
      </c>
      <c r="R71" s="9"/>
      <c r="S71" s="9">
        <v>7250</v>
      </c>
      <c r="T71" s="9"/>
      <c r="U71" s="9">
        <v>39979695038</v>
      </c>
      <c r="V71" s="9"/>
      <c r="W71" s="9">
        <v>22545509026.387501</v>
      </c>
      <c r="X71" s="6"/>
      <c r="Y71" s="6" t="s">
        <v>132</v>
      </c>
    </row>
    <row r="72" spans="1:25" x14ac:dyDescent="0.55000000000000004">
      <c r="A72" s="10" t="s">
        <v>133</v>
      </c>
      <c r="B72" s="9"/>
      <c r="C72" s="9">
        <v>1087168</v>
      </c>
      <c r="D72" s="6"/>
      <c r="E72" s="9">
        <v>21224453122</v>
      </c>
      <c r="F72" s="9"/>
      <c r="G72" s="9">
        <v>14578634236.896</v>
      </c>
      <c r="H72" s="6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1087168</v>
      </c>
      <c r="R72" s="9"/>
      <c r="S72" s="9">
        <v>14560</v>
      </c>
      <c r="T72" s="9"/>
      <c r="U72" s="9">
        <v>21224453122</v>
      </c>
      <c r="V72" s="9"/>
      <c r="W72" s="9">
        <v>15734982541.823999</v>
      </c>
      <c r="X72" s="6"/>
      <c r="Y72" s="6" t="s">
        <v>134</v>
      </c>
    </row>
    <row r="73" spans="1:25" x14ac:dyDescent="0.55000000000000004">
      <c r="A73" s="10" t="s">
        <v>135</v>
      </c>
      <c r="B73" s="9"/>
      <c r="C73" s="9">
        <v>6150061</v>
      </c>
      <c r="D73" s="6"/>
      <c r="E73" s="9">
        <v>22736975403</v>
      </c>
      <c r="F73" s="9"/>
      <c r="G73" s="9">
        <v>15240876065.6656</v>
      </c>
      <c r="H73" s="6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6150061</v>
      </c>
      <c r="R73" s="9"/>
      <c r="S73" s="9">
        <v>2862</v>
      </c>
      <c r="T73" s="9"/>
      <c r="U73" s="9">
        <v>22736975403</v>
      </c>
      <c r="V73" s="9"/>
      <c r="W73" s="9">
        <v>17496745808.237099</v>
      </c>
      <c r="X73" s="6"/>
      <c r="Y73" s="6" t="s">
        <v>136</v>
      </c>
    </row>
    <row r="74" spans="1:25" x14ac:dyDescent="0.55000000000000004">
      <c r="A74" s="10" t="s">
        <v>137</v>
      </c>
      <c r="B74" s="9"/>
      <c r="C74" s="9">
        <v>7114124</v>
      </c>
      <c r="D74" s="6"/>
      <c r="E74" s="9">
        <v>38549635736</v>
      </c>
      <c r="F74" s="9"/>
      <c r="G74" s="9">
        <v>60534564876.431999</v>
      </c>
      <c r="H74" s="6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7114124</v>
      </c>
      <c r="R74" s="9"/>
      <c r="S74" s="9">
        <v>9560</v>
      </c>
      <c r="T74" s="9"/>
      <c r="U74" s="9">
        <v>38549635736</v>
      </c>
      <c r="V74" s="9"/>
      <c r="W74" s="9">
        <v>67606359838.632004</v>
      </c>
      <c r="X74" s="6"/>
      <c r="Y74" s="6" t="s">
        <v>80</v>
      </c>
    </row>
    <row r="75" spans="1:25" x14ac:dyDescent="0.55000000000000004">
      <c r="A75" s="10" t="s">
        <v>138</v>
      </c>
      <c r="B75" s="9"/>
      <c r="C75" s="9">
        <v>4444460</v>
      </c>
      <c r="D75" s="6"/>
      <c r="E75" s="9">
        <v>55067098515</v>
      </c>
      <c r="F75" s="9"/>
      <c r="G75" s="9">
        <v>33135115972.5</v>
      </c>
      <c r="H75" s="6"/>
      <c r="I75" s="9">
        <v>534360</v>
      </c>
      <c r="J75" s="9"/>
      <c r="K75" s="9">
        <v>3984596717</v>
      </c>
      <c r="L75" s="9"/>
      <c r="M75" s="9">
        <v>0</v>
      </c>
      <c r="N75" s="9"/>
      <c r="O75" s="9">
        <v>0</v>
      </c>
      <c r="P75" s="9"/>
      <c r="Q75" s="9">
        <v>4978820</v>
      </c>
      <c r="R75" s="9"/>
      <c r="S75" s="9">
        <v>8290</v>
      </c>
      <c r="T75" s="9"/>
      <c r="U75" s="9">
        <v>59051695232</v>
      </c>
      <c r="V75" s="9"/>
      <c r="W75" s="9">
        <v>41028835014.089996</v>
      </c>
      <c r="X75" s="6"/>
      <c r="Y75" s="6" t="s">
        <v>68</v>
      </c>
    </row>
    <row r="76" spans="1:25" x14ac:dyDescent="0.55000000000000004">
      <c r="A76" s="10" t="s">
        <v>139</v>
      </c>
      <c r="B76" s="9"/>
      <c r="C76" s="9">
        <v>13784755</v>
      </c>
      <c r="D76" s="6"/>
      <c r="E76" s="9">
        <v>64359426889</v>
      </c>
      <c r="F76" s="9"/>
      <c r="G76" s="9">
        <v>72487471893.997498</v>
      </c>
      <c r="H76" s="6"/>
      <c r="I76" s="9">
        <v>0</v>
      </c>
      <c r="J76" s="9"/>
      <c r="K76" s="9">
        <v>0</v>
      </c>
      <c r="L76" s="9"/>
      <c r="M76" s="9">
        <v>0</v>
      </c>
      <c r="N76" s="9"/>
      <c r="O76" s="9">
        <v>0</v>
      </c>
      <c r="P76" s="9"/>
      <c r="Q76" s="9">
        <v>13784755</v>
      </c>
      <c r="R76" s="9"/>
      <c r="S76" s="9">
        <v>5480</v>
      </c>
      <c r="T76" s="9"/>
      <c r="U76" s="9">
        <v>64359426889</v>
      </c>
      <c r="V76" s="9"/>
      <c r="W76" s="9">
        <v>75090991678.470001</v>
      </c>
      <c r="X76" s="6"/>
      <c r="Y76" s="6" t="s">
        <v>140</v>
      </c>
    </row>
    <row r="77" spans="1:25" x14ac:dyDescent="0.55000000000000004">
      <c r="A77" s="10" t="s">
        <v>141</v>
      </c>
      <c r="B77" s="9"/>
      <c r="C77" s="9">
        <v>0</v>
      </c>
      <c r="D77" s="6"/>
      <c r="E77" s="9">
        <v>0</v>
      </c>
      <c r="F77" s="9"/>
      <c r="G77" s="9">
        <v>0</v>
      </c>
      <c r="H77" s="6"/>
      <c r="I77" s="9">
        <v>18120458</v>
      </c>
      <c r="J77" s="9"/>
      <c r="K77" s="9">
        <v>59545446927</v>
      </c>
      <c r="L77" s="9"/>
      <c r="M77" s="9">
        <v>0</v>
      </c>
      <c r="N77" s="9"/>
      <c r="O77" s="9">
        <v>0</v>
      </c>
      <c r="P77" s="9"/>
      <c r="Q77" s="9">
        <v>18120458</v>
      </c>
      <c r="R77" s="9"/>
      <c r="S77" s="9">
        <v>3481</v>
      </c>
      <c r="T77" s="9"/>
      <c r="U77" s="9">
        <v>59545446927</v>
      </c>
      <c r="V77" s="9"/>
      <c r="W77" s="9">
        <v>62702004277.926903</v>
      </c>
      <c r="X77" s="6"/>
      <c r="Y77" s="6" t="s">
        <v>142</v>
      </c>
    </row>
    <row r="78" spans="1:25" x14ac:dyDescent="0.55000000000000004">
      <c r="A78" s="1" t="s">
        <v>143</v>
      </c>
      <c r="C78" s="6" t="s">
        <v>143</v>
      </c>
      <c r="D78" s="6"/>
      <c r="E78" s="7">
        <f>SUM(E9:E77)</f>
        <v>6444839888312</v>
      </c>
      <c r="F78" s="6"/>
      <c r="G78" s="7">
        <f>SUM(G9:G77)</f>
        <v>6143436981028.7578</v>
      </c>
      <c r="H78" s="6"/>
      <c r="I78" s="6" t="s">
        <v>143</v>
      </c>
      <c r="J78" s="6"/>
      <c r="K78" s="7">
        <f>SUM(K9:K77)</f>
        <v>104573807012</v>
      </c>
      <c r="L78" s="6"/>
      <c r="M78" s="6" t="s">
        <v>143</v>
      </c>
      <c r="N78" s="6"/>
      <c r="O78" s="7">
        <f>SUM(O9:O77)</f>
        <v>191595780536</v>
      </c>
      <c r="P78" s="6"/>
      <c r="Q78" s="6" t="s">
        <v>143</v>
      </c>
      <c r="R78" s="6"/>
      <c r="S78" s="6" t="s">
        <v>143</v>
      </c>
      <c r="T78" s="6"/>
      <c r="U78" s="7">
        <f>SUM(U9:U77)</f>
        <v>6382323077785</v>
      </c>
      <c r="V78" s="6"/>
      <c r="W78" s="7">
        <f>SUM(W9:W77)</f>
        <v>6261866157621.29</v>
      </c>
      <c r="X78" s="6"/>
      <c r="Y78" s="8" t="s">
        <v>144</v>
      </c>
    </row>
    <row r="79" spans="1:25" x14ac:dyDescent="0.55000000000000004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x14ac:dyDescent="0.55000000000000004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3:25" x14ac:dyDescent="0.55000000000000004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3:25" x14ac:dyDescent="0.55000000000000004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9"/>
  <sheetViews>
    <sheetView rightToLeft="1" topLeftCell="A64" workbookViewId="0">
      <selection activeCell="E84" sqref="E84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9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  <c r="L3" s="22" t="s">
        <v>159</v>
      </c>
      <c r="M3" s="22" t="s">
        <v>159</v>
      </c>
      <c r="N3" s="22" t="s">
        <v>159</v>
      </c>
      <c r="O3" s="22" t="s">
        <v>159</v>
      </c>
      <c r="P3" s="22" t="s">
        <v>159</v>
      </c>
      <c r="Q3" s="22" t="s">
        <v>159</v>
      </c>
    </row>
    <row r="4" spans="1:1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9" ht="24.75" x14ac:dyDescent="0.55000000000000004">
      <c r="A6" s="21" t="s">
        <v>3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H6" s="21" t="s">
        <v>161</v>
      </c>
      <c r="I6" s="21" t="s">
        <v>161</v>
      </c>
      <c r="K6" s="21" t="s">
        <v>162</v>
      </c>
      <c r="L6" s="21" t="s">
        <v>162</v>
      </c>
      <c r="M6" s="21" t="s">
        <v>162</v>
      </c>
      <c r="N6" s="21" t="s">
        <v>162</v>
      </c>
      <c r="O6" s="21" t="s">
        <v>162</v>
      </c>
      <c r="P6" s="21" t="s">
        <v>162</v>
      </c>
      <c r="Q6" s="21" t="s">
        <v>162</v>
      </c>
    </row>
    <row r="7" spans="1:19" ht="24.75" x14ac:dyDescent="0.55000000000000004">
      <c r="A7" s="21" t="s">
        <v>3</v>
      </c>
      <c r="C7" s="21" t="s">
        <v>7</v>
      </c>
      <c r="E7" s="21" t="s">
        <v>208</v>
      </c>
      <c r="G7" s="21" t="s">
        <v>209</v>
      </c>
      <c r="I7" s="21" t="s">
        <v>210</v>
      </c>
      <c r="K7" s="21" t="s">
        <v>7</v>
      </c>
      <c r="M7" s="21" t="s">
        <v>208</v>
      </c>
      <c r="O7" s="21" t="s">
        <v>209</v>
      </c>
      <c r="Q7" s="21" t="s">
        <v>210</v>
      </c>
    </row>
    <row r="8" spans="1:19" x14ac:dyDescent="0.55000000000000004">
      <c r="A8" s="1" t="s">
        <v>106</v>
      </c>
      <c r="C8" s="9">
        <v>16725423</v>
      </c>
      <c r="D8" s="6"/>
      <c r="E8" s="9">
        <v>61083581337</v>
      </c>
      <c r="F8" s="9"/>
      <c r="G8" s="9">
        <v>61615610353</v>
      </c>
      <c r="H8" s="9"/>
      <c r="I8" s="9">
        <f>E8-G8</f>
        <v>-532029016</v>
      </c>
      <c r="J8" s="9"/>
      <c r="K8" s="9">
        <v>16725423</v>
      </c>
      <c r="L8" s="9"/>
      <c r="M8" s="9">
        <v>61083581337</v>
      </c>
      <c r="N8" s="9"/>
      <c r="O8" s="9">
        <v>73321735305</v>
      </c>
      <c r="P8" s="9"/>
      <c r="Q8" s="9">
        <f>M8-O8</f>
        <v>-12238153968</v>
      </c>
      <c r="R8" s="6"/>
      <c r="S8" s="5"/>
    </row>
    <row r="9" spans="1:19" x14ac:dyDescent="0.55000000000000004">
      <c r="A9" s="1" t="s">
        <v>120</v>
      </c>
      <c r="C9" s="9">
        <v>11421693</v>
      </c>
      <c r="D9" s="6"/>
      <c r="E9" s="9">
        <v>93214155537</v>
      </c>
      <c r="F9" s="9"/>
      <c r="G9" s="9">
        <v>82768720325</v>
      </c>
      <c r="H9" s="9"/>
      <c r="I9" s="9">
        <f t="shared" ref="I9:I72" si="0">E9-G9</f>
        <v>10445435212</v>
      </c>
      <c r="J9" s="9"/>
      <c r="K9" s="9">
        <v>11421693</v>
      </c>
      <c r="L9" s="9"/>
      <c r="M9" s="9">
        <v>93214155537</v>
      </c>
      <c r="N9" s="9"/>
      <c r="O9" s="9">
        <v>103412462030</v>
      </c>
      <c r="P9" s="9"/>
      <c r="Q9" s="9">
        <f t="shared" ref="Q9:Q72" si="1">M9-O9</f>
        <v>-10198306493</v>
      </c>
    </row>
    <row r="10" spans="1:19" x14ac:dyDescent="0.55000000000000004">
      <c r="A10" s="1" t="s">
        <v>83</v>
      </c>
      <c r="C10" s="9">
        <v>4881234</v>
      </c>
      <c r="D10" s="6"/>
      <c r="E10" s="9">
        <v>83942898378</v>
      </c>
      <c r="F10" s="9"/>
      <c r="G10" s="9">
        <v>82826894526</v>
      </c>
      <c r="H10" s="9"/>
      <c r="I10" s="9">
        <f t="shared" si="0"/>
        <v>1116003852</v>
      </c>
      <c r="J10" s="9"/>
      <c r="K10" s="9">
        <v>4881234</v>
      </c>
      <c r="L10" s="9"/>
      <c r="M10" s="9">
        <v>83942898378</v>
      </c>
      <c r="N10" s="9"/>
      <c r="O10" s="9">
        <v>87031925328</v>
      </c>
      <c r="P10" s="9"/>
      <c r="Q10" s="9">
        <f t="shared" si="1"/>
        <v>-3089026950</v>
      </c>
    </row>
    <row r="11" spans="1:19" x14ac:dyDescent="0.55000000000000004">
      <c r="A11" s="1" t="s">
        <v>98</v>
      </c>
      <c r="C11" s="9">
        <v>996761</v>
      </c>
      <c r="D11" s="6"/>
      <c r="E11" s="9">
        <v>9898394417</v>
      </c>
      <c r="F11" s="9"/>
      <c r="G11" s="9">
        <v>10274909921</v>
      </c>
      <c r="H11" s="9"/>
      <c r="I11" s="9">
        <f t="shared" si="0"/>
        <v>-376515504</v>
      </c>
      <c r="J11" s="9"/>
      <c r="K11" s="9">
        <v>996761</v>
      </c>
      <c r="L11" s="9"/>
      <c r="M11" s="9">
        <v>9898394417</v>
      </c>
      <c r="N11" s="9"/>
      <c r="O11" s="9">
        <v>17171088614</v>
      </c>
      <c r="P11" s="9"/>
      <c r="Q11" s="9">
        <f t="shared" si="1"/>
        <v>-7272694197</v>
      </c>
    </row>
    <row r="12" spans="1:19" x14ac:dyDescent="0.55000000000000004">
      <c r="A12" s="1" t="s">
        <v>52</v>
      </c>
      <c r="C12" s="9">
        <v>1022126</v>
      </c>
      <c r="D12" s="6"/>
      <c r="E12" s="9">
        <v>191270348943</v>
      </c>
      <c r="F12" s="9"/>
      <c r="G12" s="9">
        <v>181953222251</v>
      </c>
      <c r="H12" s="9"/>
      <c r="I12" s="9">
        <f t="shared" si="0"/>
        <v>9317126692</v>
      </c>
      <c r="J12" s="9"/>
      <c r="K12" s="9">
        <v>1022126</v>
      </c>
      <c r="L12" s="9"/>
      <c r="M12" s="9">
        <v>191270348943</v>
      </c>
      <c r="N12" s="9"/>
      <c r="O12" s="9">
        <v>150344082515</v>
      </c>
      <c r="P12" s="9"/>
      <c r="Q12" s="9">
        <f t="shared" si="1"/>
        <v>40926266428</v>
      </c>
    </row>
    <row r="13" spans="1:19" x14ac:dyDescent="0.55000000000000004">
      <c r="A13" s="1" t="s">
        <v>118</v>
      </c>
      <c r="C13" s="9">
        <v>5595812</v>
      </c>
      <c r="D13" s="6"/>
      <c r="E13" s="9">
        <v>43554507472</v>
      </c>
      <c r="F13" s="9"/>
      <c r="G13" s="9">
        <v>39605120460</v>
      </c>
      <c r="H13" s="9"/>
      <c r="I13" s="9">
        <f t="shared" si="0"/>
        <v>3949387012</v>
      </c>
      <c r="J13" s="9"/>
      <c r="K13" s="9">
        <v>5595812</v>
      </c>
      <c r="L13" s="9"/>
      <c r="M13" s="9">
        <v>43554507472</v>
      </c>
      <c r="N13" s="9"/>
      <c r="O13" s="9">
        <v>52779668008</v>
      </c>
      <c r="P13" s="9"/>
      <c r="Q13" s="9">
        <f t="shared" si="1"/>
        <v>-9225160536</v>
      </c>
    </row>
    <row r="14" spans="1:19" x14ac:dyDescent="0.55000000000000004">
      <c r="A14" s="1" t="s">
        <v>97</v>
      </c>
      <c r="C14" s="9">
        <v>5454126</v>
      </c>
      <c r="D14" s="6"/>
      <c r="E14" s="9">
        <v>69180559605</v>
      </c>
      <c r="F14" s="9"/>
      <c r="G14" s="9">
        <v>67120323504</v>
      </c>
      <c r="H14" s="9"/>
      <c r="I14" s="9">
        <f t="shared" si="0"/>
        <v>2060236101</v>
      </c>
      <c r="J14" s="9"/>
      <c r="K14" s="9">
        <v>5454126</v>
      </c>
      <c r="L14" s="9"/>
      <c r="M14" s="9">
        <v>69180559605</v>
      </c>
      <c r="N14" s="9"/>
      <c r="O14" s="9">
        <v>54720916192</v>
      </c>
      <c r="P14" s="9"/>
      <c r="Q14" s="9">
        <f t="shared" si="1"/>
        <v>14459643413</v>
      </c>
    </row>
    <row r="15" spans="1:19" x14ac:dyDescent="0.55000000000000004">
      <c r="A15" s="1" t="s">
        <v>110</v>
      </c>
      <c r="C15" s="9">
        <v>8250670</v>
      </c>
      <c r="D15" s="6"/>
      <c r="E15" s="9">
        <v>94810247616</v>
      </c>
      <c r="F15" s="9"/>
      <c r="G15" s="9">
        <v>76124955452</v>
      </c>
      <c r="H15" s="9"/>
      <c r="I15" s="9">
        <f t="shared" si="0"/>
        <v>18685292164</v>
      </c>
      <c r="J15" s="9"/>
      <c r="K15" s="9">
        <v>8250670</v>
      </c>
      <c r="L15" s="9"/>
      <c r="M15" s="9">
        <v>94810247616</v>
      </c>
      <c r="N15" s="9"/>
      <c r="O15" s="9">
        <v>102607707017</v>
      </c>
      <c r="P15" s="9"/>
      <c r="Q15" s="9">
        <f t="shared" si="1"/>
        <v>-7797459401</v>
      </c>
    </row>
    <row r="16" spans="1:19" x14ac:dyDescent="0.55000000000000004">
      <c r="A16" s="1" t="s">
        <v>37</v>
      </c>
      <c r="C16" s="9">
        <v>2317120</v>
      </c>
      <c r="D16" s="6"/>
      <c r="E16" s="9">
        <v>26257997750</v>
      </c>
      <c r="F16" s="9"/>
      <c r="G16" s="9">
        <v>24760831212</v>
      </c>
      <c r="H16" s="9"/>
      <c r="I16" s="9">
        <f t="shared" si="0"/>
        <v>1497166538</v>
      </c>
      <c r="J16" s="9"/>
      <c r="K16" s="9">
        <v>2317120</v>
      </c>
      <c r="L16" s="9"/>
      <c r="M16" s="9">
        <v>26257997750</v>
      </c>
      <c r="N16" s="9"/>
      <c r="O16" s="9">
        <v>31486563972</v>
      </c>
      <c r="P16" s="9"/>
      <c r="Q16" s="9">
        <f t="shared" si="1"/>
        <v>-5228566222</v>
      </c>
    </row>
    <row r="17" spans="1:17" x14ac:dyDescent="0.55000000000000004">
      <c r="A17" s="1" t="s">
        <v>100</v>
      </c>
      <c r="C17" s="9">
        <v>480403</v>
      </c>
      <c r="D17" s="6"/>
      <c r="E17" s="9">
        <v>1571121741</v>
      </c>
      <c r="F17" s="9"/>
      <c r="G17" s="9">
        <v>1415442200</v>
      </c>
      <c r="H17" s="9"/>
      <c r="I17" s="9">
        <f t="shared" si="0"/>
        <v>155679541</v>
      </c>
      <c r="J17" s="9"/>
      <c r="K17" s="9">
        <v>480403</v>
      </c>
      <c r="L17" s="9"/>
      <c r="M17" s="9">
        <v>1571121741</v>
      </c>
      <c r="N17" s="9"/>
      <c r="O17" s="9">
        <v>1786743410</v>
      </c>
      <c r="P17" s="9"/>
      <c r="Q17" s="9">
        <f t="shared" si="1"/>
        <v>-215621669</v>
      </c>
    </row>
    <row r="18" spans="1:17" x14ac:dyDescent="0.55000000000000004">
      <c r="A18" s="1" t="s">
        <v>50</v>
      </c>
      <c r="C18" s="9">
        <v>117734</v>
      </c>
      <c r="D18" s="6"/>
      <c r="E18" s="9">
        <v>19833664313</v>
      </c>
      <c r="F18" s="9"/>
      <c r="G18" s="9">
        <v>19848878665</v>
      </c>
      <c r="H18" s="9"/>
      <c r="I18" s="9">
        <f t="shared" si="0"/>
        <v>-15214352</v>
      </c>
      <c r="J18" s="9"/>
      <c r="K18" s="9">
        <v>117734</v>
      </c>
      <c r="L18" s="9"/>
      <c r="M18" s="9">
        <v>19833664313</v>
      </c>
      <c r="N18" s="9"/>
      <c r="O18" s="9">
        <v>21066027376</v>
      </c>
      <c r="P18" s="9"/>
      <c r="Q18" s="9">
        <f t="shared" si="1"/>
        <v>-1232363063</v>
      </c>
    </row>
    <row r="19" spans="1:17" x14ac:dyDescent="0.55000000000000004">
      <c r="A19" s="1" t="s">
        <v>58</v>
      </c>
      <c r="C19" s="9">
        <v>11830491</v>
      </c>
      <c r="D19" s="6"/>
      <c r="E19" s="9">
        <v>126068267482</v>
      </c>
      <c r="F19" s="9"/>
      <c r="G19" s="9">
        <v>105135290232</v>
      </c>
      <c r="H19" s="9"/>
      <c r="I19" s="9">
        <f t="shared" si="0"/>
        <v>20932977250</v>
      </c>
      <c r="J19" s="9"/>
      <c r="K19" s="9">
        <v>11830491</v>
      </c>
      <c r="L19" s="9"/>
      <c r="M19" s="9">
        <v>126068267482</v>
      </c>
      <c r="N19" s="9"/>
      <c r="O19" s="9">
        <v>117600995869</v>
      </c>
      <c r="P19" s="9"/>
      <c r="Q19" s="9">
        <f t="shared" si="1"/>
        <v>8467271613</v>
      </c>
    </row>
    <row r="20" spans="1:17" x14ac:dyDescent="0.55000000000000004">
      <c r="A20" s="1" t="s">
        <v>23</v>
      </c>
      <c r="C20" s="9">
        <v>17142580</v>
      </c>
      <c r="D20" s="6"/>
      <c r="E20" s="9">
        <v>29769896140</v>
      </c>
      <c r="F20" s="9"/>
      <c r="G20" s="9">
        <v>29139394619</v>
      </c>
      <c r="H20" s="9"/>
      <c r="I20" s="9">
        <f t="shared" si="0"/>
        <v>630501521</v>
      </c>
      <c r="J20" s="9"/>
      <c r="K20" s="9">
        <v>17142580</v>
      </c>
      <c r="L20" s="9"/>
      <c r="M20" s="9">
        <v>29769896140</v>
      </c>
      <c r="N20" s="9"/>
      <c r="O20" s="9">
        <v>33579600169</v>
      </c>
      <c r="P20" s="9"/>
      <c r="Q20" s="9">
        <f t="shared" si="1"/>
        <v>-3809704029</v>
      </c>
    </row>
    <row r="21" spans="1:17" x14ac:dyDescent="0.55000000000000004">
      <c r="A21" s="1" t="s">
        <v>89</v>
      </c>
      <c r="C21" s="9">
        <v>3550001</v>
      </c>
      <c r="D21" s="6"/>
      <c r="E21" s="9">
        <v>124216522990</v>
      </c>
      <c r="F21" s="9"/>
      <c r="G21" s="9">
        <v>121040532345</v>
      </c>
      <c r="H21" s="9"/>
      <c r="I21" s="9">
        <f t="shared" si="0"/>
        <v>3175990645</v>
      </c>
      <c r="J21" s="9"/>
      <c r="K21" s="9">
        <v>3550001</v>
      </c>
      <c r="L21" s="9"/>
      <c r="M21" s="9">
        <v>124216522990</v>
      </c>
      <c r="N21" s="9"/>
      <c r="O21" s="9">
        <v>131944767695</v>
      </c>
      <c r="P21" s="9"/>
      <c r="Q21" s="9">
        <f t="shared" si="1"/>
        <v>-7728244705</v>
      </c>
    </row>
    <row r="22" spans="1:17" x14ac:dyDescent="0.55000000000000004">
      <c r="A22" s="1" t="s">
        <v>69</v>
      </c>
      <c r="C22" s="9">
        <v>2562781</v>
      </c>
      <c r="D22" s="6"/>
      <c r="E22" s="9">
        <v>42620217939</v>
      </c>
      <c r="F22" s="9"/>
      <c r="G22" s="9">
        <v>39461277697</v>
      </c>
      <c r="H22" s="9"/>
      <c r="I22" s="9">
        <f t="shared" si="0"/>
        <v>3158940242</v>
      </c>
      <c r="J22" s="9"/>
      <c r="K22" s="9">
        <v>2562781</v>
      </c>
      <c r="L22" s="9"/>
      <c r="M22" s="9">
        <v>42620217939</v>
      </c>
      <c r="N22" s="9"/>
      <c r="O22" s="9">
        <v>42518316800</v>
      </c>
      <c r="P22" s="9"/>
      <c r="Q22" s="9">
        <f t="shared" si="1"/>
        <v>101901139</v>
      </c>
    </row>
    <row r="23" spans="1:17" x14ac:dyDescent="0.55000000000000004">
      <c r="A23" s="1" t="s">
        <v>116</v>
      </c>
      <c r="C23" s="9">
        <v>6067904</v>
      </c>
      <c r="D23" s="6"/>
      <c r="E23" s="9">
        <v>227519494913</v>
      </c>
      <c r="F23" s="9"/>
      <c r="G23" s="9">
        <v>220384774035</v>
      </c>
      <c r="H23" s="9"/>
      <c r="I23" s="9">
        <f t="shared" si="0"/>
        <v>7134720878</v>
      </c>
      <c r="J23" s="9"/>
      <c r="K23" s="9">
        <v>6067904</v>
      </c>
      <c r="L23" s="9"/>
      <c r="M23" s="9">
        <v>227519494913</v>
      </c>
      <c r="N23" s="9"/>
      <c r="O23" s="9">
        <v>195029596832</v>
      </c>
      <c r="P23" s="9"/>
      <c r="Q23" s="9">
        <f t="shared" si="1"/>
        <v>32489898081</v>
      </c>
    </row>
    <row r="24" spans="1:17" x14ac:dyDescent="0.55000000000000004">
      <c r="A24" s="1" t="s">
        <v>91</v>
      </c>
      <c r="C24" s="9">
        <v>20506179</v>
      </c>
      <c r="D24" s="6"/>
      <c r="E24" s="9">
        <v>77806366335</v>
      </c>
      <c r="F24" s="9"/>
      <c r="G24" s="9">
        <v>71589195329</v>
      </c>
      <c r="H24" s="9"/>
      <c r="I24" s="9">
        <f t="shared" si="0"/>
        <v>6217171006</v>
      </c>
      <c r="J24" s="9"/>
      <c r="K24" s="9">
        <v>20506179</v>
      </c>
      <c r="L24" s="9"/>
      <c r="M24" s="9">
        <v>77806366335</v>
      </c>
      <c r="N24" s="9"/>
      <c r="O24" s="9">
        <v>87814628520</v>
      </c>
      <c r="P24" s="9"/>
      <c r="Q24" s="9">
        <f t="shared" si="1"/>
        <v>-10008262185</v>
      </c>
    </row>
    <row r="25" spans="1:17" x14ac:dyDescent="0.55000000000000004">
      <c r="A25" s="1" t="s">
        <v>33</v>
      </c>
      <c r="C25" s="9">
        <v>39855307</v>
      </c>
      <c r="D25" s="6"/>
      <c r="E25" s="9">
        <v>161047852608</v>
      </c>
      <c r="F25" s="9"/>
      <c r="G25" s="9">
        <v>158029056185</v>
      </c>
      <c r="H25" s="9"/>
      <c r="I25" s="9">
        <f t="shared" si="0"/>
        <v>3018796423</v>
      </c>
      <c r="J25" s="9"/>
      <c r="K25" s="9">
        <v>39855307</v>
      </c>
      <c r="L25" s="9"/>
      <c r="M25" s="9">
        <v>161047852608</v>
      </c>
      <c r="N25" s="9"/>
      <c r="O25" s="9">
        <v>207985771713</v>
      </c>
      <c r="P25" s="9"/>
      <c r="Q25" s="9">
        <f t="shared" si="1"/>
        <v>-46937919105</v>
      </c>
    </row>
    <row r="26" spans="1:17" x14ac:dyDescent="0.55000000000000004">
      <c r="A26" s="1" t="s">
        <v>56</v>
      </c>
      <c r="C26" s="9">
        <v>11800199</v>
      </c>
      <c r="D26" s="6"/>
      <c r="E26" s="9">
        <v>49019619082</v>
      </c>
      <c r="F26" s="9"/>
      <c r="G26" s="9">
        <v>43870154431</v>
      </c>
      <c r="H26" s="9"/>
      <c r="I26" s="9">
        <f t="shared" si="0"/>
        <v>5149464651</v>
      </c>
      <c r="J26" s="9"/>
      <c r="K26" s="9">
        <v>11800199</v>
      </c>
      <c r="L26" s="9"/>
      <c r="M26" s="9">
        <v>49019619082</v>
      </c>
      <c r="N26" s="9"/>
      <c r="O26" s="9">
        <v>47792425152</v>
      </c>
      <c r="P26" s="9"/>
      <c r="Q26" s="9">
        <f t="shared" si="1"/>
        <v>1227193930</v>
      </c>
    </row>
    <row r="27" spans="1:17" x14ac:dyDescent="0.55000000000000004">
      <c r="A27" s="1" t="s">
        <v>29</v>
      </c>
      <c r="C27" s="9">
        <v>22830405</v>
      </c>
      <c r="D27" s="6"/>
      <c r="E27" s="9">
        <v>42552307669</v>
      </c>
      <c r="F27" s="9"/>
      <c r="G27" s="9">
        <v>40055905619</v>
      </c>
      <c r="H27" s="9"/>
      <c r="I27" s="9">
        <f t="shared" si="0"/>
        <v>2496402050</v>
      </c>
      <c r="J27" s="9"/>
      <c r="K27" s="9">
        <v>22830405</v>
      </c>
      <c r="L27" s="9"/>
      <c r="M27" s="9">
        <v>42552307669</v>
      </c>
      <c r="N27" s="9"/>
      <c r="O27" s="9">
        <v>59480081696</v>
      </c>
      <c r="P27" s="9"/>
      <c r="Q27" s="9">
        <f t="shared" si="1"/>
        <v>-16927774027</v>
      </c>
    </row>
    <row r="28" spans="1:17" x14ac:dyDescent="0.55000000000000004">
      <c r="A28" s="1" t="s">
        <v>127</v>
      </c>
      <c r="C28" s="9">
        <v>61871007</v>
      </c>
      <c r="D28" s="6"/>
      <c r="E28" s="9">
        <v>381317821951</v>
      </c>
      <c r="F28" s="9"/>
      <c r="G28" s="9">
        <v>398167189208</v>
      </c>
      <c r="H28" s="9"/>
      <c r="I28" s="9">
        <f t="shared" si="0"/>
        <v>-16849367257</v>
      </c>
      <c r="J28" s="9"/>
      <c r="K28" s="9">
        <v>61871007</v>
      </c>
      <c r="L28" s="9"/>
      <c r="M28" s="9">
        <v>381317821951</v>
      </c>
      <c r="N28" s="9"/>
      <c r="O28" s="9">
        <v>351788600315</v>
      </c>
      <c r="P28" s="9"/>
      <c r="Q28" s="9">
        <f t="shared" si="1"/>
        <v>29529221636</v>
      </c>
    </row>
    <row r="29" spans="1:17" x14ac:dyDescent="0.55000000000000004">
      <c r="A29" s="1" t="s">
        <v>65</v>
      </c>
      <c r="C29" s="9">
        <v>4268108</v>
      </c>
      <c r="D29" s="6"/>
      <c r="E29" s="9">
        <v>8061154239</v>
      </c>
      <c r="F29" s="9"/>
      <c r="G29" s="9">
        <v>7912659292</v>
      </c>
      <c r="H29" s="9"/>
      <c r="I29" s="9">
        <f t="shared" si="0"/>
        <v>148494947</v>
      </c>
      <c r="J29" s="9"/>
      <c r="K29" s="9">
        <v>4268108</v>
      </c>
      <c r="L29" s="9"/>
      <c r="M29" s="9">
        <v>8061154239</v>
      </c>
      <c r="N29" s="9"/>
      <c r="O29" s="9">
        <v>18608950880</v>
      </c>
      <c r="P29" s="9"/>
      <c r="Q29" s="9">
        <f t="shared" si="1"/>
        <v>-10547796641</v>
      </c>
    </row>
    <row r="30" spans="1:17" x14ac:dyDescent="0.55000000000000004">
      <c r="A30" s="1" t="s">
        <v>40</v>
      </c>
      <c r="C30" s="9">
        <v>1772049</v>
      </c>
      <c r="D30" s="6"/>
      <c r="E30" s="9">
        <v>108050735620</v>
      </c>
      <c r="F30" s="9"/>
      <c r="G30" s="9">
        <v>104580570162</v>
      </c>
      <c r="H30" s="9"/>
      <c r="I30" s="9">
        <f t="shared" si="0"/>
        <v>3470165458</v>
      </c>
      <c r="J30" s="9"/>
      <c r="K30" s="9">
        <v>1772049</v>
      </c>
      <c r="L30" s="9"/>
      <c r="M30" s="9">
        <v>108050735620</v>
      </c>
      <c r="N30" s="9"/>
      <c r="O30" s="9">
        <v>103030445514</v>
      </c>
      <c r="P30" s="9"/>
      <c r="Q30" s="9">
        <f t="shared" si="1"/>
        <v>5020290106</v>
      </c>
    </row>
    <row r="31" spans="1:17" x14ac:dyDescent="0.55000000000000004">
      <c r="A31" s="1" t="s">
        <v>85</v>
      </c>
      <c r="C31" s="9">
        <v>23782719</v>
      </c>
      <c r="D31" s="6"/>
      <c r="E31" s="9">
        <v>165015658517</v>
      </c>
      <c r="F31" s="9"/>
      <c r="G31" s="9">
        <v>173999319009</v>
      </c>
      <c r="H31" s="9"/>
      <c r="I31" s="9">
        <f t="shared" si="0"/>
        <v>-8983660492</v>
      </c>
      <c r="J31" s="9"/>
      <c r="K31" s="9">
        <v>23782719</v>
      </c>
      <c r="L31" s="9"/>
      <c r="M31" s="9">
        <v>165015658517</v>
      </c>
      <c r="N31" s="9"/>
      <c r="O31" s="9">
        <v>185583512811</v>
      </c>
      <c r="P31" s="9"/>
      <c r="Q31" s="9">
        <f t="shared" si="1"/>
        <v>-20567854294</v>
      </c>
    </row>
    <row r="32" spans="1:17" x14ac:dyDescent="0.55000000000000004">
      <c r="A32" s="1" t="s">
        <v>122</v>
      </c>
      <c r="C32" s="9">
        <v>6428030</v>
      </c>
      <c r="D32" s="6"/>
      <c r="E32" s="9">
        <v>90990513074</v>
      </c>
      <c r="F32" s="9"/>
      <c r="G32" s="9">
        <v>80575166423</v>
      </c>
      <c r="H32" s="9"/>
      <c r="I32" s="9">
        <f t="shared" si="0"/>
        <v>10415346651</v>
      </c>
      <c r="J32" s="9"/>
      <c r="K32" s="9">
        <v>6428030</v>
      </c>
      <c r="L32" s="9"/>
      <c r="M32" s="9">
        <v>90990513074</v>
      </c>
      <c r="N32" s="9"/>
      <c r="O32" s="9">
        <v>123578407506</v>
      </c>
      <c r="P32" s="9"/>
      <c r="Q32" s="9">
        <f t="shared" si="1"/>
        <v>-32587894432</v>
      </c>
    </row>
    <row r="33" spans="1:17" x14ac:dyDescent="0.55000000000000004">
      <c r="A33" s="1" t="s">
        <v>104</v>
      </c>
      <c r="C33" s="9">
        <v>3972158</v>
      </c>
      <c r="D33" s="6"/>
      <c r="E33" s="9">
        <v>24994154767</v>
      </c>
      <c r="F33" s="9"/>
      <c r="G33" s="9">
        <v>27363268963</v>
      </c>
      <c r="H33" s="9"/>
      <c r="I33" s="9">
        <f t="shared" si="0"/>
        <v>-2369114196</v>
      </c>
      <c r="J33" s="9"/>
      <c r="K33" s="9">
        <v>3972158</v>
      </c>
      <c r="L33" s="9"/>
      <c r="M33" s="9">
        <v>24994154767</v>
      </c>
      <c r="N33" s="9"/>
      <c r="O33" s="9">
        <v>27778964827</v>
      </c>
      <c r="P33" s="9"/>
      <c r="Q33" s="9">
        <f t="shared" si="1"/>
        <v>-2784810060</v>
      </c>
    </row>
    <row r="34" spans="1:17" x14ac:dyDescent="0.55000000000000004">
      <c r="A34" s="1" t="s">
        <v>48</v>
      </c>
      <c r="C34" s="9">
        <v>4089258</v>
      </c>
      <c r="D34" s="6"/>
      <c r="E34" s="9">
        <v>191864550383</v>
      </c>
      <c r="F34" s="9"/>
      <c r="G34" s="9">
        <v>180970546251</v>
      </c>
      <c r="H34" s="9"/>
      <c r="I34" s="9">
        <f t="shared" si="0"/>
        <v>10894004132</v>
      </c>
      <c r="J34" s="9"/>
      <c r="K34" s="9">
        <v>4089258</v>
      </c>
      <c r="L34" s="9"/>
      <c r="M34" s="9">
        <v>191864550383</v>
      </c>
      <c r="N34" s="9"/>
      <c r="O34" s="9">
        <v>184493908409</v>
      </c>
      <c r="P34" s="9"/>
      <c r="Q34" s="9">
        <f t="shared" si="1"/>
        <v>7370641974</v>
      </c>
    </row>
    <row r="35" spans="1:17" x14ac:dyDescent="0.55000000000000004">
      <c r="A35" s="1" t="s">
        <v>31</v>
      </c>
      <c r="C35" s="9">
        <v>7519082</v>
      </c>
      <c r="D35" s="6"/>
      <c r="E35" s="9">
        <v>39240303176</v>
      </c>
      <c r="F35" s="9"/>
      <c r="G35" s="9">
        <v>40660428433</v>
      </c>
      <c r="H35" s="9"/>
      <c r="I35" s="9">
        <f t="shared" si="0"/>
        <v>-1420125257</v>
      </c>
      <c r="J35" s="9"/>
      <c r="K35" s="9">
        <v>7519082</v>
      </c>
      <c r="L35" s="9"/>
      <c r="M35" s="9">
        <v>39240303176</v>
      </c>
      <c r="N35" s="9"/>
      <c r="O35" s="9">
        <v>42747801360</v>
      </c>
      <c r="P35" s="9"/>
      <c r="Q35" s="9">
        <f t="shared" si="1"/>
        <v>-3507498184</v>
      </c>
    </row>
    <row r="36" spans="1:17" x14ac:dyDescent="0.55000000000000004">
      <c r="A36" s="1" t="s">
        <v>133</v>
      </c>
      <c r="C36" s="9">
        <v>1087168</v>
      </c>
      <c r="D36" s="6"/>
      <c r="E36" s="9">
        <v>15734982541</v>
      </c>
      <c r="F36" s="9"/>
      <c r="G36" s="9">
        <v>14578634236</v>
      </c>
      <c r="H36" s="9"/>
      <c r="I36" s="9">
        <f t="shared" si="0"/>
        <v>1156348305</v>
      </c>
      <c r="J36" s="9"/>
      <c r="K36" s="9">
        <v>1087168</v>
      </c>
      <c r="L36" s="9"/>
      <c r="M36" s="9">
        <v>15734982541</v>
      </c>
      <c r="N36" s="9"/>
      <c r="O36" s="9">
        <v>31188983645</v>
      </c>
      <c r="P36" s="9"/>
      <c r="Q36" s="9">
        <f t="shared" si="1"/>
        <v>-15454001104</v>
      </c>
    </row>
    <row r="37" spans="1:17" x14ac:dyDescent="0.55000000000000004">
      <c r="A37" s="1" t="s">
        <v>17</v>
      </c>
      <c r="C37" s="9">
        <v>51144739</v>
      </c>
      <c r="D37" s="6"/>
      <c r="E37" s="9">
        <v>79819471650</v>
      </c>
      <c r="F37" s="9"/>
      <c r="G37" s="9">
        <v>69465668756</v>
      </c>
      <c r="H37" s="9"/>
      <c r="I37" s="9">
        <f t="shared" si="0"/>
        <v>10353802894</v>
      </c>
      <c r="J37" s="9"/>
      <c r="K37" s="9">
        <v>51144739</v>
      </c>
      <c r="L37" s="9"/>
      <c r="M37" s="9">
        <v>79819471650</v>
      </c>
      <c r="N37" s="9"/>
      <c r="O37" s="9">
        <v>129857302309</v>
      </c>
      <c r="P37" s="9"/>
      <c r="Q37" s="9">
        <f t="shared" si="1"/>
        <v>-50037830659</v>
      </c>
    </row>
    <row r="38" spans="1:17" x14ac:dyDescent="0.55000000000000004">
      <c r="A38" s="1" t="s">
        <v>64</v>
      </c>
      <c r="C38" s="9">
        <v>54335223</v>
      </c>
      <c r="D38" s="6"/>
      <c r="E38" s="9">
        <v>108077868774</v>
      </c>
      <c r="F38" s="9"/>
      <c r="G38" s="9">
        <v>93170576529</v>
      </c>
      <c r="H38" s="9"/>
      <c r="I38" s="9">
        <f t="shared" si="0"/>
        <v>14907292245</v>
      </c>
      <c r="J38" s="9"/>
      <c r="K38" s="9">
        <v>54335223</v>
      </c>
      <c r="L38" s="9"/>
      <c r="M38" s="9">
        <v>108077868774</v>
      </c>
      <c r="N38" s="9"/>
      <c r="O38" s="9">
        <v>136590599295</v>
      </c>
      <c r="P38" s="9"/>
      <c r="Q38" s="9">
        <f t="shared" si="1"/>
        <v>-28512730521</v>
      </c>
    </row>
    <row r="39" spans="1:17" x14ac:dyDescent="0.55000000000000004">
      <c r="A39" s="1" t="s">
        <v>139</v>
      </c>
      <c r="C39" s="9">
        <v>13784755</v>
      </c>
      <c r="D39" s="6"/>
      <c r="E39" s="9">
        <v>75090991678</v>
      </c>
      <c r="F39" s="9"/>
      <c r="G39" s="9">
        <v>72487471893</v>
      </c>
      <c r="H39" s="9"/>
      <c r="I39" s="9">
        <f t="shared" si="0"/>
        <v>2603519785</v>
      </c>
      <c r="J39" s="9"/>
      <c r="K39" s="9">
        <v>13784755</v>
      </c>
      <c r="L39" s="9"/>
      <c r="M39" s="9">
        <v>75090991678</v>
      </c>
      <c r="N39" s="9"/>
      <c r="O39" s="9">
        <v>67627027393</v>
      </c>
      <c r="P39" s="9"/>
      <c r="Q39" s="9">
        <f t="shared" si="1"/>
        <v>7463964285</v>
      </c>
    </row>
    <row r="40" spans="1:17" x14ac:dyDescent="0.55000000000000004">
      <c r="A40" s="1" t="s">
        <v>102</v>
      </c>
      <c r="C40" s="9">
        <v>33004442</v>
      </c>
      <c r="D40" s="6"/>
      <c r="E40" s="9">
        <v>85891515662</v>
      </c>
      <c r="F40" s="9"/>
      <c r="G40" s="9">
        <v>88319312514</v>
      </c>
      <c r="H40" s="9"/>
      <c r="I40" s="9">
        <f t="shared" si="0"/>
        <v>-2427796852</v>
      </c>
      <c r="J40" s="9"/>
      <c r="K40" s="9">
        <v>33004442</v>
      </c>
      <c r="L40" s="9"/>
      <c r="M40" s="9">
        <v>85891515662</v>
      </c>
      <c r="N40" s="9"/>
      <c r="O40" s="9">
        <v>118633965099</v>
      </c>
      <c r="P40" s="9"/>
      <c r="Q40" s="9">
        <f t="shared" si="1"/>
        <v>-32742449437</v>
      </c>
    </row>
    <row r="41" spans="1:17" x14ac:dyDescent="0.55000000000000004">
      <c r="A41" s="1" t="s">
        <v>141</v>
      </c>
      <c r="C41" s="9">
        <v>18120458</v>
      </c>
      <c r="D41" s="6"/>
      <c r="E41" s="9">
        <v>62702004277</v>
      </c>
      <c r="F41" s="9"/>
      <c r="G41" s="9">
        <v>59545446927</v>
      </c>
      <c r="H41" s="9"/>
      <c r="I41" s="9">
        <f t="shared" si="0"/>
        <v>3156557350</v>
      </c>
      <c r="J41" s="9"/>
      <c r="K41" s="9">
        <v>18120458</v>
      </c>
      <c r="L41" s="9"/>
      <c r="M41" s="9">
        <v>62702004277</v>
      </c>
      <c r="N41" s="9"/>
      <c r="O41" s="9">
        <v>59545446927</v>
      </c>
      <c r="P41" s="9"/>
      <c r="Q41" s="9">
        <f t="shared" si="1"/>
        <v>3156557350</v>
      </c>
    </row>
    <row r="42" spans="1:17" x14ac:dyDescent="0.55000000000000004">
      <c r="A42" s="1" t="s">
        <v>87</v>
      </c>
      <c r="C42" s="9">
        <v>1224549</v>
      </c>
      <c r="D42" s="6"/>
      <c r="E42" s="9">
        <v>35154553518</v>
      </c>
      <c r="F42" s="9"/>
      <c r="G42" s="9">
        <v>31721872045</v>
      </c>
      <c r="H42" s="9"/>
      <c r="I42" s="9">
        <f t="shared" si="0"/>
        <v>3432681473</v>
      </c>
      <c r="J42" s="9"/>
      <c r="K42" s="9">
        <v>1224549</v>
      </c>
      <c r="L42" s="9"/>
      <c r="M42" s="9">
        <v>35154553518</v>
      </c>
      <c r="N42" s="9"/>
      <c r="O42" s="9">
        <v>33620802254</v>
      </c>
      <c r="P42" s="9"/>
      <c r="Q42" s="9">
        <f t="shared" si="1"/>
        <v>1533751264</v>
      </c>
    </row>
    <row r="43" spans="1:17" x14ac:dyDescent="0.55000000000000004">
      <c r="A43" s="1" t="s">
        <v>46</v>
      </c>
      <c r="C43" s="9">
        <v>6118093</v>
      </c>
      <c r="D43" s="6"/>
      <c r="E43" s="9">
        <v>68601467110</v>
      </c>
      <c r="F43" s="9"/>
      <c r="G43" s="9">
        <v>64648368384</v>
      </c>
      <c r="H43" s="9"/>
      <c r="I43" s="9">
        <f t="shared" si="0"/>
        <v>3953098726</v>
      </c>
      <c r="J43" s="9"/>
      <c r="K43" s="9">
        <v>6118093</v>
      </c>
      <c r="L43" s="9"/>
      <c r="M43" s="9">
        <v>68601467110</v>
      </c>
      <c r="N43" s="9"/>
      <c r="O43" s="9">
        <v>107098567154</v>
      </c>
      <c r="P43" s="9"/>
      <c r="Q43" s="9">
        <f t="shared" si="1"/>
        <v>-38497100044</v>
      </c>
    </row>
    <row r="44" spans="1:17" x14ac:dyDescent="0.55000000000000004">
      <c r="A44" s="1" t="s">
        <v>27</v>
      </c>
      <c r="C44" s="9">
        <v>107645400</v>
      </c>
      <c r="D44" s="6"/>
      <c r="E44" s="9">
        <v>226850408924</v>
      </c>
      <c r="F44" s="9"/>
      <c r="G44" s="9">
        <v>209408608615</v>
      </c>
      <c r="H44" s="9"/>
      <c r="I44" s="9">
        <f t="shared" si="0"/>
        <v>17441800309</v>
      </c>
      <c r="J44" s="9"/>
      <c r="K44" s="9">
        <v>107645400</v>
      </c>
      <c r="L44" s="9"/>
      <c r="M44" s="9">
        <v>226850408924</v>
      </c>
      <c r="N44" s="9"/>
      <c r="O44" s="9">
        <v>264195123062</v>
      </c>
      <c r="P44" s="9"/>
      <c r="Q44" s="9">
        <f t="shared" si="1"/>
        <v>-37344714138</v>
      </c>
    </row>
    <row r="45" spans="1:17" x14ac:dyDescent="0.55000000000000004">
      <c r="A45" s="1" t="s">
        <v>137</v>
      </c>
      <c r="C45" s="9">
        <v>7114124</v>
      </c>
      <c r="D45" s="6"/>
      <c r="E45" s="9">
        <v>67606359838</v>
      </c>
      <c r="F45" s="9"/>
      <c r="G45" s="9">
        <v>60534564876</v>
      </c>
      <c r="H45" s="9"/>
      <c r="I45" s="9">
        <f t="shared" si="0"/>
        <v>7071794962</v>
      </c>
      <c r="J45" s="9"/>
      <c r="K45" s="9">
        <v>7114124</v>
      </c>
      <c r="L45" s="9"/>
      <c r="M45" s="9">
        <v>67606359838</v>
      </c>
      <c r="N45" s="9"/>
      <c r="O45" s="9">
        <v>61848207678</v>
      </c>
      <c r="P45" s="9"/>
      <c r="Q45" s="9">
        <f t="shared" si="1"/>
        <v>5758152160</v>
      </c>
    </row>
    <row r="46" spans="1:17" x14ac:dyDescent="0.55000000000000004">
      <c r="A46" s="1" t="s">
        <v>25</v>
      </c>
      <c r="C46" s="9">
        <v>32165266</v>
      </c>
      <c r="D46" s="6"/>
      <c r="E46" s="9">
        <v>52373219809</v>
      </c>
      <c r="F46" s="9"/>
      <c r="G46" s="9">
        <v>46905685872</v>
      </c>
      <c r="H46" s="9"/>
      <c r="I46" s="9">
        <f t="shared" si="0"/>
        <v>5467533937</v>
      </c>
      <c r="J46" s="9"/>
      <c r="K46" s="9">
        <v>32165266</v>
      </c>
      <c r="L46" s="9"/>
      <c r="M46" s="9">
        <v>52373219809</v>
      </c>
      <c r="N46" s="9"/>
      <c r="O46" s="9">
        <v>57936675390</v>
      </c>
      <c r="P46" s="9"/>
      <c r="Q46" s="9">
        <f t="shared" si="1"/>
        <v>-5563455581</v>
      </c>
    </row>
    <row r="47" spans="1:17" x14ac:dyDescent="0.55000000000000004">
      <c r="A47" s="1" t="s">
        <v>79</v>
      </c>
      <c r="C47" s="9">
        <v>3400000</v>
      </c>
      <c r="D47" s="6"/>
      <c r="E47" s="9">
        <v>67595400000</v>
      </c>
      <c r="F47" s="9"/>
      <c r="G47" s="9">
        <v>79019022600</v>
      </c>
      <c r="H47" s="9"/>
      <c r="I47" s="9">
        <f t="shared" si="0"/>
        <v>-11423622600</v>
      </c>
      <c r="J47" s="9"/>
      <c r="K47" s="9">
        <v>3400000</v>
      </c>
      <c r="L47" s="9"/>
      <c r="M47" s="9">
        <v>67595400000</v>
      </c>
      <c r="N47" s="9"/>
      <c r="O47" s="9">
        <v>103251973500</v>
      </c>
      <c r="P47" s="9"/>
      <c r="Q47" s="9">
        <f t="shared" si="1"/>
        <v>-35656573500</v>
      </c>
    </row>
    <row r="48" spans="1:17" x14ac:dyDescent="0.55000000000000004">
      <c r="A48" s="1" t="s">
        <v>70</v>
      </c>
      <c r="C48" s="9">
        <v>5710640</v>
      </c>
      <c r="D48" s="6"/>
      <c r="E48" s="9">
        <v>86285257718</v>
      </c>
      <c r="F48" s="9"/>
      <c r="G48" s="9">
        <v>75726666971</v>
      </c>
      <c r="H48" s="9"/>
      <c r="I48" s="9">
        <f t="shared" si="0"/>
        <v>10558590747</v>
      </c>
      <c r="J48" s="9"/>
      <c r="K48" s="9">
        <v>5710640</v>
      </c>
      <c r="L48" s="9"/>
      <c r="M48" s="9">
        <v>86285257718</v>
      </c>
      <c r="N48" s="9"/>
      <c r="O48" s="9">
        <v>121764393054</v>
      </c>
      <c r="P48" s="9"/>
      <c r="Q48" s="9">
        <f t="shared" si="1"/>
        <v>-35479135336</v>
      </c>
    </row>
    <row r="49" spans="1:17" x14ac:dyDescent="0.55000000000000004">
      <c r="A49" s="1" t="s">
        <v>19</v>
      </c>
      <c r="C49" s="9">
        <v>24001366</v>
      </c>
      <c r="D49" s="6"/>
      <c r="E49" s="9">
        <v>61077908153</v>
      </c>
      <c r="F49" s="9"/>
      <c r="G49" s="9">
        <v>56759509178</v>
      </c>
      <c r="H49" s="9"/>
      <c r="I49" s="9">
        <f t="shared" si="0"/>
        <v>4318398975</v>
      </c>
      <c r="J49" s="9"/>
      <c r="K49" s="9">
        <v>24001366</v>
      </c>
      <c r="L49" s="9"/>
      <c r="M49" s="9">
        <v>61077908153</v>
      </c>
      <c r="N49" s="9"/>
      <c r="O49" s="9">
        <v>66040488191</v>
      </c>
      <c r="P49" s="9"/>
      <c r="Q49" s="9">
        <f t="shared" si="1"/>
        <v>-4962580038</v>
      </c>
    </row>
    <row r="50" spans="1:17" x14ac:dyDescent="0.55000000000000004">
      <c r="A50" s="1" t="s">
        <v>93</v>
      </c>
      <c r="C50" s="9">
        <v>35723314</v>
      </c>
      <c r="D50" s="6"/>
      <c r="E50" s="9">
        <v>237211878681</v>
      </c>
      <c r="F50" s="9"/>
      <c r="G50" s="9">
        <v>243958923135</v>
      </c>
      <c r="H50" s="9"/>
      <c r="I50" s="9">
        <f t="shared" si="0"/>
        <v>-6747044454</v>
      </c>
      <c r="J50" s="9"/>
      <c r="K50" s="9">
        <v>35723314</v>
      </c>
      <c r="L50" s="9"/>
      <c r="M50" s="9">
        <v>237211878681</v>
      </c>
      <c r="N50" s="9"/>
      <c r="O50" s="9">
        <v>260737755101</v>
      </c>
      <c r="P50" s="9"/>
      <c r="Q50" s="9">
        <f t="shared" si="1"/>
        <v>-23525876420</v>
      </c>
    </row>
    <row r="51" spans="1:17" x14ac:dyDescent="0.55000000000000004">
      <c r="A51" s="1" t="s">
        <v>107</v>
      </c>
      <c r="C51" s="9">
        <v>123061962</v>
      </c>
      <c r="D51" s="6"/>
      <c r="E51" s="9">
        <v>514274240942</v>
      </c>
      <c r="F51" s="9"/>
      <c r="G51" s="9">
        <v>530520593319</v>
      </c>
      <c r="H51" s="9"/>
      <c r="I51" s="9">
        <f t="shared" si="0"/>
        <v>-16246352377</v>
      </c>
      <c r="J51" s="9"/>
      <c r="K51" s="9">
        <v>123061962</v>
      </c>
      <c r="L51" s="9"/>
      <c r="M51" s="9">
        <v>514274240942</v>
      </c>
      <c r="N51" s="9"/>
      <c r="O51" s="9">
        <v>561555475522</v>
      </c>
      <c r="P51" s="9"/>
      <c r="Q51" s="9">
        <f t="shared" si="1"/>
        <v>-47281234580</v>
      </c>
    </row>
    <row r="52" spans="1:17" x14ac:dyDescent="0.55000000000000004">
      <c r="A52" s="1" t="s">
        <v>72</v>
      </c>
      <c r="C52" s="9">
        <v>8197837</v>
      </c>
      <c r="D52" s="6"/>
      <c r="E52" s="9">
        <v>112294045006</v>
      </c>
      <c r="F52" s="9"/>
      <c r="G52" s="9">
        <v>119246560755</v>
      </c>
      <c r="H52" s="9"/>
      <c r="I52" s="9">
        <f t="shared" si="0"/>
        <v>-6952515749</v>
      </c>
      <c r="J52" s="9"/>
      <c r="K52" s="9">
        <v>8197837</v>
      </c>
      <c r="L52" s="9"/>
      <c r="M52" s="9">
        <v>112294045006</v>
      </c>
      <c r="N52" s="9"/>
      <c r="O52" s="9">
        <v>143912397452</v>
      </c>
      <c r="P52" s="9"/>
      <c r="Q52" s="9">
        <f t="shared" si="1"/>
        <v>-31618352446</v>
      </c>
    </row>
    <row r="53" spans="1:17" x14ac:dyDescent="0.55000000000000004">
      <c r="A53" s="1" t="s">
        <v>75</v>
      </c>
      <c r="C53" s="9">
        <v>12633100</v>
      </c>
      <c r="D53" s="6"/>
      <c r="E53" s="9">
        <v>78989398915</v>
      </c>
      <c r="F53" s="9"/>
      <c r="G53" s="9">
        <v>71329059752</v>
      </c>
      <c r="H53" s="9"/>
      <c r="I53" s="9">
        <f t="shared" si="0"/>
        <v>7660339163</v>
      </c>
      <c r="J53" s="9"/>
      <c r="K53" s="9">
        <v>12633100</v>
      </c>
      <c r="L53" s="9"/>
      <c r="M53" s="9">
        <v>78989398915</v>
      </c>
      <c r="N53" s="9"/>
      <c r="O53" s="9">
        <v>114653928764</v>
      </c>
      <c r="P53" s="9"/>
      <c r="Q53" s="9">
        <f t="shared" si="1"/>
        <v>-35664529849</v>
      </c>
    </row>
    <row r="54" spans="1:17" x14ac:dyDescent="0.55000000000000004">
      <c r="A54" s="1" t="s">
        <v>112</v>
      </c>
      <c r="C54" s="9">
        <v>7354750</v>
      </c>
      <c r="D54" s="6"/>
      <c r="E54" s="9">
        <v>113978322212</v>
      </c>
      <c r="F54" s="9"/>
      <c r="G54" s="9">
        <v>117811204496</v>
      </c>
      <c r="H54" s="9"/>
      <c r="I54" s="9">
        <f t="shared" si="0"/>
        <v>-3832882284</v>
      </c>
      <c r="J54" s="9"/>
      <c r="K54" s="9">
        <v>7354750</v>
      </c>
      <c r="L54" s="9"/>
      <c r="M54" s="9">
        <v>113978322212</v>
      </c>
      <c r="N54" s="9"/>
      <c r="O54" s="9">
        <v>110981179994</v>
      </c>
      <c r="P54" s="9"/>
      <c r="Q54" s="9">
        <f t="shared" si="1"/>
        <v>2997142218</v>
      </c>
    </row>
    <row r="55" spans="1:17" x14ac:dyDescent="0.55000000000000004">
      <c r="A55" s="1" t="s">
        <v>77</v>
      </c>
      <c r="C55" s="9">
        <v>184457216</v>
      </c>
      <c r="D55" s="6"/>
      <c r="E55" s="9">
        <v>210680290203</v>
      </c>
      <c r="F55" s="9"/>
      <c r="G55" s="9">
        <v>202522127472</v>
      </c>
      <c r="H55" s="9"/>
      <c r="I55" s="9">
        <f t="shared" si="0"/>
        <v>8158162731</v>
      </c>
      <c r="J55" s="9"/>
      <c r="K55" s="9">
        <v>184457216</v>
      </c>
      <c r="L55" s="9"/>
      <c r="M55" s="9">
        <v>210680290203</v>
      </c>
      <c r="N55" s="9"/>
      <c r="O55" s="9">
        <v>220437288001</v>
      </c>
      <c r="P55" s="9"/>
      <c r="Q55" s="9">
        <f t="shared" si="1"/>
        <v>-9756997798</v>
      </c>
    </row>
    <row r="56" spans="1:17" x14ac:dyDescent="0.55000000000000004">
      <c r="A56" s="1" t="s">
        <v>125</v>
      </c>
      <c r="C56" s="9">
        <v>24824671</v>
      </c>
      <c r="D56" s="6"/>
      <c r="E56" s="9">
        <v>70970949060</v>
      </c>
      <c r="F56" s="9"/>
      <c r="G56" s="9">
        <v>73191875839</v>
      </c>
      <c r="H56" s="9"/>
      <c r="I56" s="9">
        <f t="shared" si="0"/>
        <v>-2220926779</v>
      </c>
      <c r="J56" s="9"/>
      <c r="K56" s="9">
        <v>24824671</v>
      </c>
      <c r="L56" s="9"/>
      <c r="M56" s="9">
        <v>70970949060</v>
      </c>
      <c r="N56" s="9"/>
      <c r="O56" s="9">
        <v>98936980753</v>
      </c>
      <c r="P56" s="9"/>
      <c r="Q56" s="9">
        <f t="shared" si="1"/>
        <v>-27966031693</v>
      </c>
    </row>
    <row r="57" spans="1:17" x14ac:dyDescent="0.55000000000000004">
      <c r="A57" s="1" t="s">
        <v>44</v>
      </c>
      <c r="C57" s="9">
        <v>802330</v>
      </c>
      <c r="D57" s="6"/>
      <c r="E57" s="9">
        <v>155268228653</v>
      </c>
      <c r="F57" s="9"/>
      <c r="G57" s="9">
        <v>154725890481</v>
      </c>
      <c r="H57" s="9"/>
      <c r="I57" s="9">
        <f t="shared" si="0"/>
        <v>542338172</v>
      </c>
      <c r="J57" s="9"/>
      <c r="K57" s="9">
        <v>802330</v>
      </c>
      <c r="L57" s="9"/>
      <c r="M57" s="9">
        <v>155268228653</v>
      </c>
      <c r="N57" s="9"/>
      <c r="O57" s="9">
        <v>116897802921</v>
      </c>
      <c r="P57" s="9"/>
      <c r="Q57" s="9">
        <f t="shared" si="1"/>
        <v>38370425732</v>
      </c>
    </row>
    <row r="58" spans="1:17" x14ac:dyDescent="0.55000000000000004">
      <c r="A58" s="1" t="s">
        <v>138</v>
      </c>
      <c r="C58" s="9">
        <v>4978820</v>
      </c>
      <c r="D58" s="6"/>
      <c r="E58" s="9">
        <v>41028835014</v>
      </c>
      <c r="F58" s="9"/>
      <c r="G58" s="9">
        <v>37119712689</v>
      </c>
      <c r="H58" s="9"/>
      <c r="I58" s="9">
        <f t="shared" si="0"/>
        <v>3909122325</v>
      </c>
      <c r="J58" s="9"/>
      <c r="K58" s="9">
        <v>4978820</v>
      </c>
      <c r="L58" s="9"/>
      <c r="M58" s="9">
        <v>41028835014</v>
      </c>
      <c r="N58" s="9"/>
      <c r="O58" s="9">
        <v>59051695232</v>
      </c>
      <c r="P58" s="9"/>
      <c r="Q58" s="9">
        <f t="shared" si="1"/>
        <v>-18022860218</v>
      </c>
    </row>
    <row r="59" spans="1:17" x14ac:dyDescent="0.55000000000000004">
      <c r="A59" s="1" t="s">
        <v>62</v>
      </c>
      <c r="C59" s="9">
        <v>47452075</v>
      </c>
      <c r="D59" s="6"/>
      <c r="E59" s="9">
        <v>130046959818</v>
      </c>
      <c r="F59" s="9"/>
      <c r="G59" s="9">
        <v>123983007134</v>
      </c>
      <c r="H59" s="9"/>
      <c r="I59" s="9">
        <f t="shared" si="0"/>
        <v>6063952684</v>
      </c>
      <c r="J59" s="9"/>
      <c r="K59" s="9">
        <v>47452075</v>
      </c>
      <c r="L59" s="9"/>
      <c r="M59" s="9">
        <v>130046959818</v>
      </c>
      <c r="N59" s="9"/>
      <c r="O59" s="9">
        <v>152749654503</v>
      </c>
      <c r="P59" s="9"/>
      <c r="Q59" s="9">
        <f t="shared" si="1"/>
        <v>-22702694685</v>
      </c>
    </row>
    <row r="60" spans="1:17" x14ac:dyDescent="0.55000000000000004">
      <c r="A60" s="1" t="s">
        <v>42</v>
      </c>
      <c r="C60" s="9">
        <v>30235449</v>
      </c>
      <c r="D60" s="6"/>
      <c r="E60" s="9">
        <v>69698815993</v>
      </c>
      <c r="F60" s="9"/>
      <c r="G60" s="9">
        <v>63357095349</v>
      </c>
      <c r="H60" s="9"/>
      <c r="I60" s="9">
        <f t="shared" si="0"/>
        <v>6341720644</v>
      </c>
      <c r="J60" s="9"/>
      <c r="K60" s="9">
        <v>30235449</v>
      </c>
      <c r="L60" s="9"/>
      <c r="M60" s="9">
        <v>69698815993</v>
      </c>
      <c r="N60" s="9"/>
      <c r="O60" s="9">
        <v>78745535977</v>
      </c>
      <c r="P60" s="9"/>
      <c r="Q60" s="9">
        <f t="shared" si="1"/>
        <v>-9046719984</v>
      </c>
    </row>
    <row r="61" spans="1:17" x14ac:dyDescent="0.55000000000000004">
      <c r="A61" s="1" t="s">
        <v>60</v>
      </c>
      <c r="C61" s="9">
        <v>12685990</v>
      </c>
      <c r="D61" s="6"/>
      <c r="E61" s="9">
        <v>75536945073</v>
      </c>
      <c r="F61" s="9"/>
      <c r="G61" s="9">
        <v>79446202664</v>
      </c>
      <c r="H61" s="9"/>
      <c r="I61" s="9">
        <f t="shared" si="0"/>
        <v>-3909257591</v>
      </c>
      <c r="J61" s="9"/>
      <c r="K61" s="9">
        <v>12685990</v>
      </c>
      <c r="L61" s="9"/>
      <c r="M61" s="9">
        <v>75536945073</v>
      </c>
      <c r="N61" s="9"/>
      <c r="O61" s="9">
        <v>98253143803</v>
      </c>
      <c r="P61" s="9"/>
      <c r="Q61" s="9">
        <f t="shared" si="1"/>
        <v>-22716198730</v>
      </c>
    </row>
    <row r="62" spans="1:17" x14ac:dyDescent="0.55000000000000004">
      <c r="A62" s="1" t="s">
        <v>129</v>
      </c>
      <c r="C62" s="9">
        <v>527230</v>
      </c>
      <c r="D62" s="6"/>
      <c r="E62" s="9">
        <v>7153869197</v>
      </c>
      <c r="F62" s="9"/>
      <c r="G62" s="9">
        <v>6074237655</v>
      </c>
      <c r="H62" s="9"/>
      <c r="I62" s="9">
        <f t="shared" si="0"/>
        <v>1079631542</v>
      </c>
      <c r="J62" s="9"/>
      <c r="K62" s="9">
        <v>527230</v>
      </c>
      <c r="L62" s="9"/>
      <c r="M62" s="9">
        <v>7153869197</v>
      </c>
      <c r="N62" s="9"/>
      <c r="O62" s="9">
        <v>6860318963</v>
      </c>
      <c r="P62" s="9"/>
      <c r="Q62" s="9">
        <f t="shared" si="1"/>
        <v>293550234</v>
      </c>
    </row>
    <row r="63" spans="1:17" x14ac:dyDescent="0.55000000000000004">
      <c r="A63" s="1" t="s">
        <v>109</v>
      </c>
      <c r="C63" s="9">
        <v>4452432</v>
      </c>
      <c r="D63" s="6"/>
      <c r="E63" s="9">
        <v>29875095199</v>
      </c>
      <c r="F63" s="9"/>
      <c r="G63" s="9">
        <v>30494726803</v>
      </c>
      <c r="H63" s="9"/>
      <c r="I63" s="9">
        <f t="shared" si="0"/>
        <v>-619631604</v>
      </c>
      <c r="J63" s="9"/>
      <c r="K63" s="9">
        <v>4452432</v>
      </c>
      <c r="L63" s="9"/>
      <c r="M63" s="9">
        <v>29875095199</v>
      </c>
      <c r="N63" s="9"/>
      <c r="O63" s="9">
        <v>53728527642</v>
      </c>
      <c r="P63" s="9"/>
      <c r="Q63" s="9">
        <f t="shared" si="1"/>
        <v>-23853432443</v>
      </c>
    </row>
    <row r="64" spans="1:17" x14ac:dyDescent="0.55000000000000004">
      <c r="A64" s="1" t="s">
        <v>15</v>
      </c>
      <c r="C64" s="9">
        <v>4779223</v>
      </c>
      <c r="D64" s="6"/>
      <c r="E64" s="9">
        <v>66748552055</v>
      </c>
      <c r="F64" s="9"/>
      <c r="G64" s="9">
        <v>60667545177</v>
      </c>
      <c r="H64" s="9"/>
      <c r="I64" s="9">
        <f t="shared" si="0"/>
        <v>6081006878</v>
      </c>
      <c r="J64" s="9"/>
      <c r="K64" s="9">
        <v>4779223</v>
      </c>
      <c r="L64" s="9"/>
      <c r="M64" s="9">
        <v>66748552055</v>
      </c>
      <c r="N64" s="9"/>
      <c r="O64" s="9">
        <v>54919093381</v>
      </c>
      <c r="P64" s="9"/>
      <c r="Q64" s="9">
        <f t="shared" si="1"/>
        <v>11829458674</v>
      </c>
    </row>
    <row r="65" spans="1:17" x14ac:dyDescent="0.55000000000000004">
      <c r="A65" s="1" t="s">
        <v>81</v>
      </c>
      <c r="C65" s="9">
        <v>11084074</v>
      </c>
      <c r="D65" s="6"/>
      <c r="E65" s="9">
        <v>96849307847</v>
      </c>
      <c r="F65" s="9"/>
      <c r="G65" s="9">
        <v>89797708641</v>
      </c>
      <c r="H65" s="9"/>
      <c r="I65" s="9">
        <f t="shared" si="0"/>
        <v>7051599206</v>
      </c>
      <c r="J65" s="9"/>
      <c r="K65" s="9">
        <v>11084074</v>
      </c>
      <c r="L65" s="9"/>
      <c r="M65" s="9">
        <v>96849307847</v>
      </c>
      <c r="N65" s="9"/>
      <c r="O65" s="9">
        <v>95857676737</v>
      </c>
      <c r="P65" s="9"/>
      <c r="Q65" s="9">
        <f t="shared" si="1"/>
        <v>991631110</v>
      </c>
    </row>
    <row r="66" spans="1:17" x14ac:dyDescent="0.55000000000000004">
      <c r="A66" s="1" t="s">
        <v>21</v>
      </c>
      <c r="C66" s="9">
        <v>19007200</v>
      </c>
      <c r="D66" s="6"/>
      <c r="E66" s="9">
        <v>26508432345</v>
      </c>
      <c r="F66" s="9"/>
      <c r="G66" s="9">
        <v>24089986629</v>
      </c>
      <c r="H66" s="9"/>
      <c r="I66" s="9">
        <f t="shared" si="0"/>
        <v>2418445716</v>
      </c>
      <c r="J66" s="9"/>
      <c r="K66" s="9">
        <v>19007200</v>
      </c>
      <c r="L66" s="9"/>
      <c r="M66" s="9">
        <v>26508432345</v>
      </c>
      <c r="N66" s="9"/>
      <c r="O66" s="9">
        <v>27963278586</v>
      </c>
      <c r="P66" s="9"/>
      <c r="Q66" s="9">
        <f t="shared" si="1"/>
        <v>-1454846241</v>
      </c>
    </row>
    <row r="67" spans="1:17" x14ac:dyDescent="0.55000000000000004">
      <c r="A67" s="1" t="s">
        <v>124</v>
      </c>
      <c r="C67" s="9">
        <v>31983588</v>
      </c>
      <c r="D67" s="6"/>
      <c r="E67" s="9">
        <v>93154326958</v>
      </c>
      <c r="F67" s="9"/>
      <c r="G67" s="9">
        <v>93186120244</v>
      </c>
      <c r="H67" s="9"/>
      <c r="I67" s="9">
        <f t="shared" si="0"/>
        <v>-31793286</v>
      </c>
      <c r="J67" s="9"/>
      <c r="K67" s="9">
        <v>31983588</v>
      </c>
      <c r="L67" s="9"/>
      <c r="M67" s="9">
        <v>93154326958</v>
      </c>
      <c r="N67" s="9"/>
      <c r="O67" s="9">
        <v>125499404918</v>
      </c>
      <c r="P67" s="9"/>
      <c r="Q67" s="9">
        <f t="shared" si="1"/>
        <v>-32345077960</v>
      </c>
    </row>
    <row r="68" spans="1:17" x14ac:dyDescent="0.55000000000000004">
      <c r="A68" s="1" t="s">
        <v>54</v>
      </c>
      <c r="C68" s="9">
        <v>3468109</v>
      </c>
      <c r="D68" s="6"/>
      <c r="E68" s="9">
        <v>88393226987</v>
      </c>
      <c r="F68" s="9"/>
      <c r="G68" s="9">
        <v>87600308024</v>
      </c>
      <c r="H68" s="9"/>
      <c r="I68" s="9">
        <f t="shared" si="0"/>
        <v>792918963</v>
      </c>
      <c r="J68" s="9"/>
      <c r="K68" s="9">
        <v>3468109</v>
      </c>
      <c r="L68" s="9"/>
      <c r="M68" s="9">
        <v>88393226987</v>
      </c>
      <c r="N68" s="9"/>
      <c r="O68" s="9">
        <v>81250160414</v>
      </c>
      <c r="P68" s="9"/>
      <c r="Q68" s="9">
        <f t="shared" si="1"/>
        <v>7143066573</v>
      </c>
    </row>
    <row r="69" spans="1:17" x14ac:dyDescent="0.55000000000000004">
      <c r="A69" s="1" t="s">
        <v>38</v>
      </c>
      <c r="C69" s="9">
        <v>38983819</v>
      </c>
      <c r="D69" s="6"/>
      <c r="E69" s="9">
        <v>86804178220</v>
      </c>
      <c r="F69" s="9"/>
      <c r="G69" s="9">
        <v>82971890827</v>
      </c>
      <c r="H69" s="9"/>
      <c r="I69" s="9">
        <f t="shared" si="0"/>
        <v>3832287393</v>
      </c>
      <c r="J69" s="9"/>
      <c r="K69" s="9">
        <v>38983819</v>
      </c>
      <c r="L69" s="9"/>
      <c r="M69" s="9">
        <v>86804178220</v>
      </c>
      <c r="N69" s="9"/>
      <c r="O69" s="9">
        <v>112661113031</v>
      </c>
      <c r="P69" s="9"/>
      <c r="Q69" s="9">
        <f t="shared" si="1"/>
        <v>-25856934811</v>
      </c>
    </row>
    <row r="70" spans="1:17" x14ac:dyDescent="0.55000000000000004">
      <c r="A70" s="1" t="s">
        <v>135</v>
      </c>
      <c r="C70" s="9">
        <v>6150061</v>
      </c>
      <c r="D70" s="6"/>
      <c r="E70" s="9">
        <v>17496745808</v>
      </c>
      <c r="F70" s="9"/>
      <c r="G70" s="9">
        <v>15240876065</v>
      </c>
      <c r="H70" s="9"/>
      <c r="I70" s="9">
        <f t="shared" si="0"/>
        <v>2255869743</v>
      </c>
      <c r="J70" s="9"/>
      <c r="K70" s="9">
        <v>6150061</v>
      </c>
      <c r="L70" s="9"/>
      <c r="M70" s="9">
        <v>17496745808</v>
      </c>
      <c r="N70" s="9"/>
      <c r="O70" s="9">
        <v>22078018518</v>
      </c>
      <c r="P70" s="9"/>
      <c r="Q70" s="9">
        <f t="shared" si="1"/>
        <v>-4581272710</v>
      </c>
    </row>
    <row r="71" spans="1:17" x14ac:dyDescent="0.55000000000000004">
      <c r="A71" s="1" t="s">
        <v>74</v>
      </c>
      <c r="C71" s="9">
        <v>16831089</v>
      </c>
      <c r="D71" s="6"/>
      <c r="E71" s="9">
        <v>40572539249</v>
      </c>
      <c r="F71" s="9"/>
      <c r="G71" s="9">
        <v>36774614956</v>
      </c>
      <c r="H71" s="9"/>
      <c r="I71" s="9">
        <f t="shared" si="0"/>
        <v>3797924293</v>
      </c>
      <c r="J71" s="9"/>
      <c r="K71" s="9">
        <v>16831089</v>
      </c>
      <c r="L71" s="9"/>
      <c r="M71" s="9">
        <v>40572539249</v>
      </c>
      <c r="N71" s="9"/>
      <c r="O71" s="9">
        <v>40522346417</v>
      </c>
      <c r="P71" s="9"/>
      <c r="Q71" s="9">
        <f t="shared" si="1"/>
        <v>50192832</v>
      </c>
    </row>
    <row r="72" spans="1:17" x14ac:dyDescent="0.55000000000000004">
      <c r="A72" s="1" t="s">
        <v>35</v>
      </c>
      <c r="C72" s="9">
        <v>12692536</v>
      </c>
      <c r="D72" s="6"/>
      <c r="E72" s="9">
        <v>98917400820</v>
      </c>
      <c r="F72" s="9"/>
      <c r="G72" s="9">
        <v>94033633269</v>
      </c>
      <c r="H72" s="9"/>
      <c r="I72" s="9">
        <f t="shared" si="0"/>
        <v>4883767551</v>
      </c>
      <c r="J72" s="9"/>
      <c r="K72" s="9">
        <v>12692536</v>
      </c>
      <c r="L72" s="9"/>
      <c r="M72" s="9">
        <v>98917400820</v>
      </c>
      <c r="N72" s="9"/>
      <c r="O72" s="9">
        <v>121754198714</v>
      </c>
      <c r="P72" s="9"/>
      <c r="Q72" s="9">
        <f t="shared" si="1"/>
        <v>-22836797894</v>
      </c>
    </row>
    <row r="73" spans="1:17" x14ac:dyDescent="0.55000000000000004">
      <c r="A73" s="1" t="s">
        <v>131</v>
      </c>
      <c r="C73" s="9">
        <v>3128339</v>
      </c>
      <c r="D73" s="6"/>
      <c r="E73" s="9">
        <v>22545509026</v>
      </c>
      <c r="F73" s="9"/>
      <c r="G73" s="9">
        <v>21488202396</v>
      </c>
      <c r="H73" s="9"/>
      <c r="I73" s="9">
        <f t="shared" ref="I73:I76" si="2">E73-G73</f>
        <v>1057306630</v>
      </c>
      <c r="J73" s="9"/>
      <c r="K73" s="9">
        <v>3128339</v>
      </c>
      <c r="L73" s="9"/>
      <c r="M73" s="9">
        <v>22545509026</v>
      </c>
      <c r="N73" s="9"/>
      <c r="O73" s="9">
        <v>39979695038</v>
      </c>
      <c r="P73" s="9"/>
      <c r="Q73" s="9">
        <f t="shared" ref="Q73:Q76" si="3">M73-O73</f>
        <v>-17434186012</v>
      </c>
    </row>
    <row r="74" spans="1:17" x14ac:dyDescent="0.55000000000000004">
      <c r="A74" s="1" t="s">
        <v>67</v>
      </c>
      <c r="C74" s="9">
        <v>14116700</v>
      </c>
      <c r="D74" s="6"/>
      <c r="E74" s="9">
        <v>40540486579</v>
      </c>
      <c r="F74" s="9"/>
      <c r="G74" s="9">
        <v>38449613439</v>
      </c>
      <c r="H74" s="9"/>
      <c r="I74" s="9">
        <f t="shared" si="2"/>
        <v>2090873140</v>
      </c>
      <c r="J74" s="9"/>
      <c r="K74" s="9">
        <v>14116700</v>
      </c>
      <c r="L74" s="9"/>
      <c r="M74" s="9">
        <v>40540486579</v>
      </c>
      <c r="N74" s="9"/>
      <c r="O74" s="9">
        <v>56367983100</v>
      </c>
      <c r="P74" s="9"/>
      <c r="Q74" s="9">
        <f t="shared" si="3"/>
        <v>-15827496521</v>
      </c>
    </row>
    <row r="75" spans="1:17" x14ac:dyDescent="0.55000000000000004">
      <c r="A75" s="1" t="s">
        <v>114</v>
      </c>
      <c r="C75" s="9">
        <v>4710197</v>
      </c>
      <c r="D75" s="6"/>
      <c r="E75" s="9">
        <v>8699474327</v>
      </c>
      <c r="F75" s="9"/>
      <c r="G75" s="9">
        <v>6185855567</v>
      </c>
      <c r="H75" s="9"/>
      <c r="I75" s="9">
        <f t="shared" si="2"/>
        <v>2513618760</v>
      </c>
      <c r="J75" s="9"/>
      <c r="K75" s="9">
        <v>4710197</v>
      </c>
      <c r="L75" s="9"/>
      <c r="M75" s="9">
        <v>8699474327</v>
      </c>
      <c r="N75" s="9"/>
      <c r="O75" s="9">
        <v>7678760965</v>
      </c>
      <c r="P75" s="9"/>
      <c r="Q75" s="9">
        <f t="shared" si="3"/>
        <v>1020713362</v>
      </c>
    </row>
    <row r="76" spans="1:17" x14ac:dyDescent="0.55000000000000004">
      <c r="A76" s="1" t="s">
        <v>95</v>
      </c>
      <c r="C76" s="9">
        <v>40988609</v>
      </c>
      <c r="D76" s="6"/>
      <c r="E76" s="9">
        <v>49993779754</v>
      </c>
      <c r="F76" s="9"/>
      <c r="G76" s="9">
        <v>42985686749</v>
      </c>
      <c r="H76" s="9"/>
      <c r="I76" s="9">
        <f t="shared" si="2"/>
        <v>7008093005</v>
      </c>
      <c r="J76" s="9"/>
      <c r="K76" s="9">
        <v>40988609</v>
      </c>
      <c r="L76" s="9"/>
      <c r="M76" s="9">
        <v>49993779754</v>
      </c>
      <c r="N76" s="9"/>
      <c r="O76" s="9">
        <v>95297388775</v>
      </c>
      <c r="P76" s="9"/>
      <c r="Q76" s="9">
        <f t="shared" si="3"/>
        <v>-45303609021</v>
      </c>
    </row>
    <row r="77" spans="1:17" ht="24.75" thickBot="1" x14ac:dyDescent="0.6">
      <c r="A77" s="1" t="s">
        <v>143</v>
      </c>
      <c r="C77" s="9" t="s">
        <v>143</v>
      </c>
      <c r="D77" s="6"/>
      <c r="E77" s="14">
        <f>SUM(E8:E76)</f>
        <v>6261866157587</v>
      </c>
      <c r="F77" s="15"/>
      <c r="G77" s="14">
        <f>SUM(G8:G76)</f>
        <v>6060794306024</v>
      </c>
      <c r="H77" s="15"/>
      <c r="I77" s="14">
        <f>SUM(I8:I76)</f>
        <v>201071851563</v>
      </c>
      <c r="J77" s="15"/>
      <c r="K77" s="15" t="s">
        <v>143</v>
      </c>
      <c r="L77" s="15"/>
      <c r="M77" s="14">
        <f>SUM(M8:M76)</f>
        <v>6261866157587</v>
      </c>
      <c r="N77" s="15"/>
      <c r="O77" s="14">
        <f>SUM(O8:O76)</f>
        <v>6975616054008</v>
      </c>
      <c r="P77" s="15"/>
      <c r="Q77" s="14">
        <f>SUM(Q8:Q76)</f>
        <v>-713749896421</v>
      </c>
    </row>
    <row r="78" spans="1:17" ht="24.75" thickTop="1" x14ac:dyDescent="0.55000000000000004">
      <c r="C78" s="9"/>
      <c r="D78" s="6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 x14ac:dyDescent="0.55000000000000004">
      <c r="C79" s="9"/>
      <c r="D79" s="6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12"/>
  <sheetViews>
    <sheetView rightToLeft="1" workbookViewId="0">
      <selection activeCell="I10" sqref="I10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6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23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3" ht="24.75" x14ac:dyDescent="0.55000000000000004">
      <c r="A3" s="22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</row>
    <row r="4" spans="1:13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3" ht="25.5" thickBot="1" x14ac:dyDescent="0.6">
      <c r="A6" s="21" t="s">
        <v>146</v>
      </c>
      <c r="C6" s="11" t="s">
        <v>147</v>
      </c>
      <c r="E6" s="21" t="s">
        <v>234</v>
      </c>
      <c r="G6" s="21" t="s">
        <v>5</v>
      </c>
      <c r="H6" s="21" t="s">
        <v>5</v>
      </c>
      <c r="I6" s="21" t="s">
        <v>5</v>
      </c>
      <c r="K6" s="21" t="s">
        <v>6</v>
      </c>
      <c r="L6" s="21" t="s">
        <v>6</v>
      </c>
      <c r="M6" s="21" t="s">
        <v>6</v>
      </c>
    </row>
    <row r="7" spans="1:13" ht="25.5" thickBot="1" x14ac:dyDescent="0.6">
      <c r="A7" s="21" t="s">
        <v>146</v>
      </c>
      <c r="C7" s="21" t="s">
        <v>148</v>
      </c>
      <c r="E7" s="21" t="s">
        <v>149</v>
      </c>
      <c r="G7" s="21" t="s">
        <v>150</v>
      </c>
      <c r="I7" s="21" t="s">
        <v>151</v>
      </c>
      <c r="K7" s="21" t="s">
        <v>149</v>
      </c>
      <c r="M7" s="21" t="s">
        <v>145</v>
      </c>
    </row>
    <row r="8" spans="1:13" x14ac:dyDescent="0.55000000000000004">
      <c r="A8" s="1" t="s">
        <v>152</v>
      </c>
      <c r="C8" s="6" t="s">
        <v>153</v>
      </c>
      <c r="E8" s="9">
        <v>10064423</v>
      </c>
      <c r="F8" s="9"/>
      <c r="G8" s="9">
        <v>42559</v>
      </c>
      <c r="H8" s="9"/>
      <c r="I8" s="9">
        <v>0</v>
      </c>
      <c r="J8" s="9"/>
      <c r="K8" s="9">
        <v>10106982</v>
      </c>
      <c r="L8" s="9"/>
      <c r="M8" s="9" t="s">
        <v>154</v>
      </c>
    </row>
    <row r="9" spans="1:13" x14ac:dyDescent="0.55000000000000004">
      <c r="A9" s="1" t="s">
        <v>155</v>
      </c>
      <c r="C9" s="6" t="s">
        <v>156</v>
      </c>
      <c r="E9" s="9">
        <v>238000</v>
      </c>
      <c r="F9" s="9"/>
      <c r="G9" s="9">
        <v>0</v>
      </c>
      <c r="H9" s="9"/>
      <c r="I9" s="9">
        <v>0</v>
      </c>
      <c r="J9" s="9"/>
      <c r="K9" s="9">
        <v>238000</v>
      </c>
      <c r="L9" s="9"/>
      <c r="M9" s="9" t="s">
        <v>154</v>
      </c>
    </row>
    <row r="10" spans="1:13" ht="24.75" thickBot="1" x14ac:dyDescent="0.6">
      <c r="A10" s="1" t="s">
        <v>157</v>
      </c>
      <c r="C10" s="6" t="s">
        <v>158</v>
      </c>
      <c r="E10" s="9">
        <v>121189597350</v>
      </c>
      <c r="F10" s="9"/>
      <c r="G10" s="9">
        <v>180872167343</v>
      </c>
      <c r="H10" s="9"/>
      <c r="I10" s="9">
        <v>111057715321</v>
      </c>
      <c r="J10" s="9"/>
      <c r="K10" s="9">
        <v>191004049372</v>
      </c>
      <c r="L10" s="9"/>
      <c r="M10" s="9" t="s">
        <v>53</v>
      </c>
    </row>
    <row r="11" spans="1:13" ht="24.75" thickBot="1" x14ac:dyDescent="0.6">
      <c r="A11" s="1" t="s">
        <v>143</v>
      </c>
      <c r="C11" s="6" t="s">
        <v>143</v>
      </c>
      <c r="E11" s="4">
        <f>SUM(E8:E10)</f>
        <v>121199899773</v>
      </c>
      <c r="G11" s="4">
        <f>SUM(G8:G10)</f>
        <v>180872209902</v>
      </c>
      <c r="I11" s="4">
        <f>SUM(I8:I10)</f>
        <v>111057715321</v>
      </c>
      <c r="K11" s="4">
        <f>SUM(K8:K10)</f>
        <v>191014394354</v>
      </c>
      <c r="M11" s="8" t="s">
        <v>53</v>
      </c>
    </row>
    <row r="12" spans="1:13" ht="24.75" thickTop="1" x14ac:dyDescent="0.55000000000000004">
      <c r="C12" s="6"/>
    </row>
  </sheetData>
  <mergeCells count="13">
    <mergeCell ref="K7"/>
    <mergeCell ref="M7"/>
    <mergeCell ref="K6:M6"/>
    <mergeCell ref="A2:M2"/>
    <mergeCell ref="A3:M3"/>
    <mergeCell ref="A4:M4"/>
    <mergeCell ref="E7"/>
    <mergeCell ref="E6"/>
    <mergeCell ref="G7"/>
    <mergeCell ref="I7"/>
    <mergeCell ref="G6:I6"/>
    <mergeCell ref="A6:A7"/>
    <mergeCell ref="C7"/>
  </mergeCells>
  <pageMargins left="0.7" right="0.7" top="0.75" bottom="0.75" header="0.3" footer="0.3"/>
  <ignoredErrors>
    <ignoredError sqref="C9: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1" sqref="G11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</row>
    <row r="3" spans="1:7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</row>
    <row r="4" spans="1:7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</row>
    <row r="6" spans="1:7" ht="25.5" thickBot="1" x14ac:dyDescent="0.6">
      <c r="A6" s="21" t="s">
        <v>163</v>
      </c>
      <c r="C6" s="21" t="s">
        <v>149</v>
      </c>
      <c r="E6" s="21" t="s">
        <v>226</v>
      </c>
      <c r="G6" s="21" t="s">
        <v>13</v>
      </c>
    </row>
    <row r="7" spans="1:7" ht="24.75" x14ac:dyDescent="0.6">
      <c r="A7" s="2" t="s">
        <v>232</v>
      </c>
      <c r="C7" s="3">
        <v>231637671088</v>
      </c>
      <c r="E7" s="16">
        <f>C7/$C$9</f>
        <v>0.99321519576799289</v>
      </c>
      <c r="G7" s="16">
        <v>3.4102537375177829E-2</v>
      </c>
    </row>
    <row r="8" spans="1:7" ht="25.5" thickBot="1" x14ac:dyDescent="0.65">
      <c r="A8" s="2" t="s">
        <v>233</v>
      </c>
      <c r="C8" s="3">
        <v>1582352201</v>
      </c>
      <c r="E8" s="16">
        <f t="shared" ref="E8" si="0">C8/$C$9</f>
        <v>6.7848042320070934E-3</v>
      </c>
      <c r="G8" s="16">
        <v>2.3295962535729761E-4</v>
      </c>
    </row>
    <row r="9" spans="1:7" ht="24.75" thickBot="1" x14ac:dyDescent="0.6">
      <c r="A9" s="1" t="s">
        <v>143</v>
      </c>
      <c r="C9" s="4">
        <f>SUM(C7:C8)</f>
        <v>233220023289</v>
      </c>
      <c r="E9" s="19">
        <f>SUM(E7:E8)</f>
        <v>1</v>
      </c>
      <c r="G9" s="20">
        <f>SUM(G7:G8)</f>
        <v>3.4335497000535127E-2</v>
      </c>
    </row>
    <row r="10" spans="1:7" ht="24.75" thickTop="1" x14ac:dyDescent="0.55000000000000004">
      <c r="E10" s="6"/>
      <c r="G10" s="6"/>
    </row>
    <row r="11" spans="1:7" x14ac:dyDescent="0.55000000000000004">
      <c r="G11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B76" workbookViewId="0">
      <selection activeCell="K95" sqref="K95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1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1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  <c r="T2" s="22" t="s">
        <v>0</v>
      </c>
      <c r="U2" s="22" t="s">
        <v>0</v>
      </c>
    </row>
    <row r="3" spans="1:21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  <c r="L3" s="22" t="s">
        <v>159</v>
      </c>
      <c r="M3" s="22" t="s">
        <v>159</v>
      </c>
      <c r="N3" s="22" t="s">
        <v>159</v>
      </c>
      <c r="O3" s="22" t="s">
        <v>159</v>
      </c>
      <c r="P3" s="22" t="s">
        <v>159</v>
      </c>
      <c r="Q3" s="22" t="s">
        <v>159</v>
      </c>
      <c r="R3" s="22" t="s">
        <v>159</v>
      </c>
      <c r="S3" s="22" t="s">
        <v>159</v>
      </c>
      <c r="T3" s="22" t="s">
        <v>159</v>
      </c>
      <c r="U3" s="22" t="s">
        <v>159</v>
      </c>
    </row>
    <row r="4" spans="1:2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  <c r="T4" s="22" t="s">
        <v>2</v>
      </c>
      <c r="U4" s="22" t="s">
        <v>2</v>
      </c>
    </row>
    <row r="6" spans="1:21" ht="24.75" x14ac:dyDescent="0.55000000000000004">
      <c r="A6" s="21" t="s">
        <v>3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H6" s="21" t="s">
        <v>161</v>
      </c>
      <c r="I6" s="21" t="s">
        <v>161</v>
      </c>
      <c r="J6" s="21" t="s">
        <v>161</v>
      </c>
      <c r="K6" s="21" t="s">
        <v>161</v>
      </c>
      <c r="M6" s="21" t="s">
        <v>162</v>
      </c>
      <c r="N6" s="21" t="s">
        <v>162</v>
      </c>
      <c r="O6" s="21" t="s">
        <v>162</v>
      </c>
      <c r="P6" s="21" t="s">
        <v>162</v>
      </c>
      <c r="Q6" s="21" t="s">
        <v>162</v>
      </c>
      <c r="R6" s="21" t="s">
        <v>162</v>
      </c>
      <c r="S6" s="21" t="s">
        <v>162</v>
      </c>
      <c r="T6" s="21" t="s">
        <v>162</v>
      </c>
      <c r="U6" s="21" t="s">
        <v>162</v>
      </c>
    </row>
    <row r="7" spans="1:21" ht="25.5" thickBot="1" x14ac:dyDescent="0.6">
      <c r="A7" s="21" t="s">
        <v>3</v>
      </c>
      <c r="C7" s="21" t="s">
        <v>223</v>
      </c>
      <c r="E7" s="21" t="s">
        <v>224</v>
      </c>
      <c r="G7" s="21" t="s">
        <v>225</v>
      </c>
      <c r="I7" s="21" t="s">
        <v>149</v>
      </c>
      <c r="K7" s="21" t="s">
        <v>226</v>
      </c>
      <c r="M7" s="21" t="s">
        <v>223</v>
      </c>
      <c r="O7" s="21" t="s">
        <v>224</v>
      </c>
      <c r="Q7" s="21" t="s">
        <v>225</v>
      </c>
      <c r="S7" s="21" t="s">
        <v>149</v>
      </c>
      <c r="U7" s="21" t="s">
        <v>226</v>
      </c>
    </row>
    <row r="8" spans="1:21" x14ac:dyDescent="0.55000000000000004">
      <c r="A8" s="1" t="s">
        <v>116</v>
      </c>
      <c r="C8" s="9">
        <v>0</v>
      </c>
      <c r="D8" s="6"/>
      <c r="E8" s="9">
        <v>7134720878</v>
      </c>
      <c r="F8" s="9"/>
      <c r="G8" s="9">
        <v>3835589294</v>
      </c>
      <c r="H8" s="9"/>
      <c r="I8" s="9">
        <f>C8+E8+G8</f>
        <v>10970310172</v>
      </c>
      <c r="K8" s="16">
        <f>I8/$I$87</f>
        <v>4.7359784444700015E-2</v>
      </c>
      <c r="M8" s="9">
        <v>0</v>
      </c>
      <c r="N8" s="6"/>
      <c r="O8" s="9">
        <v>32489898081</v>
      </c>
      <c r="P8" s="9"/>
      <c r="Q8" s="9">
        <v>-48569624551</v>
      </c>
      <c r="R8" s="9"/>
      <c r="S8" s="9">
        <f>M8+O8+Q8</f>
        <v>-16079726470</v>
      </c>
      <c r="U8" s="16">
        <f>S8/$S$87</f>
        <v>8.4221496427619016E-2</v>
      </c>
    </row>
    <row r="9" spans="1:21" x14ac:dyDescent="0.55000000000000004">
      <c r="A9" s="1" t="s">
        <v>33</v>
      </c>
      <c r="C9" s="9">
        <v>0</v>
      </c>
      <c r="D9" s="6"/>
      <c r="E9" s="9">
        <v>3018796423</v>
      </c>
      <c r="F9" s="9"/>
      <c r="G9" s="9">
        <v>-2168822415</v>
      </c>
      <c r="H9" s="9"/>
      <c r="I9" s="9">
        <f>C9+E9+G9</f>
        <v>849974008</v>
      </c>
      <c r="K9" s="16">
        <f t="shared" ref="K9:K72" si="0">I9/$I$87</f>
        <v>3.6694118189311781E-3</v>
      </c>
      <c r="M9" s="9">
        <v>27462295160</v>
      </c>
      <c r="N9" s="6"/>
      <c r="O9" s="9">
        <v>-46937919104</v>
      </c>
      <c r="P9" s="9"/>
      <c r="Q9" s="9">
        <v>-9848411711</v>
      </c>
      <c r="R9" s="9"/>
      <c r="S9" s="9">
        <f t="shared" ref="S9:S72" si="1">M9+O9+Q9</f>
        <v>-29324035655</v>
      </c>
      <c r="U9" s="16">
        <f t="shared" ref="U9:U72" si="2">S9/$S$87</f>
        <v>0.15359180199792014</v>
      </c>
    </row>
    <row r="10" spans="1:21" x14ac:dyDescent="0.55000000000000004">
      <c r="A10" s="1" t="s">
        <v>127</v>
      </c>
      <c r="C10" s="9">
        <v>0</v>
      </c>
      <c r="D10" s="6"/>
      <c r="E10" s="9">
        <v>-16849367256</v>
      </c>
      <c r="F10" s="9"/>
      <c r="G10" s="9">
        <v>1393161667</v>
      </c>
      <c r="H10" s="9"/>
      <c r="I10" s="9">
        <f t="shared" ref="I10:I72" si="3">C10+E10+G10</f>
        <v>-15456205589</v>
      </c>
      <c r="K10" s="16">
        <f t="shared" si="0"/>
        <v>-6.6725785647914454E-2</v>
      </c>
      <c r="M10" s="9">
        <v>28879571890</v>
      </c>
      <c r="N10" s="6"/>
      <c r="O10" s="9">
        <v>29529221636</v>
      </c>
      <c r="P10" s="9"/>
      <c r="Q10" s="9">
        <v>27275521103</v>
      </c>
      <c r="R10" s="9"/>
      <c r="S10" s="9">
        <f t="shared" si="1"/>
        <v>85684314629</v>
      </c>
      <c r="U10" s="16">
        <f t="shared" si="2"/>
        <v>-0.44879253461761826</v>
      </c>
    </row>
    <row r="11" spans="1:21" x14ac:dyDescent="0.55000000000000004">
      <c r="A11" s="1" t="s">
        <v>107</v>
      </c>
      <c r="C11" s="9">
        <v>0</v>
      </c>
      <c r="D11" s="6"/>
      <c r="E11" s="9">
        <v>-16246352376</v>
      </c>
      <c r="F11" s="9"/>
      <c r="G11" s="9">
        <v>-2129235623</v>
      </c>
      <c r="H11" s="9"/>
      <c r="I11" s="9">
        <f t="shared" si="3"/>
        <v>-18375587999</v>
      </c>
      <c r="K11" s="16">
        <f t="shared" si="0"/>
        <v>-7.9329013768313389E-2</v>
      </c>
      <c r="M11" s="9">
        <v>54051248767</v>
      </c>
      <c r="N11" s="6"/>
      <c r="O11" s="9">
        <v>-47281234579</v>
      </c>
      <c r="P11" s="9"/>
      <c r="Q11" s="9">
        <v>-4756004066</v>
      </c>
      <c r="R11" s="9"/>
      <c r="S11" s="9">
        <f t="shared" si="1"/>
        <v>2014010122</v>
      </c>
      <c r="U11" s="16">
        <f t="shared" si="2"/>
        <v>-1.0548870132317091E-2</v>
      </c>
    </row>
    <row r="12" spans="1:21" x14ac:dyDescent="0.55000000000000004">
      <c r="A12" s="1" t="s">
        <v>72</v>
      </c>
      <c r="C12" s="9">
        <v>17369469444</v>
      </c>
      <c r="D12" s="6"/>
      <c r="E12" s="9">
        <v>-6952515748</v>
      </c>
      <c r="F12" s="9"/>
      <c r="G12" s="9">
        <v>-2173246622</v>
      </c>
      <c r="H12" s="9"/>
      <c r="I12" s="9">
        <f t="shared" si="3"/>
        <v>8243707074</v>
      </c>
      <c r="K12" s="16">
        <f t="shared" si="0"/>
        <v>3.5588801403844995E-2</v>
      </c>
      <c r="M12" s="9">
        <v>17369469444</v>
      </c>
      <c r="N12" s="6"/>
      <c r="O12" s="9">
        <v>-31618352445</v>
      </c>
      <c r="P12" s="9"/>
      <c r="Q12" s="9">
        <v>-3220225705</v>
      </c>
      <c r="R12" s="9"/>
      <c r="S12" s="9">
        <f t="shared" si="1"/>
        <v>-17469108706</v>
      </c>
      <c r="U12" s="16">
        <f t="shared" si="2"/>
        <v>9.1498725380747561E-2</v>
      </c>
    </row>
    <row r="13" spans="1:21" x14ac:dyDescent="0.55000000000000004">
      <c r="A13" s="1" t="s">
        <v>112</v>
      </c>
      <c r="C13" s="9">
        <v>0</v>
      </c>
      <c r="D13" s="6"/>
      <c r="E13" s="9">
        <v>-3832882283</v>
      </c>
      <c r="F13" s="9"/>
      <c r="G13" s="9">
        <v>21294014</v>
      </c>
      <c r="H13" s="9"/>
      <c r="I13" s="9">
        <f t="shared" si="3"/>
        <v>-3811588269</v>
      </c>
      <c r="K13" s="16">
        <f t="shared" si="0"/>
        <v>-1.6454958518176275E-2</v>
      </c>
      <c r="M13" s="9">
        <v>17774581620</v>
      </c>
      <c r="N13" s="6"/>
      <c r="O13" s="9">
        <v>2997142218</v>
      </c>
      <c r="P13" s="9"/>
      <c r="Q13" s="9">
        <v>6208314045</v>
      </c>
      <c r="R13" s="9"/>
      <c r="S13" s="9">
        <f t="shared" si="1"/>
        <v>26980037883</v>
      </c>
      <c r="U13" s="16">
        <f t="shared" si="2"/>
        <v>-0.1413145409170701</v>
      </c>
    </row>
    <row r="14" spans="1:21" x14ac:dyDescent="0.55000000000000004">
      <c r="A14" s="1" t="s">
        <v>77</v>
      </c>
      <c r="C14" s="9">
        <v>0</v>
      </c>
      <c r="D14" s="6"/>
      <c r="E14" s="9">
        <v>8158162731</v>
      </c>
      <c r="F14" s="9"/>
      <c r="G14" s="9">
        <v>-569904887</v>
      </c>
      <c r="H14" s="9"/>
      <c r="I14" s="9">
        <f t="shared" si="3"/>
        <v>7588257844</v>
      </c>
      <c r="K14" s="16">
        <f t="shared" si="0"/>
        <v>3.27591699931968E-2</v>
      </c>
      <c r="M14" s="9">
        <v>0</v>
      </c>
      <c r="N14" s="6"/>
      <c r="O14" s="9">
        <v>-9756997797</v>
      </c>
      <c r="P14" s="9"/>
      <c r="Q14" s="9">
        <v>-2229174995</v>
      </c>
      <c r="R14" s="9"/>
      <c r="S14" s="9">
        <f t="shared" si="1"/>
        <v>-11986172792</v>
      </c>
      <c r="U14" s="16">
        <f t="shared" si="2"/>
        <v>6.2780508789478953E-2</v>
      </c>
    </row>
    <row r="15" spans="1:21" x14ac:dyDescent="0.55000000000000004">
      <c r="A15" s="1" t="s">
        <v>38</v>
      </c>
      <c r="C15" s="9">
        <v>0</v>
      </c>
      <c r="D15" s="6"/>
      <c r="E15" s="9">
        <v>3832287393</v>
      </c>
      <c r="F15" s="9"/>
      <c r="G15" s="9">
        <v>-1195698494</v>
      </c>
      <c r="H15" s="9"/>
      <c r="I15" s="9">
        <f t="shared" si="3"/>
        <v>2636588899</v>
      </c>
      <c r="K15" s="16">
        <f t="shared" si="0"/>
        <v>1.1382383904206799E-2</v>
      </c>
      <c r="M15" s="9">
        <v>11954171580</v>
      </c>
      <c r="N15" s="6"/>
      <c r="O15" s="9">
        <v>-25856934810</v>
      </c>
      <c r="P15" s="9"/>
      <c r="Q15" s="9">
        <v>-5641989704</v>
      </c>
      <c r="R15" s="9"/>
      <c r="S15" s="9">
        <f t="shared" si="1"/>
        <v>-19544752934</v>
      </c>
      <c r="U15" s="16">
        <f t="shared" si="2"/>
        <v>0.10237041920337948</v>
      </c>
    </row>
    <row r="16" spans="1:21" x14ac:dyDescent="0.55000000000000004">
      <c r="A16" s="1" t="s">
        <v>35</v>
      </c>
      <c r="C16" s="9">
        <v>0</v>
      </c>
      <c r="D16" s="6"/>
      <c r="E16" s="9">
        <v>4883767551</v>
      </c>
      <c r="F16" s="9"/>
      <c r="G16" s="9">
        <v>-932322577</v>
      </c>
      <c r="H16" s="9"/>
      <c r="I16" s="9">
        <f t="shared" si="3"/>
        <v>3951444974</v>
      </c>
      <c r="K16" s="16">
        <f t="shared" si="0"/>
        <v>1.7058732094136931E-2</v>
      </c>
      <c r="M16" s="9">
        <v>21350308550</v>
      </c>
      <c r="N16" s="6"/>
      <c r="O16" s="9">
        <v>-22836797893</v>
      </c>
      <c r="P16" s="9"/>
      <c r="Q16" s="9">
        <v>-4175933757</v>
      </c>
      <c r="R16" s="9"/>
      <c r="S16" s="9">
        <f t="shared" si="1"/>
        <v>-5662423100</v>
      </c>
      <c r="U16" s="16">
        <f t="shared" si="2"/>
        <v>2.965832458518913E-2</v>
      </c>
    </row>
    <row r="17" spans="1:21" x14ac:dyDescent="0.55000000000000004">
      <c r="A17" s="1" t="s">
        <v>114</v>
      </c>
      <c r="C17" s="9">
        <v>0</v>
      </c>
      <c r="D17" s="6"/>
      <c r="E17" s="9">
        <v>2513618760</v>
      </c>
      <c r="F17" s="9"/>
      <c r="G17" s="9">
        <v>8298484198</v>
      </c>
      <c r="H17" s="9"/>
      <c r="I17" s="9">
        <f t="shared" si="3"/>
        <v>10812102958</v>
      </c>
      <c r="K17" s="16">
        <f t="shared" si="0"/>
        <v>4.6676790123193916E-2</v>
      </c>
      <c r="M17" s="9">
        <v>291677871</v>
      </c>
      <c r="N17" s="6"/>
      <c r="O17" s="9">
        <v>1020713362</v>
      </c>
      <c r="P17" s="9"/>
      <c r="Q17" s="9">
        <v>9386420207</v>
      </c>
      <c r="R17" s="9"/>
      <c r="S17" s="9">
        <f t="shared" si="1"/>
        <v>10698811440</v>
      </c>
      <c r="U17" s="16">
        <f t="shared" si="2"/>
        <v>-5.6037639144848557E-2</v>
      </c>
    </row>
    <row r="18" spans="1:21" x14ac:dyDescent="0.55000000000000004">
      <c r="A18" s="1" t="s">
        <v>106</v>
      </c>
      <c r="C18" s="9">
        <v>0</v>
      </c>
      <c r="D18" s="6"/>
      <c r="E18" s="9">
        <v>-532029015</v>
      </c>
      <c r="F18" s="9"/>
      <c r="G18" s="9">
        <v>0</v>
      </c>
      <c r="H18" s="9"/>
      <c r="I18" s="9">
        <f t="shared" si="3"/>
        <v>-532029015</v>
      </c>
      <c r="K18" s="16">
        <f t="shared" si="0"/>
        <v>-2.2968155935131993E-3</v>
      </c>
      <c r="M18" s="9">
        <v>4531846050</v>
      </c>
      <c r="N18" s="6"/>
      <c r="O18" s="9">
        <v>-12238153967</v>
      </c>
      <c r="P18" s="9"/>
      <c r="Q18" s="9">
        <v>-12673907</v>
      </c>
      <c r="R18" s="9"/>
      <c r="S18" s="9">
        <f t="shared" si="1"/>
        <v>-7718981824</v>
      </c>
      <c r="U18" s="16">
        <f t="shared" si="2"/>
        <v>4.0430053417125827E-2</v>
      </c>
    </row>
    <row r="19" spans="1:21" x14ac:dyDescent="0.55000000000000004">
      <c r="A19" s="1" t="s">
        <v>212</v>
      </c>
      <c r="C19" s="9">
        <v>0</v>
      </c>
      <c r="D19" s="6"/>
      <c r="E19" s="9">
        <v>0</v>
      </c>
      <c r="F19" s="9"/>
      <c r="G19" s="9">
        <v>0</v>
      </c>
      <c r="H19" s="9"/>
      <c r="I19" s="9">
        <f t="shared" si="3"/>
        <v>0</v>
      </c>
      <c r="K19" s="16">
        <f t="shared" si="0"/>
        <v>0</v>
      </c>
      <c r="M19" s="9">
        <v>0</v>
      </c>
      <c r="N19" s="6"/>
      <c r="O19" s="9">
        <v>0</v>
      </c>
      <c r="P19" s="9"/>
      <c r="Q19" s="9">
        <v>-26429132</v>
      </c>
      <c r="R19" s="9"/>
      <c r="S19" s="9">
        <f t="shared" si="1"/>
        <v>-26429132</v>
      </c>
      <c r="U19" s="16">
        <f t="shared" si="2"/>
        <v>1.3842903674238133E-4</v>
      </c>
    </row>
    <row r="20" spans="1:21" x14ac:dyDescent="0.55000000000000004">
      <c r="A20" s="1" t="s">
        <v>120</v>
      </c>
      <c r="C20" s="9">
        <v>0</v>
      </c>
      <c r="D20" s="6"/>
      <c r="E20" s="9">
        <v>10445435212</v>
      </c>
      <c r="F20" s="9"/>
      <c r="G20" s="9">
        <v>0</v>
      </c>
      <c r="H20" s="9"/>
      <c r="I20" s="9">
        <f t="shared" si="3"/>
        <v>10445435212</v>
      </c>
      <c r="K20" s="16">
        <f t="shared" si="0"/>
        <v>4.5093853529686631E-2</v>
      </c>
      <c r="M20" s="9">
        <v>1785771386</v>
      </c>
      <c r="N20" s="6"/>
      <c r="O20" s="9">
        <v>-10198306492</v>
      </c>
      <c r="P20" s="9"/>
      <c r="Q20" s="9">
        <v>827418825</v>
      </c>
      <c r="R20" s="9"/>
      <c r="S20" s="9">
        <f t="shared" si="1"/>
        <v>-7585116281</v>
      </c>
      <c r="U20" s="16">
        <f t="shared" si="2"/>
        <v>3.9728899925952306E-2</v>
      </c>
    </row>
    <row r="21" spans="1:21" x14ac:dyDescent="0.55000000000000004">
      <c r="A21" s="1" t="s">
        <v>83</v>
      </c>
      <c r="C21" s="9">
        <v>0</v>
      </c>
      <c r="D21" s="6"/>
      <c r="E21" s="9">
        <v>1116003852</v>
      </c>
      <c r="F21" s="9"/>
      <c r="G21" s="9">
        <v>0</v>
      </c>
      <c r="H21" s="9"/>
      <c r="I21" s="9">
        <f t="shared" si="3"/>
        <v>1116003852</v>
      </c>
      <c r="K21" s="16">
        <f t="shared" si="0"/>
        <v>4.817885824693972E-3</v>
      </c>
      <c r="M21" s="9">
        <v>17334238360</v>
      </c>
      <c r="N21" s="6"/>
      <c r="O21" s="9">
        <v>-3089026949</v>
      </c>
      <c r="P21" s="9"/>
      <c r="Q21" s="9">
        <v>-1669547043</v>
      </c>
      <c r="R21" s="9"/>
      <c r="S21" s="9">
        <f t="shared" si="1"/>
        <v>12575664368</v>
      </c>
      <c r="U21" s="16">
        <f t="shared" si="2"/>
        <v>-6.5868114959572927E-2</v>
      </c>
    </row>
    <row r="22" spans="1:21" x14ac:dyDescent="0.55000000000000004">
      <c r="A22" s="1" t="s">
        <v>98</v>
      </c>
      <c r="C22" s="9">
        <v>0</v>
      </c>
      <c r="D22" s="6"/>
      <c r="E22" s="9">
        <v>-376515503</v>
      </c>
      <c r="F22" s="9"/>
      <c r="G22" s="9">
        <v>0</v>
      </c>
      <c r="H22" s="9"/>
      <c r="I22" s="9">
        <f t="shared" si="3"/>
        <v>-376515503</v>
      </c>
      <c r="K22" s="16">
        <f t="shared" si="0"/>
        <v>-1.6254502181424558E-3</v>
      </c>
      <c r="M22" s="9">
        <v>133586570</v>
      </c>
      <c r="N22" s="6"/>
      <c r="O22" s="9">
        <v>-7272694196</v>
      </c>
      <c r="P22" s="9"/>
      <c r="Q22" s="9">
        <v>-1734344565</v>
      </c>
      <c r="R22" s="9"/>
      <c r="S22" s="9">
        <f t="shared" si="1"/>
        <v>-8873452191</v>
      </c>
      <c r="U22" s="16">
        <f t="shared" si="2"/>
        <v>4.6476874056238508E-2</v>
      </c>
    </row>
    <row r="23" spans="1:21" x14ac:dyDescent="0.55000000000000004">
      <c r="A23" s="1" t="s">
        <v>52</v>
      </c>
      <c r="C23" s="9">
        <v>0</v>
      </c>
      <c r="D23" s="6"/>
      <c r="E23" s="9">
        <v>9317126692</v>
      </c>
      <c r="F23" s="9"/>
      <c r="G23" s="9">
        <v>0</v>
      </c>
      <c r="H23" s="9"/>
      <c r="I23" s="9">
        <f t="shared" si="3"/>
        <v>9317126692</v>
      </c>
      <c r="K23" s="16">
        <f t="shared" si="0"/>
        <v>4.0222847381591868E-2</v>
      </c>
      <c r="M23" s="9">
        <v>22965000000</v>
      </c>
      <c r="N23" s="6"/>
      <c r="O23" s="9">
        <v>40926266428</v>
      </c>
      <c r="P23" s="9"/>
      <c r="Q23" s="9">
        <v>2627469495</v>
      </c>
      <c r="R23" s="9"/>
      <c r="S23" s="9">
        <f t="shared" si="1"/>
        <v>66518735923</v>
      </c>
      <c r="U23" s="16">
        <f t="shared" si="2"/>
        <v>-0.34840813308366414</v>
      </c>
    </row>
    <row r="24" spans="1:21" x14ac:dyDescent="0.55000000000000004">
      <c r="A24" s="1" t="s">
        <v>118</v>
      </c>
      <c r="C24" s="9">
        <v>0</v>
      </c>
      <c r="D24" s="6"/>
      <c r="E24" s="9">
        <v>3949387012</v>
      </c>
      <c r="F24" s="9"/>
      <c r="G24" s="9">
        <v>0</v>
      </c>
      <c r="H24" s="9"/>
      <c r="I24" s="9">
        <f t="shared" si="3"/>
        <v>3949387012</v>
      </c>
      <c r="K24" s="16">
        <f t="shared" si="0"/>
        <v>1.7049847692949795E-2</v>
      </c>
      <c r="M24" s="9">
        <v>0</v>
      </c>
      <c r="N24" s="6"/>
      <c r="O24" s="9">
        <v>-9225160535</v>
      </c>
      <c r="P24" s="9"/>
      <c r="Q24" s="9">
        <v>-171651931</v>
      </c>
      <c r="R24" s="9"/>
      <c r="S24" s="9">
        <f t="shared" si="1"/>
        <v>-9396812466</v>
      </c>
      <c r="U24" s="16">
        <f t="shared" si="2"/>
        <v>4.9218101378326794E-2</v>
      </c>
    </row>
    <row r="25" spans="1:21" x14ac:dyDescent="0.55000000000000004">
      <c r="A25" s="1" t="s">
        <v>97</v>
      </c>
      <c r="C25" s="9">
        <v>0</v>
      </c>
      <c r="D25" s="6"/>
      <c r="E25" s="9">
        <v>2060236101</v>
      </c>
      <c r="F25" s="9"/>
      <c r="G25" s="9">
        <v>0</v>
      </c>
      <c r="H25" s="9"/>
      <c r="I25" s="9">
        <f t="shared" si="3"/>
        <v>2060236101</v>
      </c>
      <c r="K25" s="16">
        <f t="shared" si="0"/>
        <v>8.8942186792117621E-3</v>
      </c>
      <c r="M25" s="9">
        <v>0</v>
      </c>
      <c r="N25" s="6"/>
      <c r="O25" s="9">
        <v>14459643413</v>
      </c>
      <c r="P25" s="9"/>
      <c r="Q25" s="9">
        <v>1170225284</v>
      </c>
      <c r="R25" s="9"/>
      <c r="S25" s="9">
        <f t="shared" si="1"/>
        <v>15629868697</v>
      </c>
      <c r="U25" s="16">
        <f t="shared" si="2"/>
        <v>-8.186525641990848E-2</v>
      </c>
    </row>
    <row r="26" spans="1:21" x14ac:dyDescent="0.55000000000000004">
      <c r="A26" s="1" t="s">
        <v>213</v>
      </c>
      <c r="C26" s="9">
        <v>0</v>
      </c>
      <c r="D26" s="6"/>
      <c r="E26" s="9">
        <v>0</v>
      </c>
      <c r="F26" s="9"/>
      <c r="G26" s="9">
        <v>0</v>
      </c>
      <c r="H26" s="9"/>
      <c r="I26" s="9">
        <f t="shared" si="3"/>
        <v>0</v>
      </c>
      <c r="K26" s="16">
        <f t="shared" si="0"/>
        <v>0</v>
      </c>
      <c r="M26" s="9">
        <v>0</v>
      </c>
      <c r="N26" s="6"/>
      <c r="O26" s="9">
        <v>0</v>
      </c>
      <c r="P26" s="9"/>
      <c r="Q26" s="9">
        <v>-24241562</v>
      </c>
      <c r="R26" s="9"/>
      <c r="S26" s="9">
        <f t="shared" si="1"/>
        <v>-24241562</v>
      </c>
      <c r="U26" s="16">
        <f t="shared" si="2"/>
        <v>1.269711043401166E-4</v>
      </c>
    </row>
    <row r="27" spans="1:21" x14ac:dyDescent="0.55000000000000004">
      <c r="A27" s="1" t="s">
        <v>110</v>
      </c>
      <c r="C27" s="9">
        <v>0</v>
      </c>
      <c r="D27" s="6"/>
      <c r="E27" s="9">
        <v>18685292164</v>
      </c>
      <c r="F27" s="9"/>
      <c r="G27" s="9">
        <v>0</v>
      </c>
      <c r="H27" s="9"/>
      <c r="I27" s="9">
        <f t="shared" si="3"/>
        <v>18685292164</v>
      </c>
      <c r="K27" s="16">
        <f t="shared" si="0"/>
        <v>8.066603362154072E-2</v>
      </c>
      <c r="M27" s="9">
        <v>2931538937</v>
      </c>
      <c r="N27" s="6"/>
      <c r="O27" s="9">
        <v>-7797459400</v>
      </c>
      <c r="P27" s="9"/>
      <c r="Q27" s="9">
        <v>-940432114</v>
      </c>
      <c r="R27" s="9"/>
      <c r="S27" s="9">
        <f t="shared" si="1"/>
        <v>-5806352577</v>
      </c>
      <c r="U27" s="16">
        <f t="shared" si="2"/>
        <v>3.0412190389784783E-2</v>
      </c>
    </row>
    <row r="28" spans="1:21" x14ac:dyDescent="0.55000000000000004">
      <c r="A28" s="1" t="s">
        <v>37</v>
      </c>
      <c r="C28" s="9">
        <v>0</v>
      </c>
      <c r="D28" s="6"/>
      <c r="E28" s="9">
        <v>1497166538</v>
      </c>
      <c r="F28" s="9"/>
      <c r="G28" s="9">
        <v>0</v>
      </c>
      <c r="H28" s="9"/>
      <c r="I28" s="9">
        <f t="shared" si="3"/>
        <v>1497166538</v>
      </c>
      <c r="K28" s="16">
        <f t="shared" si="0"/>
        <v>6.4633983365823986E-3</v>
      </c>
      <c r="M28" s="9">
        <v>3919203609</v>
      </c>
      <c r="N28" s="6"/>
      <c r="O28" s="9">
        <v>-5228566221</v>
      </c>
      <c r="P28" s="9"/>
      <c r="Q28" s="9">
        <v>-584003204</v>
      </c>
      <c r="R28" s="9"/>
      <c r="S28" s="9">
        <f t="shared" si="1"/>
        <v>-1893365816</v>
      </c>
      <c r="U28" s="16">
        <f t="shared" si="2"/>
        <v>9.9169661005073032E-3</v>
      </c>
    </row>
    <row r="29" spans="1:21" x14ac:dyDescent="0.55000000000000004">
      <c r="A29" s="1" t="s">
        <v>50</v>
      </c>
      <c r="C29" s="9">
        <v>0</v>
      </c>
      <c r="D29" s="6"/>
      <c r="E29" s="9">
        <v>-15214351</v>
      </c>
      <c r="F29" s="9"/>
      <c r="G29" s="9">
        <v>0</v>
      </c>
      <c r="H29" s="9"/>
      <c r="I29" s="9">
        <f t="shared" si="3"/>
        <v>-15214351</v>
      </c>
      <c r="K29" s="16">
        <f t="shared" si="0"/>
        <v>-6.5681678323471025E-5</v>
      </c>
      <c r="M29" s="9">
        <v>2949436800</v>
      </c>
      <c r="N29" s="6"/>
      <c r="O29" s="9">
        <v>-1232363062</v>
      </c>
      <c r="P29" s="9"/>
      <c r="Q29" s="9">
        <v>-935011818</v>
      </c>
      <c r="R29" s="9"/>
      <c r="S29" s="9">
        <f t="shared" si="1"/>
        <v>782061920</v>
      </c>
      <c r="U29" s="16">
        <f t="shared" si="2"/>
        <v>-4.0962404008764754E-3</v>
      </c>
    </row>
    <row r="30" spans="1:21" x14ac:dyDescent="0.55000000000000004">
      <c r="A30" s="1" t="s">
        <v>215</v>
      </c>
      <c r="C30" s="9">
        <v>0</v>
      </c>
      <c r="D30" s="6"/>
      <c r="E30" s="9">
        <v>0</v>
      </c>
      <c r="F30" s="9"/>
      <c r="G30" s="9">
        <v>0</v>
      </c>
      <c r="H30" s="9"/>
      <c r="I30" s="9">
        <f t="shared" si="3"/>
        <v>0</v>
      </c>
      <c r="K30" s="16">
        <f t="shared" si="0"/>
        <v>0</v>
      </c>
      <c r="M30" s="9">
        <v>0</v>
      </c>
      <c r="N30" s="6"/>
      <c r="O30" s="9">
        <v>0</v>
      </c>
      <c r="P30" s="9"/>
      <c r="Q30" s="9">
        <v>8445775923</v>
      </c>
      <c r="R30" s="9"/>
      <c r="S30" s="9">
        <f t="shared" si="1"/>
        <v>8445775923</v>
      </c>
      <c r="U30" s="16">
        <f t="shared" si="2"/>
        <v>-4.4236815100960808E-2</v>
      </c>
    </row>
    <row r="31" spans="1:21" x14ac:dyDescent="0.55000000000000004">
      <c r="A31" s="1" t="s">
        <v>58</v>
      </c>
      <c r="C31" s="9">
        <v>0</v>
      </c>
      <c r="D31" s="6"/>
      <c r="E31" s="9">
        <v>20932977250</v>
      </c>
      <c r="F31" s="9"/>
      <c r="G31" s="9">
        <v>0</v>
      </c>
      <c r="H31" s="9"/>
      <c r="I31" s="9">
        <f t="shared" si="3"/>
        <v>20932977250</v>
      </c>
      <c r="K31" s="16">
        <f t="shared" si="0"/>
        <v>9.0369485894405688E-2</v>
      </c>
      <c r="M31" s="9">
        <v>5472255433</v>
      </c>
      <c r="N31" s="6"/>
      <c r="O31" s="9">
        <v>8467271613</v>
      </c>
      <c r="P31" s="9"/>
      <c r="Q31" s="9">
        <v>-605054832</v>
      </c>
      <c r="R31" s="9"/>
      <c r="S31" s="9">
        <f t="shared" si="1"/>
        <v>13334472214</v>
      </c>
      <c r="U31" s="16">
        <f t="shared" si="2"/>
        <v>-6.984255646579951E-2</v>
      </c>
    </row>
    <row r="32" spans="1:21" x14ac:dyDescent="0.55000000000000004">
      <c r="A32" s="1" t="s">
        <v>23</v>
      </c>
      <c r="C32" s="9">
        <v>0</v>
      </c>
      <c r="D32" s="6"/>
      <c r="E32" s="9">
        <v>630501521</v>
      </c>
      <c r="F32" s="9"/>
      <c r="G32" s="9">
        <v>0</v>
      </c>
      <c r="H32" s="9"/>
      <c r="I32" s="9">
        <f t="shared" si="3"/>
        <v>630501521</v>
      </c>
      <c r="K32" s="16">
        <f t="shared" si="0"/>
        <v>2.7219299781358541E-3</v>
      </c>
      <c r="M32" s="9">
        <v>1237093410</v>
      </c>
      <c r="N32" s="6"/>
      <c r="O32" s="9">
        <v>-3809704028</v>
      </c>
      <c r="P32" s="9"/>
      <c r="Q32" s="9">
        <v>-113154942</v>
      </c>
      <c r="R32" s="9"/>
      <c r="S32" s="9">
        <f t="shared" si="1"/>
        <v>-2685765560</v>
      </c>
      <c r="U32" s="16">
        <f t="shared" si="2"/>
        <v>1.4067353380605248E-2</v>
      </c>
    </row>
    <row r="33" spans="1:21" x14ac:dyDescent="0.55000000000000004">
      <c r="A33" s="1" t="s">
        <v>89</v>
      </c>
      <c r="C33" s="9">
        <v>0</v>
      </c>
      <c r="D33" s="6"/>
      <c r="E33" s="9">
        <v>3175990645</v>
      </c>
      <c r="F33" s="9"/>
      <c r="G33" s="9">
        <v>0</v>
      </c>
      <c r="H33" s="9"/>
      <c r="I33" s="9">
        <f t="shared" si="3"/>
        <v>3175990645</v>
      </c>
      <c r="K33" s="16">
        <f t="shared" si="0"/>
        <v>1.3711028219556868E-2</v>
      </c>
      <c r="M33" s="9">
        <v>26213030166</v>
      </c>
      <c r="N33" s="6"/>
      <c r="O33" s="9">
        <v>-7728244704</v>
      </c>
      <c r="P33" s="9"/>
      <c r="Q33" s="9">
        <v>-3178789799</v>
      </c>
      <c r="R33" s="9"/>
      <c r="S33" s="9">
        <f t="shared" si="1"/>
        <v>15305995663</v>
      </c>
      <c r="U33" s="16">
        <f t="shared" si="2"/>
        <v>-8.0168892266766698E-2</v>
      </c>
    </row>
    <row r="34" spans="1:21" x14ac:dyDescent="0.55000000000000004">
      <c r="A34" s="1" t="s">
        <v>69</v>
      </c>
      <c r="C34" s="9">
        <v>0</v>
      </c>
      <c r="D34" s="6"/>
      <c r="E34" s="9">
        <v>3158940242</v>
      </c>
      <c r="F34" s="9"/>
      <c r="G34" s="9">
        <v>0</v>
      </c>
      <c r="H34" s="9"/>
      <c r="I34" s="9">
        <f t="shared" si="3"/>
        <v>3158940242</v>
      </c>
      <c r="K34" s="16">
        <f t="shared" si="0"/>
        <v>1.3637420144842965E-2</v>
      </c>
      <c r="M34" s="9">
        <v>4271598381</v>
      </c>
      <c r="N34" s="6"/>
      <c r="O34" s="9">
        <v>101901139</v>
      </c>
      <c r="P34" s="9"/>
      <c r="Q34" s="9">
        <v>671359423</v>
      </c>
      <c r="R34" s="9"/>
      <c r="S34" s="9">
        <f t="shared" si="1"/>
        <v>5044858943</v>
      </c>
      <c r="U34" s="16">
        <f t="shared" si="2"/>
        <v>-2.6423681412642609E-2</v>
      </c>
    </row>
    <row r="35" spans="1:21" x14ac:dyDescent="0.55000000000000004">
      <c r="A35" s="1" t="s">
        <v>91</v>
      </c>
      <c r="C35" s="9">
        <v>0</v>
      </c>
      <c r="D35" s="6"/>
      <c r="E35" s="9">
        <v>6217171006</v>
      </c>
      <c r="F35" s="9"/>
      <c r="G35" s="9">
        <v>0</v>
      </c>
      <c r="H35" s="9"/>
      <c r="I35" s="9">
        <f t="shared" si="3"/>
        <v>6217171006</v>
      </c>
      <c r="K35" s="16">
        <f t="shared" si="0"/>
        <v>2.6840068702115701E-2</v>
      </c>
      <c r="M35" s="9">
        <v>11011818123</v>
      </c>
      <c r="N35" s="6"/>
      <c r="O35" s="9">
        <v>-10008262184</v>
      </c>
      <c r="P35" s="9"/>
      <c r="Q35" s="9">
        <v>-260596954</v>
      </c>
      <c r="R35" s="9"/>
      <c r="S35" s="9">
        <f t="shared" si="1"/>
        <v>742958985</v>
      </c>
      <c r="U35" s="16">
        <f t="shared" si="2"/>
        <v>-3.8914292241094914E-3</v>
      </c>
    </row>
    <row r="36" spans="1:21" x14ac:dyDescent="0.55000000000000004">
      <c r="A36" s="1" t="s">
        <v>56</v>
      </c>
      <c r="C36" s="9">
        <v>0</v>
      </c>
      <c r="D36" s="6"/>
      <c r="E36" s="9">
        <v>5149464651</v>
      </c>
      <c r="F36" s="9"/>
      <c r="G36" s="9">
        <v>0</v>
      </c>
      <c r="H36" s="9"/>
      <c r="I36" s="9">
        <f t="shared" si="3"/>
        <v>5149464651</v>
      </c>
      <c r="K36" s="16">
        <f t="shared" si="0"/>
        <v>2.2230687378322414E-2</v>
      </c>
      <c r="M36" s="9">
        <v>15064671629</v>
      </c>
      <c r="N36" s="6"/>
      <c r="O36" s="9">
        <v>1227193930</v>
      </c>
      <c r="P36" s="9"/>
      <c r="Q36" s="9">
        <v>-155208219</v>
      </c>
      <c r="R36" s="9"/>
      <c r="S36" s="9">
        <f t="shared" si="1"/>
        <v>16136657340</v>
      </c>
      <c r="U36" s="16">
        <f t="shared" si="2"/>
        <v>-8.4519685770159877E-2</v>
      </c>
    </row>
    <row r="37" spans="1:21" x14ac:dyDescent="0.55000000000000004">
      <c r="A37" s="1" t="s">
        <v>29</v>
      </c>
      <c r="C37" s="9">
        <v>0</v>
      </c>
      <c r="D37" s="6"/>
      <c r="E37" s="9">
        <v>2496402050</v>
      </c>
      <c r="F37" s="9"/>
      <c r="G37" s="9">
        <v>0</v>
      </c>
      <c r="H37" s="9"/>
      <c r="I37" s="9">
        <f t="shared" si="3"/>
        <v>2496402050</v>
      </c>
      <c r="K37" s="16">
        <f t="shared" si="0"/>
        <v>1.0777185067845065E-2</v>
      </c>
      <c r="M37" s="9">
        <v>9132162388</v>
      </c>
      <c r="N37" s="6"/>
      <c r="O37" s="9">
        <v>-16927774026</v>
      </c>
      <c r="P37" s="9"/>
      <c r="Q37" s="9">
        <v>-1476296047</v>
      </c>
      <c r="R37" s="9"/>
      <c r="S37" s="9">
        <f t="shared" si="1"/>
        <v>-9271907685</v>
      </c>
      <c r="U37" s="16">
        <f t="shared" si="2"/>
        <v>4.8563882067668082E-2</v>
      </c>
    </row>
    <row r="38" spans="1:21" x14ac:dyDescent="0.55000000000000004">
      <c r="A38" s="1" t="s">
        <v>65</v>
      </c>
      <c r="C38" s="9">
        <v>0</v>
      </c>
      <c r="D38" s="6"/>
      <c r="E38" s="9">
        <v>148494947</v>
      </c>
      <c r="F38" s="9"/>
      <c r="G38" s="9">
        <v>0</v>
      </c>
      <c r="H38" s="9"/>
      <c r="I38" s="9">
        <f t="shared" si="3"/>
        <v>148494947</v>
      </c>
      <c r="K38" s="16">
        <f t="shared" si="0"/>
        <v>6.4106561900109172E-4</v>
      </c>
      <c r="M38" s="9">
        <v>0</v>
      </c>
      <c r="N38" s="6"/>
      <c r="O38" s="9">
        <v>-10547796640</v>
      </c>
      <c r="P38" s="9"/>
      <c r="Q38" s="9">
        <v>-4359</v>
      </c>
      <c r="R38" s="9"/>
      <c r="S38" s="9">
        <f t="shared" si="1"/>
        <v>-10547800999</v>
      </c>
      <c r="U38" s="16">
        <f t="shared" si="2"/>
        <v>5.5246685061087035E-2</v>
      </c>
    </row>
    <row r="39" spans="1:21" x14ac:dyDescent="0.55000000000000004">
      <c r="A39" s="1" t="s">
        <v>40</v>
      </c>
      <c r="C39" s="9">
        <v>0</v>
      </c>
      <c r="D39" s="6"/>
      <c r="E39" s="9">
        <v>3470165458</v>
      </c>
      <c r="F39" s="9"/>
      <c r="G39" s="9">
        <v>0</v>
      </c>
      <c r="H39" s="9"/>
      <c r="I39" s="9">
        <f t="shared" si="3"/>
        <v>3470165458</v>
      </c>
      <c r="K39" s="16">
        <f t="shared" si="0"/>
        <v>1.4981006507709498E-2</v>
      </c>
      <c r="M39" s="9">
        <v>12787985000</v>
      </c>
      <c r="N39" s="6"/>
      <c r="O39" s="9">
        <v>5020290106</v>
      </c>
      <c r="P39" s="9"/>
      <c r="Q39" s="9">
        <v>137926635</v>
      </c>
      <c r="R39" s="9"/>
      <c r="S39" s="9">
        <f t="shared" si="1"/>
        <v>17946201741</v>
      </c>
      <c r="U39" s="16">
        <f t="shared" si="2"/>
        <v>-9.3997616728051334E-2</v>
      </c>
    </row>
    <row r="40" spans="1:21" x14ac:dyDescent="0.55000000000000004">
      <c r="A40" s="1" t="s">
        <v>85</v>
      </c>
      <c r="C40" s="9">
        <v>0</v>
      </c>
      <c r="D40" s="6"/>
      <c r="E40" s="9">
        <v>-8983660491</v>
      </c>
      <c r="F40" s="9"/>
      <c r="G40" s="9">
        <v>0</v>
      </c>
      <c r="H40" s="9"/>
      <c r="I40" s="9">
        <f t="shared" si="3"/>
        <v>-8983660491</v>
      </c>
      <c r="K40" s="16">
        <f t="shared" si="0"/>
        <v>-3.8783244749456464E-2</v>
      </c>
      <c r="M40" s="9">
        <v>23833290000</v>
      </c>
      <c r="N40" s="6"/>
      <c r="O40" s="9">
        <v>-20567854293</v>
      </c>
      <c r="P40" s="9"/>
      <c r="Q40" s="9">
        <v>-57910286</v>
      </c>
      <c r="R40" s="9"/>
      <c r="S40" s="9">
        <f t="shared" si="1"/>
        <v>3207525421</v>
      </c>
      <c r="U40" s="16">
        <f t="shared" si="2"/>
        <v>-1.6800198143311369E-2</v>
      </c>
    </row>
    <row r="41" spans="1:21" x14ac:dyDescent="0.55000000000000004">
      <c r="A41" s="1" t="s">
        <v>122</v>
      </c>
      <c r="C41" s="9">
        <v>0</v>
      </c>
      <c r="D41" s="6"/>
      <c r="E41" s="9">
        <v>10415346651</v>
      </c>
      <c r="F41" s="9"/>
      <c r="G41" s="9">
        <v>0</v>
      </c>
      <c r="H41" s="9"/>
      <c r="I41" s="9">
        <f t="shared" si="3"/>
        <v>10415346651</v>
      </c>
      <c r="K41" s="16">
        <f t="shared" si="0"/>
        <v>4.4963958591360431E-2</v>
      </c>
      <c r="M41" s="9">
        <v>6762462000</v>
      </c>
      <c r="N41" s="6"/>
      <c r="O41" s="9">
        <v>-32587894431</v>
      </c>
      <c r="P41" s="9"/>
      <c r="Q41" s="9">
        <v>-2129846313</v>
      </c>
      <c r="R41" s="9"/>
      <c r="S41" s="9">
        <f t="shared" si="1"/>
        <v>-27955278744</v>
      </c>
      <c r="U41" s="16">
        <f t="shared" si="2"/>
        <v>0.14642260322422573</v>
      </c>
    </row>
    <row r="42" spans="1:21" x14ac:dyDescent="0.55000000000000004">
      <c r="A42" s="1" t="s">
        <v>104</v>
      </c>
      <c r="C42" s="9">
        <v>0</v>
      </c>
      <c r="D42" s="6"/>
      <c r="E42" s="9">
        <v>-2369114195</v>
      </c>
      <c r="F42" s="9"/>
      <c r="G42" s="9">
        <v>0</v>
      </c>
      <c r="H42" s="9"/>
      <c r="I42" s="9">
        <f t="shared" si="3"/>
        <v>-2369114195</v>
      </c>
      <c r="K42" s="16">
        <f t="shared" si="0"/>
        <v>-1.0227672311987478E-2</v>
      </c>
      <c r="M42" s="9">
        <v>2810450033</v>
      </c>
      <c r="N42" s="6"/>
      <c r="O42" s="9">
        <v>-2784810059</v>
      </c>
      <c r="P42" s="9"/>
      <c r="Q42" s="9">
        <v>3127803</v>
      </c>
      <c r="R42" s="9"/>
      <c r="S42" s="9">
        <f t="shared" si="1"/>
        <v>28767777</v>
      </c>
      <c r="U42" s="16">
        <f t="shared" si="2"/>
        <v>-1.5067826137194488E-4</v>
      </c>
    </row>
    <row r="43" spans="1:21" x14ac:dyDescent="0.55000000000000004">
      <c r="A43" s="1" t="s">
        <v>48</v>
      </c>
      <c r="C43" s="9">
        <v>0</v>
      </c>
      <c r="D43" s="6"/>
      <c r="E43" s="9">
        <v>10894004132</v>
      </c>
      <c r="F43" s="9"/>
      <c r="G43" s="9">
        <v>0</v>
      </c>
      <c r="H43" s="9"/>
      <c r="I43" s="9">
        <f t="shared" si="3"/>
        <v>10894004132</v>
      </c>
      <c r="K43" s="16">
        <f t="shared" si="0"/>
        <v>4.703036462433318E-2</v>
      </c>
      <c r="M43" s="9">
        <v>19583174680</v>
      </c>
      <c r="N43" s="6"/>
      <c r="O43" s="9">
        <v>7370641974</v>
      </c>
      <c r="P43" s="9"/>
      <c r="Q43" s="9">
        <v>-49197908</v>
      </c>
      <c r="R43" s="9"/>
      <c r="S43" s="9">
        <f t="shared" si="1"/>
        <v>26904618746</v>
      </c>
      <c r="U43" s="16">
        <f t="shared" si="2"/>
        <v>-0.14091951475855488</v>
      </c>
    </row>
    <row r="44" spans="1:21" x14ac:dyDescent="0.55000000000000004">
      <c r="A44" s="1" t="s">
        <v>31</v>
      </c>
      <c r="C44" s="9">
        <v>0</v>
      </c>
      <c r="D44" s="6"/>
      <c r="E44" s="9">
        <v>-1420125256</v>
      </c>
      <c r="F44" s="9"/>
      <c r="G44" s="9">
        <v>0</v>
      </c>
      <c r="H44" s="9"/>
      <c r="I44" s="9">
        <f t="shared" si="3"/>
        <v>-1420125256</v>
      </c>
      <c r="K44" s="16">
        <f t="shared" si="0"/>
        <v>-6.1308044124674744E-3</v>
      </c>
      <c r="M44" s="9">
        <v>0</v>
      </c>
      <c r="N44" s="6"/>
      <c r="O44" s="9">
        <v>-3507498183</v>
      </c>
      <c r="P44" s="9"/>
      <c r="Q44" s="9">
        <v>-12990832</v>
      </c>
      <c r="R44" s="9"/>
      <c r="S44" s="9">
        <f t="shared" si="1"/>
        <v>-3520489015</v>
      </c>
      <c r="U44" s="16">
        <f t="shared" si="2"/>
        <v>1.8439421438758746E-2</v>
      </c>
    </row>
    <row r="45" spans="1:21" x14ac:dyDescent="0.55000000000000004">
      <c r="A45" s="1" t="s">
        <v>133</v>
      </c>
      <c r="C45" s="9">
        <v>0</v>
      </c>
      <c r="D45" s="6"/>
      <c r="E45" s="9">
        <v>1156348305</v>
      </c>
      <c r="F45" s="9"/>
      <c r="G45" s="9">
        <v>0</v>
      </c>
      <c r="H45" s="9"/>
      <c r="I45" s="9">
        <f t="shared" si="3"/>
        <v>1156348305</v>
      </c>
      <c r="K45" s="16">
        <f t="shared" si="0"/>
        <v>4.9920563419958534E-3</v>
      </c>
      <c r="M45" s="9">
        <v>1010967759</v>
      </c>
      <c r="N45" s="6"/>
      <c r="O45" s="9">
        <v>-15454001103</v>
      </c>
      <c r="P45" s="9"/>
      <c r="Q45" s="9">
        <v>-1330252563</v>
      </c>
      <c r="R45" s="9"/>
      <c r="S45" s="9">
        <f t="shared" si="1"/>
        <v>-15773285907</v>
      </c>
      <c r="U45" s="16">
        <f t="shared" si="2"/>
        <v>8.2616439100920466E-2</v>
      </c>
    </row>
    <row r="46" spans="1:21" x14ac:dyDescent="0.55000000000000004">
      <c r="A46" s="1" t="s">
        <v>17</v>
      </c>
      <c r="C46" s="9">
        <v>0</v>
      </c>
      <c r="D46" s="6"/>
      <c r="E46" s="9">
        <v>10353802894</v>
      </c>
      <c r="F46" s="9"/>
      <c r="G46" s="9">
        <v>0</v>
      </c>
      <c r="H46" s="9"/>
      <c r="I46" s="9">
        <f t="shared" si="3"/>
        <v>10353802894</v>
      </c>
      <c r="K46" s="16">
        <f t="shared" si="0"/>
        <v>4.4698268832389323E-2</v>
      </c>
      <c r="M46" s="9">
        <v>4293279464</v>
      </c>
      <c r="N46" s="6"/>
      <c r="O46" s="9">
        <v>-50037830658</v>
      </c>
      <c r="P46" s="9"/>
      <c r="Q46" s="9">
        <v>-141629856</v>
      </c>
      <c r="R46" s="9"/>
      <c r="S46" s="9">
        <f t="shared" si="1"/>
        <v>-45886181050</v>
      </c>
      <c r="U46" s="16">
        <f t="shared" si="2"/>
        <v>0.24034008542308585</v>
      </c>
    </row>
    <row r="47" spans="1:21" x14ac:dyDescent="0.55000000000000004">
      <c r="A47" s="1" t="s">
        <v>206</v>
      </c>
      <c r="C47" s="9">
        <v>0</v>
      </c>
      <c r="D47" s="6"/>
      <c r="E47" s="9">
        <v>0</v>
      </c>
      <c r="F47" s="9"/>
      <c r="G47" s="9">
        <v>0</v>
      </c>
      <c r="H47" s="9"/>
      <c r="I47" s="9">
        <f t="shared" si="3"/>
        <v>0</v>
      </c>
      <c r="K47" s="16">
        <f t="shared" si="0"/>
        <v>0</v>
      </c>
      <c r="M47" s="9">
        <v>1875000000</v>
      </c>
      <c r="N47" s="6"/>
      <c r="O47" s="9">
        <v>0</v>
      </c>
      <c r="P47" s="9"/>
      <c r="Q47" s="9">
        <v>-648057364</v>
      </c>
      <c r="R47" s="9"/>
      <c r="S47" s="9">
        <f t="shared" si="1"/>
        <v>1226942636</v>
      </c>
      <c r="U47" s="16">
        <f t="shared" si="2"/>
        <v>-6.4264118564180692E-3</v>
      </c>
    </row>
    <row r="48" spans="1:21" x14ac:dyDescent="0.55000000000000004">
      <c r="A48" s="1" t="s">
        <v>64</v>
      </c>
      <c r="C48" s="9">
        <v>0</v>
      </c>
      <c r="D48" s="6"/>
      <c r="E48" s="9">
        <v>14907292245</v>
      </c>
      <c r="F48" s="9"/>
      <c r="G48" s="9">
        <v>0</v>
      </c>
      <c r="H48" s="9"/>
      <c r="I48" s="9">
        <f t="shared" si="3"/>
        <v>14907292245</v>
      </c>
      <c r="K48" s="16">
        <f t="shared" si="0"/>
        <v>6.4356078935609157E-2</v>
      </c>
      <c r="M48" s="9">
        <v>5617695859</v>
      </c>
      <c r="N48" s="6"/>
      <c r="O48" s="9">
        <v>-28512730520</v>
      </c>
      <c r="P48" s="9"/>
      <c r="Q48" s="9">
        <v>-18449360</v>
      </c>
      <c r="R48" s="9"/>
      <c r="S48" s="9">
        <f t="shared" si="1"/>
        <v>-22913484021</v>
      </c>
      <c r="U48" s="16">
        <f t="shared" si="2"/>
        <v>0.12001497141256763</v>
      </c>
    </row>
    <row r="49" spans="1:21" x14ac:dyDescent="0.55000000000000004">
      <c r="A49" s="1" t="s">
        <v>139</v>
      </c>
      <c r="C49" s="9">
        <v>0</v>
      </c>
      <c r="D49" s="6"/>
      <c r="E49" s="9">
        <v>2603519785</v>
      </c>
      <c r="F49" s="9"/>
      <c r="G49" s="9">
        <v>0</v>
      </c>
      <c r="H49" s="9"/>
      <c r="I49" s="9">
        <f t="shared" si="3"/>
        <v>2603519785</v>
      </c>
      <c r="K49" s="16">
        <f t="shared" si="0"/>
        <v>1.1239621658995671E-2</v>
      </c>
      <c r="M49" s="9">
        <v>7679604000</v>
      </c>
      <c r="N49" s="6"/>
      <c r="O49" s="9">
        <v>7463964285</v>
      </c>
      <c r="P49" s="9"/>
      <c r="Q49" s="9">
        <v>41630532</v>
      </c>
      <c r="R49" s="9"/>
      <c r="S49" s="9">
        <f t="shared" si="1"/>
        <v>15185198817</v>
      </c>
      <c r="U49" s="16">
        <f t="shared" si="2"/>
        <v>-7.9536189269434135E-2</v>
      </c>
    </row>
    <row r="50" spans="1:21" x14ac:dyDescent="0.55000000000000004">
      <c r="A50" s="1" t="s">
        <v>102</v>
      </c>
      <c r="C50" s="9">
        <v>0</v>
      </c>
      <c r="D50" s="6"/>
      <c r="E50" s="9">
        <v>-2427796851</v>
      </c>
      <c r="F50" s="9"/>
      <c r="G50" s="9">
        <v>0</v>
      </c>
      <c r="H50" s="9"/>
      <c r="I50" s="9">
        <f t="shared" si="3"/>
        <v>-2427796851</v>
      </c>
      <c r="K50" s="16">
        <f t="shared" si="0"/>
        <v>-1.0481010448761036E-2</v>
      </c>
      <c r="M50" s="9">
        <v>7492410827</v>
      </c>
      <c r="N50" s="6"/>
      <c r="O50" s="9">
        <v>-32742449436</v>
      </c>
      <c r="P50" s="9"/>
      <c r="Q50" s="9">
        <v>192286410</v>
      </c>
      <c r="R50" s="9"/>
      <c r="S50" s="9">
        <f t="shared" si="1"/>
        <v>-25057752199</v>
      </c>
      <c r="U50" s="16">
        <f t="shared" si="2"/>
        <v>0.13124609994141531</v>
      </c>
    </row>
    <row r="51" spans="1:21" x14ac:dyDescent="0.55000000000000004">
      <c r="A51" s="1" t="s">
        <v>216</v>
      </c>
      <c r="C51" s="9">
        <v>0</v>
      </c>
      <c r="D51" s="6"/>
      <c r="E51" s="9">
        <v>0</v>
      </c>
      <c r="F51" s="9"/>
      <c r="G51" s="9">
        <v>0</v>
      </c>
      <c r="H51" s="9"/>
      <c r="I51" s="9">
        <f t="shared" si="3"/>
        <v>0</v>
      </c>
      <c r="K51" s="16">
        <f t="shared" si="0"/>
        <v>0</v>
      </c>
      <c r="M51" s="9">
        <v>0</v>
      </c>
      <c r="N51" s="6"/>
      <c r="O51" s="9">
        <v>0</v>
      </c>
      <c r="P51" s="9"/>
      <c r="Q51" s="9">
        <v>-532496187</v>
      </c>
      <c r="R51" s="9"/>
      <c r="S51" s="9">
        <f t="shared" si="1"/>
        <v>-532496187</v>
      </c>
      <c r="U51" s="16">
        <f t="shared" si="2"/>
        <v>2.7890788935255595E-3</v>
      </c>
    </row>
    <row r="52" spans="1:21" x14ac:dyDescent="0.55000000000000004">
      <c r="A52" s="1" t="s">
        <v>87</v>
      </c>
      <c r="C52" s="9">
        <v>0</v>
      </c>
      <c r="D52" s="6"/>
      <c r="E52" s="9">
        <v>3432681473</v>
      </c>
      <c r="F52" s="9"/>
      <c r="G52" s="9">
        <v>0</v>
      </c>
      <c r="H52" s="9"/>
      <c r="I52" s="9">
        <f t="shared" si="3"/>
        <v>3432681473</v>
      </c>
      <c r="K52" s="16">
        <f t="shared" si="0"/>
        <v>1.4819184879889039E-2</v>
      </c>
      <c r="M52" s="9">
        <v>5138057540</v>
      </c>
      <c r="N52" s="6"/>
      <c r="O52" s="9">
        <v>1533751264</v>
      </c>
      <c r="P52" s="9"/>
      <c r="Q52" s="9">
        <v>206313955</v>
      </c>
      <c r="R52" s="9"/>
      <c r="S52" s="9">
        <f t="shared" si="1"/>
        <v>6878122759</v>
      </c>
      <c r="U52" s="16">
        <f t="shared" si="2"/>
        <v>-3.6025848602376356E-2</v>
      </c>
    </row>
    <row r="53" spans="1:21" x14ac:dyDescent="0.55000000000000004">
      <c r="A53" s="1" t="s">
        <v>46</v>
      </c>
      <c r="C53" s="9">
        <v>0</v>
      </c>
      <c r="D53" s="6"/>
      <c r="E53" s="9">
        <v>3953098726</v>
      </c>
      <c r="F53" s="9"/>
      <c r="G53" s="9">
        <v>0</v>
      </c>
      <c r="H53" s="9"/>
      <c r="I53" s="9">
        <f t="shared" si="3"/>
        <v>3953098726</v>
      </c>
      <c r="K53" s="16">
        <f t="shared" si="0"/>
        <v>1.7065871485550395E-2</v>
      </c>
      <c r="M53" s="9">
        <v>11983894700</v>
      </c>
      <c r="N53" s="6"/>
      <c r="O53" s="9">
        <v>-38497100043</v>
      </c>
      <c r="P53" s="9"/>
      <c r="Q53" s="9">
        <v>-1619955834</v>
      </c>
      <c r="R53" s="9"/>
      <c r="S53" s="9">
        <f t="shared" si="1"/>
        <v>-28133161177</v>
      </c>
      <c r="U53" s="16">
        <f t="shared" si="2"/>
        <v>0.14735430593219137</v>
      </c>
    </row>
    <row r="54" spans="1:21" x14ac:dyDescent="0.55000000000000004">
      <c r="A54" s="1" t="s">
        <v>27</v>
      </c>
      <c r="C54" s="9">
        <v>0</v>
      </c>
      <c r="D54" s="6"/>
      <c r="E54" s="9">
        <v>17441800309</v>
      </c>
      <c r="F54" s="9"/>
      <c r="G54" s="9">
        <v>0</v>
      </c>
      <c r="H54" s="9"/>
      <c r="I54" s="9">
        <f t="shared" si="3"/>
        <v>17441800309</v>
      </c>
      <c r="K54" s="16">
        <f t="shared" si="0"/>
        <v>7.5297770984641771E-2</v>
      </c>
      <c r="M54" s="9">
        <v>9787724754</v>
      </c>
      <c r="N54" s="6"/>
      <c r="O54" s="9">
        <v>-37344714137</v>
      </c>
      <c r="P54" s="9"/>
      <c r="Q54" s="9">
        <v>-9825909628</v>
      </c>
      <c r="R54" s="9"/>
      <c r="S54" s="9">
        <f t="shared" si="1"/>
        <v>-37382899011</v>
      </c>
      <c r="U54" s="16">
        <f t="shared" si="2"/>
        <v>0.19580206798809924</v>
      </c>
    </row>
    <row r="55" spans="1:21" x14ac:dyDescent="0.55000000000000004">
      <c r="A55" s="1" t="s">
        <v>137</v>
      </c>
      <c r="C55" s="9">
        <v>0</v>
      </c>
      <c r="D55" s="6"/>
      <c r="E55" s="9">
        <v>7071794962</v>
      </c>
      <c r="F55" s="9"/>
      <c r="G55" s="9">
        <v>0</v>
      </c>
      <c r="H55" s="9"/>
      <c r="I55" s="9">
        <f t="shared" si="3"/>
        <v>7071794962</v>
      </c>
      <c r="K55" s="16">
        <f t="shared" si="0"/>
        <v>3.0529554751538662E-2</v>
      </c>
      <c r="M55" s="9">
        <v>0</v>
      </c>
      <c r="N55" s="6"/>
      <c r="O55" s="9">
        <v>5758152160</v>
      </c>
      <c r="P55" s="9"/>
      <c r="Q55" s="9">
        <v>-196781940</v>
      </c>
      <c r="R55" s="9"/>
      <c r="S55" s="9">
        <f t="shared" si="1"/>
        <v>5561370220</v>
      </c>
      <c r="U55" s="16">
        <f t="shared" si="2"/>
        <v>-2.9129035434170343E-2</v>
      </c>
    </row>
    <row r="56" spans="1:21" x14ac:dyDescent="0.55000000000000004">
      <c r="A56" s="1" t="s">
        <v>25</v>
      </c>
      <c r="C56" s="9">
        <v>0</v>
      </c>
      <c r="D56" s="6"/>
      <c r="E56" s="9">
        <v>5467533937</v>
      </c>
      <c r="F56" s="9"/>
      <c r="G56" s="9">
        <v>0</v>
      </c>
      <c r="H56" s="9"/>
      <c r="I56" s="9">
        <f t="shared" si="3"/>
        <v>5467533937</v>
      </c>
      <c r="K56" s="16">
        <f t="shared" si="0"/>
        <v>2.3603820187446382E-2</v>
      </c>
      <c r="M56" s="9">
        <v>563721173</v>
      </c>
      <c r="N56" s="6"/>
      <c r="O56" s="9">
        <v>-5563455580</v>
      </c>
      <c r="P56" s="9"/>
      <c r="Q56" s="9">
        <v>-364976326</v>
      </c>
      <c r="R56" s="9"/>
      <c r="S56" s="9">
        <f t="shared" si="1"/>
        <v>-5364710733</v>
      </c>
      <c r="U56" s="16">
        <f t="shared" si="2"/>
        <v>2.809898331775347E-2</v>
      </c>
    </row>
    <row r="57" spans="1:21" x14ac:dyDescent="0.55000000000000004">
      <c r="A57" s="1" t="s">
        <v>70</v>
      </c>
      <c r="C57" s="9">
        <v>0</v>
      </c>
      <c r="D57" s="6"/>
      <c r="E57" s="9">
        <v>10558590747</v>
      </c>
      <c r="F57" s="9"/>
      <c r="G57" s="9">
        <v>0</v>
      </c>
      <c r="H57" s="9"/>
      <c r="I57" s="9">
        <f t="shared" si="3"/>
        <v>10558590747</v>
      </c>
      <c r="K57" s="16">
        <f t="shared" si="0"/>
        <v>4.5582355829284577E-2</v>
      </c>
      <c r="M57" s="9">
        <v>11885597875</v>
      </c>
      <c r="N57" s="6"/>
      <c r="O57" s="9">
        <v>-35479135335</v>
      </c>
      <c r="P57" s="9"/>
      <c r="Q57" s="9">
        <v>561685049</v>
      </c>
      <c r="R57" s="9"/>
      <c r="S57" s="9">
        <f t="shared" si="1"/>
        <v>-23031852411</v>
      </c>
      <c r="U57" s="16">
        <f t="shared" si="2"/>
        <v>0.12063495477821302</v>
      </c>
    </row>
    <row r="58" spans="1:21" x14ac:dyDescent="0.55000000000000004">
      <c r="A58" s="1" t="s">
        <v>19</v>
      </c>
      <c r="C58" s="9">
        <v>0</v>
      </c>
      <c r="D58" s="6"/>
      <c r="E58" s="9">
        <v>4318398975</v>
      </c>
      <c r="F58" s="9"/>
      <c r="G58" s="9">
        <v>0</v>
      </c>
      <c r="H58" s="9"/>
      <c r="I58" s="9">
        <f t="shared" si="3"/>
        <v>4318398975</v>
      </c>
      <c r="K58" s="16">
        <f t="shared" si="0"/>
        <v>1.8642904475409894E-2</v>
      </c>
      <c r="M58" s="9">
        <v>0</v>
      </c>
      <c r="N58" s="6"/>
      <c r="O58" s="9">
        <v>-4962580037</v>
      </c>
      <c r="P58" s="9"/>
      <c r="Q58" s="9">
        <v>-287299251</v>
      </c>
      <c r="R58" s="9"/>
      <c r="S58" s="9">
        <f t="shared" si="1"/>
        <v>-5249879288</v>
      </c>
      <c r="U58" s="16">
        <f t="shared" si="2"/>
        <v>2.7497525565789247E-2</v>
      </c>
    </row>
    <row r="59" spans="1:21" x14ac:dyDescent="0.55000000000000004">
      <c r="A59" s="1" t="s">
        <v>217</v>
      </c>
      <c r="C59" s="9">
        <v>0</v>
      </c>
      <c r="D59" s="6"/>
      <c r="E59" s="9">
        <v>0</v>
      </c>
      <c r="F59" s="9"/>
      <c r="G59" s="9">
        <v>0</v>
      </c>
      <c r="H59" s="9"/>
      <c r="I59" s="9">
        <f t="shared" si="3"/>
        <v>0</v>
      </c>
      <c r="K59" s="16">
        <f t="shared" si="0"/>
        <v>0</v>
      </c>
      <c r="M59" s="9">
        <v>0</v>
      </c>
      <c r="N59" s="6"/>
      <c r="O59" s="9">
        <v>0</v>
      </c>
      <c r="P59" s="9"/>
      <c r="Q59" s="9">
        <v>-6585852082</v>
      </c>
      <c r="R59" s="9"/>
      <c r="S59" s="9">
        <f t="shared" si="1"/>
        <v>-6585852082</v>
      </c>
      <c r="U59" s="16">
        <f t="shared" si="2"/>
        <v>3.4495009515979051E-2</v>
      </c>
    </row>
    <row r="60" spans="1:21" x14ac:dyDescent="0.55000000000000004">
      <c r="A60" s="1" t="s">
        <v>93</v>
      </c>
      <c r="C60" s="9">
        <v>0</v>
      </c>
      <c r="D60" s="6"/>
      <c r="E60" s="9">
        <v>-6747044453</v>
      </c>
      <c r="F60" s="9"/>
      <c r="G60" s="9">
        <v>0</v>
      </c>
      <c r="H60" s="9"/>
      <c r="I60" s="9">
        <f t="shared" si="3"/>
        <v>-6747044453</v>
      </c>
      <c r="K60" s="16">
        <f t="shared" si="0"/>
        <v>-2.9127578520839009E-2</v>
      </c>
      <c r="M60" s="9">
        <v>0</v>
      </c>
      <c r="N60" s="6"/>
      <c r="O60" s="9">
        <v>-23525876419</v>
      </c>
      <c r="P60" s="9"/>
      <c r="Q60" s="9">
        <v>-1099896667</v>
      </c>
      <c r="R60" s="9"/>
      <c r="S60" s="9">
        <f t="shared" si="1"/>
        <v>-24625773086</v>
      </c>
      <c r="U60" s="16">
        <f t="shared" si="2"/>
        <v>0.12898350378406068</v>
      </c>
    </row>
    <row r="61" spans="1:21" x14ac:dyDescent="0.55000000000000004">
      <c r="A61" s="1" t="s">
        <v>75</v>
      </c>
      <c r="C61" s="9">
        <v>0</v>
      </c>
      <c r="D61" s="6"/>
      <c r="E61" s="9">
        <v>7660339163</v>
      </c>
      <c r="F61" s="9"/>
      <c r="G61" s="9">
        <v>0</v>
      </c>
      <c r="H61" s="9"/>
      <c r="I61" s="9">
        <f t="shared" si="3"/>
        <v>7660339163</v>
      </c>
      <c r="K61" s="16">
        <f t="shared" si="0"/>
        <v>3.3070351325064952E-2</v>
      </c>
      <c r="M61" s="9">
        <v>7163098250</v>
      </c>
      <c r="N61" s="6"/>
      <c r="O61" s="9">
        <v>-35664529848</v>
      </c>
      <c r="P61" s="9"/>
      <c r="Q61" s="9">
        <v>-3082076402</v>
      </c>
      <c r="R61" s="9"/>
      <c r="S61" s="9">
        <f t="shared" si="1"/>
        <v>-31583508000</v>
      </c>
      <c r="U61" s="16">
        <f t="shared" si="2"/>
        <v>0.16542634050128072</v>
      </c>
    </row>
    <row r="62" spans="1:21" x14ac:dyDescent="0.55000000000000004">
      <c r="A62" s="1" t="s">
        <v>125</v>
      </c>
      <c r="C62" s="9">
        <v>0</v>
      </c>
      <c r="D62" s="6"/>
      <c r="E62" s="9">
        <v>-2220926778</v>
      </c>
      <c r="F62" s="9"/>
      <c r="G62" s="9">
        <v>0</v>
      </c>
      <c r="H62" s="9"/>
      <c r="I62" s="9">
        <f t="shared" si="3"/>
        <v>-2220926778</v>
      </c>
      <c r="K62" s="16">
        <f t="shared" si="0"/>
        <v>-9.5879343267799549E-3</v>
      </c>
      <c r="M62" s="9">
        <v>13506482517</v>
      </c>
      <c r="N62" s="6"/>
      <c r="O62" s="9">
        <v>-27966031692</v>
      </c>
      <c r="P62" s="9"/>
      <c r="Q62" s="9">
        <v>-767455864</v>
      </c>
      <c r="R62" s="9"/>
      <c r="S62" s="9">
        <f t="shared" si="1"/>
        <v>-15227005039</v>
      </c>
      <c r="U62" s="16">
        <f t="shared" si="2"/>
        <v>7.9755159572405046E-2</v>
      </c>
    </row>
    <row r="63" spans="1:21" x14ac:dyDescent="0.55000000000000004">
      <c r="A63" s="1" t="s">
        <v>44</v>
      </c>
      <c r="C63" s="9">
        <v>0</v>
      </c>
      <c r="D63" s="6"/>
      <c r="E63" s="9">
        <v>542338172</v>
      </c>
      <c r="F63" s="9"/>
      <c r="G63" s="9">
        <v>0</v>
      </c>
      <c r="H63" s="9"/>
      <c r="I63" s="9">
        <f t="shared" si="3"/>
        <v>542338172</v>
      </c>
      <c r="K63" s="16">
        <f t="shared" si="0"/>
        <v>2.3413211221328663E-3</v>
      </c>
      <c r="M63" s="9">
        <v>0</v>
      </c>
      <c r="N63" s="6"/>
      <c r="O63" s="9">
        <v>38370425732</v>
      </c>
      <c r="P63" s="9"/>
      <c r="Q63" s="9">
        <v>3674669977</v>
      </c>
      <c r="R63" s="9"/>
      <c r="S63" s="9">
        <f t="shared" si="1"/>
        <v>42045095709</v>
      </c>
      <c r="U63" s="16">
        <f t="shared" si="2"/>
        <v>-0.22022146238999071</v>
      </c>
    </row>
    <row r="64" spans="1:21" x14ac:dyDescent="0.55000000000000004">
      <c r="A64" s="1" t="s">
        <v>62</v>
      </c>
      <c r="C64" s="9">
        <v>0</v>
      </c>
      <c r="D64" s="6"/>
      <c r="E64" s="9">
        <v>6063952684</v>
      </c>
      <c r="F64" s="9"/>
      <c r="G64" s="9">
        <v>0</v>
      </c>
      <c r="H64" s="9"/>
      <c r="I64" s="9">
        <f t="shared" si="3"/>
        <v>6063952684</v>
      </c>
      <c r="K64" s="16">
        <f t="shared" si="0"/>
        <v>2.6178611861868886E-2</v>
      </c>
      <c r="M64" s="9">
        <v>16319685634</v>
      </c>
      <c r="N64" s="6"/>
      <c r="O64" s="9">
        <v>-22702694684</v>
      </c>
      <c r="P64" s="9"/>
      <c r="Q64" s="9">
        <v>-1072511585</v>
      </c>
      <c r="R64" s="9"/>
      <c r="S64" s="9">
        <f t="shared" si="1"/>
        <v>-7455520635</v>
      </c>
      <c r="U64" s="16">
        <f t="shared" si="2"/>
        <v>3.9050111063654955E-2</v>
      </c>
    </row>
    <row r="65" spans="1:21" x14ac:dyDescent="0.55000000000000004">
      <c r="A65" s="1" t="s">
        <v>219</v>
      </c>
      <c r="C65" s="9">
        <v>0</v>
      </c>
      <c r="D65" s="6"/>
      <c r="E65" s="9">
        <v>0</v>
      </c>
      <c r="F65" s="9"/>
      <c r="G65" s="9">
        <v>0</v>
      </c>
      <c r="H65" s="9"/>
      <c r="I65" s="9">
        <f t="shared" si="3"/>
        <v>0</v>
      </c>
      <c r="K65" s="16">
        <f t="shared" si="0"/>
        <v>0</v>
      </c>
      <c r="M65" s="9">
        <v>0</v>
      </c>
      <c r="N65" s="6"/>
      <c r="O65" s="9">
        <v>0</v>
      </c>
      <c r="P65" s="9"/>
      <c r="Q65" s="9">
        <v>8917042761</v>
      </c>
      <c r="R65" s="9"/>
      <c r="S65" s="9">
        <f t="shared" si="1"/>
        <v>8917042761</v>
      </c>
      <c r="U65" s="16">
        <f t="shared" si="2"/>
        <v>-4.6705190317860398E-2</v>
      </c>
    </row>
    <row r="66" spans="1:21" x14ac:dyDescent="0.55000000000000004">
      <c r="A66" s="1" t="s">
        <v>42</v>
      </c>
      <c r="C66" s="9">
        <v>0</v>
      </c>
      <c r="D66" s="6"/>
      <c r="E66" s="9">
        <v>6341720644</v>
      </c>
      <c r="F66" s="9"/>
      <c r="G66" s="9">
        <v>0</v>
      </c>
      <c r="H66" s="9"/>
      <c r="I66" s="9">
        <f t="shared" si="3"/>
        <v>6341720644</v>
      </c>
      <c r="K66" s="16">
        <f t="shared" si="0"/>
        <v>2.7377760336706015E-2</v>
      </c>
      <c r="M66" s="9">
        <v>8260199990</v>
      </c>
      <c r="N66" s="6"/>
      <c r="O66" s="9">
        <v>-9046719983</v>
      </c>
      <c r="P66" s="9"/>
      <c r="Q66" s="9">
        <v>-545982914</v>
      </c>
      <c r="R66" s="9"/>
      <c r="S66" s="9">
        <f t="shared" si="1"/>
        <v>-1332502907</v>
      </c>
      <c r="U66" s="16">
        <f t="shared" si="2"/>
        <v>6.9793095691690864E-3</v>
      </c>
    </row>
    <row r="67" spans="1:21" x14ac:dyDescent="0.55000000000000004">
      <c r="A67" s="1" t="s">
        <v>60</v>
      </c>
      <c r="C67" s="9">
        <v>0</v>
      </c>
      <c r="D67" s="6"/>
      <c r="E67" s="9">
        <v>-3909257590</v>
      </c>
      <c r="F67" s="9"/>
      <c r="G67" s="9">
        <v>0</v>
      </c>
      <c r="H67" s="9"/>
      <c r="I67" s="9">
        <f t="shared" si="3"/>
        <v>-3909257590</v>
      </c>
      <c r="K67" s="16">
        <f t="shared" si="0"/>
        <v>-1.6876605483202509E-2</v>
      </c>
      <c r="M67" s="9">
        <v>27842851440</v>
      </c>
      <c r="N67" s="6"/>
      <c r="O67" s="9">
        <v>-22716198729</v>
      </c>
      <c r="P67" s="9"/>
      <c r="Q67" s="9">
        <v>-316746286</v>
      </c>
      <c r="R67" s="9"/>
      <c r="S67" s="9">
        <f t="shared" si="1"/>
        <v>4809906425</v>
      </c>
      <c r="U67" s="16">
        <f t="shared" si="2"/>
        <v>-2.5193060189556773E-2</v>
      </c>
    </row>
    <row r="68" spans="1:21" x14ac:dyDescent="0.55000000000000004">
      <c r="A68" s="1" t="s">
        <v>129</v>
      </c>
      <c r="C68" s="9">
        <v>0</v>
      </c>
      <c r="D68" s="6"/>
      <c r="E68" s="9">
        <v>1079631542</v>
      </c>
      <c r="F68" s="9"/>
      <c r="G68" s="9">
        <v>0</v>
      </c>
      <c r="H68" s="9"/>
      <c r="I68" s="9">
        <f t="shared" si="3"/>
        <v>1079631542</v>
      </c>
      <c r="K68" s="16">
        <f t="shared" si="0"/>
        <v>4.6608633946671136E-3</v>
      </c>
      <c r="M68" s="9">
        <v>733774950</v>
      </c>
      <c r="N68" s="6"/>
      <c r="O68" s="9">
        <v>293550234</v>
      </c>
      <c r="P68" s="9"/>
      <c r="Q68" s="9">
        <v>2564270521</v>
      </c>
      <c r="R68" s="9"/>
      <c r="S68" s="9">
        <f t="shared" si="1"/>
        <v>3591595705</v>
      </c>
      <c r="U68" s="16">
        <f t="shared" si="2"/>
        <v>-1.8811860102375816E-2</v>
      </c>
    </row>
    <row r="69" spans="1:21" x14ac:dyDescent="0.55000000000000004">
      <c r="A69" s="1" t="s">
        <v>220</v>
      </c>
      <c r="C69" s="9">
        <v>0</v>
      </c>
      <c r="D69" s="6"/>
      <c r="E69" s="9">
        <v>0</v>
      </c>
      <c r="F69" s="9"/>
      <c r="G69" s="9">
        <v>0</v>
      </c>
      <c r="H69" s="9"/>
      <c r="I69" s="9">
        <f t="shared" si="3"/>
        <v>0</v>
      </c>
      <c r="K69" s="16">
        <f t="shared" si="0"/>
        <v>0</v>
      </c>
      <c r="M69" s="9">
        <v>0</v>
      </c>
      <c r="N69" s="6"/>
      <c r="O69" s="9">
        <v>0</v>
      </c>
      <c r="P69" s="9"/>
      <c r="Q69" s="9">
        <v>-2418132340</v>
      </c>
      <c r="R69" s="9"/>
      <c r="S69" s="9">
        <f t="shared" si="1"/>
        <v>-2418132340</v>
      </c>
      <c r="U69" s="16">
        <f t="shared" si="2"/>
        <v>1.2665558995346519E-2</v>
      </c>
    </row>
    <row r="70" spans="1:21" x14ac:dyDescent="0.55000000000000004">
      <c r="A70" s="1" t="s">
        <v>109</v>
      </c>
      <c r="C70" s="9">
        <v>0</v>
      </c>
      <c r="D70" s="6"/>
      <c r="E70" s="9">
        <v>-619631603</v>
      </c>
      <c r="F70" s="9"/>
      <c r="G70" s="9">
        <v>0</v>
      </c>
      <c r="H70" s="9"/>
      <c r="I70" s="9">
        <f t="shared" si="3"/>
        <v>-619631603</v>
      </c>
      <c r="K70" s="16">
        <f t="shared" si="0"/>
        <v>-2.6750035954410875E-3</v>
      </c>
      <c r="M70" s="9">
        <v>7481923310</v>
      </c>
      <c r="N70" s="6"/>
      <c r="O70" s="9">
        <v>-23853432442</v>
      </c>
      <c r="P70" s="9"/>
      <c r="Q70" s="9">
        <v>-1339077412</v>
      </c>
      <c r="R70" s="9"/>
      <c r="S70" s="9">
        <f t="shared" si="1"/>
        <v>-17710586544</v>
      </c>
      <c r="U70" s="16">
        <f t="shared" si="2"/>
        <v>9.2763524561779026E-2</v>
      </c>
    </row>
    <row r="71" spans="1:21" x14ac:dyDescent="0.55000000000000004">
      <c r="A71" s="1" t="s">
        <v>221</v>
      </c>
      <c r="C71" s="9">
        <v>0</v>
      </c>
      <c r="D71" s="6"/>
      <c r="E71" s="9">
        <v>0</v>
      </c>
      <c r="F71" s="9"/>
      <c r="G71" s="9">
        <v>0</v>
      </c>
      <c r="H71" s="9"/>
      <c r="I71" s="9">
        <f t="shared" si="3"/>
        <v>0</v>
      </c>
      <c r="K71" s="16">
        <f t="shared" si="0"/>
        <v>0</v>
      </c>
      <c r="M71" s="9">
        <v>0</v>
      </c>
      <c r="N71" s="6"/>
      <c r="O71" s="9">
        <v>0</v>
      </c>
      <c r="P71" s="9"/>
      <c r="Q71" s="9">
        <v>498616875</v>
      </c>
      <c r="R71" s="9"/>
      <c r="S71" s="9">
        <f t="shared" si="1"/>
        <v>498616875</v>
      </c>
      <c r="U71" s="16">
        <f t="shared" si="2"/>
        <v>-2.6116277186003065E-3</v>
      </c>
    </row>
    <row r="72" spans="1:21" x14ac:dyDescent="0.55000000000000004">
      <c r="A72" s="1" t="s">
        <v>15</v>
      </c>
      <c r="C72" s="9">
        <v>0</v>
      </c>
      <c r="D72" s="6"/>
      <c r="E72" s="9">
        <v>6081006878</v>
      </c>
      <c r="F72" s="9"/>
      <c r="G72" s="9">
        <v>0</v>
      </c>
      <c r="H72" s="9"/>
      <c r="I72" s="9">
        <f t="shared" si="3"/>
        <v>6081006878</v>
      </c>
      <c r="K72" s="16">
        <f t="shared" si="0"/>
        <v>2.6252236302659954E-2</v>
      </c>
      <c r="M72" s="9">
        <v>3790731826</v>
      </c>
      <c r="N72" s="6"/>
      <c r="O72" s="9">
        <v>11829458674</v>
      </c>
      <c r="P72" s="9"/>
      <c r="Q72" s="9">
        <v>398099861</v>
      </c>
      <c r="R72" s="9"/>
      <c r="S72" s="9">
        <f t="shared" si="1"/>
        <v>16018290361</v>
      </c>
      <c r="U72" s="16">
        <f t="shared" si="2"/>
        <v>-8.3899709794971758E-2</v>
      </c>
    </row>
    <row r="73" spans="1:21" x14ac:dyDescent="0.55000000000000004">
      <c r="A73" s="1" t="s">
        <v>81</v>
      </c>
      <c r="C73" s="9">
        <v>0</v>
      </c>
      <c r="D73" s="6"/>
      <c r="E73" s="9">
        <v>7051599206</v>
      </c>
      <c r="F73" s="9"/>
      <c r="G73" s="9">
        <v>0</v>
      </c>
      <c r="H73" s="9"/>
      <c r="I73" s="9">
        <f t="shared" ref="I73:I86" si="4">C73+E73+G73</f>
        <v>7051599206</v>
      </c>
      <c r="K73" s="16">
        <f t="shared" ref="K73:K86" si="5">I73/$I$87</f>
        <v>3.0442367913986978E-2</v>
      </c>
      <c r="M73" s="9">
        <v>9918458476</v>
      </c>
      <c r="N73" s="6"/>
      <c r="O73" s="9">
        <v>991631110</v>
      </c>
      <c r="P73" s="9"/>
      <c r="Q73" s="9">
        <v>-69269394</v>
      </c>
      <c r="R73" s="9"/>
      <c r="S73" s="9">
        <f t="shared" ref="S73:S86" si="6">M73+O73+Q73</f>
        <v>10840820192</v>
      </c>
      <c r="U73" s="16">
        <f t="shared" ref="U73:U86" si="7">S73/$S$87</f>
        <v>-5.6781444682932357E-2</v>
      </c>
    </row>
    <row r="74" spans="1:21" x14ac:dyDescent="0.55000000000000004">
      <c r="A74" s="1" t="s">
        <v>21</v>
      </c>
      <c r="C74" s="9">
        <v>0</v>
      </c>
      <c r="D74" s="6"/>
      <c r="E74" s="9">
        <v>2418445716</v>
      </c>
      <c r="F74" s="9"/>
      <c r="G74" s="9">
        <v>0</v>
      </c>
      <c r="H74" s="9"/>
      <c r="I74" s="9">
        <f t="shared" si="4"/>
        <v>2418445716</v>
      </c>
      <c r="K74" s="16">
        <f t="shared" si="5"/>
        <v>1.0440640784551938E-2</v>
      </c>
      <c r="M74" s="9">
        <v>1293273432</v>
      </c>
      <c r="N74" s="6"/>
      <c r="O74" s="9">
        <v>-1454846240</v>
      </c>
      <c r="P74" s="9"/>
      <c r="Q74" s="9">
        <v>-537529701</v>
      </c>
      <c r="R74" s="9"/>
      <c r="S74" s="9">
        <f t="shared" si="6"/>
        <v>-699102509</v>
      </c>
      <c r="U74" s="16">
        <f t="shared" si="7"/>
        <v>3.6617202148391394E-3</v>
      </c>
    </row>
    <row r="75" spans="1:21" x14ac:dyDescent="0.55000000000000004">
      <c r="A75" s="1" t="s">
        <v>124</v>
      </c>
      <c r="C75" s="9">
        <v>0</v>
      </c>
      <c r="D75" s="6"/>
      <c r="E75" s="9">
        <v>-31793285</v>
      </c>
      <c r="F75" s="9"/>
      <c r="G75" s="9">
        <v>0</v>
      </c>
      <c r="H75" s="9"/>
      <c r="I75" s="9">
        <f t="shared" si="4"/>
        <v>-31793285</v>
      </c>
      <c r="K75" s="16">
        <f t="shared" si="5"/>
        <v>-1.3725438030294138E-4</v>
      </c>
      <c r="M75" s="9">
        <v>11136384016</v>
      </c>
      <c r="N75" s="6"/>
      <c r="O75" s="9">
        <v>-32345077959</v>
      </c>
      <c r="P75" s="9"/>
      <c r="Q75" s="9">
        <v>-570222077</v>
      </c>
      <c r="R75" s="9"/>
      <c r="S75" s="9">
        <f t="shared" si="6"/>
        <v>-21778916020</v>
      </c>
      <c r="U75" s="16">
        <f t="shared" si="7"/>
        <v>0.11407239427847336</v>
      </c>
    </row>
    <row r="76" spans="1:21" x14ac:dyDescent="0.55000000000000004">
      <c r="A76" s="1" t="s">
        <v>54</v>
      </c>
      <c r="C76" s="9">
        <v>0</v>
      </c>
      <c r="D76" s="6"/>
      <c r="E76" s="9">
        <v>792918963</v>
      </c>
      <c r="F76" s="9"/>
      <c r="G76" s="9">
        <v>0</v>
      </c>
      <c r="H76" s="9"/>
      <c r="I76" s="9">
        <f t="shared" si="4"/>
        <v>792918963</v>
      </c>
      <c r="K76" s="16">
        <f t="shared" si="5"/>
        <v>3.4231002205973968E-3</v>
      </c>
      <c r="M76" s="9">
        <v>11748669106</v>
      </c>
      <c r="N76" s="6"/>
      <c r="O76" s="9">
        <v>7143066573</v>
      </c>
      <c r="P76" s="9"/>
      <c r="Q76" s="9">
        <v>17696504</v>
      </c>
      <c r="R76" s="9"/>
      <c r="S76" s="9">
        <f t="shared" si="6"/>
        <v>18909432183</v>
      </c>
      <c r="U76" s="16">
        <f t="shared" si="7"/>
        <v>-9.9042771530978568E-2</v>
      </c>
    </row>
    <row r="77" spans="1:21" x14ac:dyDescent="0.55000000000000004">
      <c r="A77" s="1" t="s">
        <v>135</v>
      </c>
      <c r="C77" s="9">
        <v>0</v>
      </c>
      <c r="D77" s="6"/>
      <c r="E77" s="9">
        <v>2255869743</v>
      </c>
      <c r="F77" s="9"/>
      <c r="G77" s="9">
        <v>0</v>
      </c>
      <c r="H77" s="9"/>
      <c r="I77" s="9">
        <f t="shared" si="4"/>
        <v>2255869743</v>
      </c>
      <c r="K77" s="16">
        <f t="shared" si="5"/>
        <v>9.7387861499565274E-3</v>
      </c>
      <c r="M77" s="9">
        <v>1693018939</v>
      </c>
      <c r="N77" s="6"/>
      <c r="O77" s="9">
        <v>-4581272709</v>
      </c>
      <c r="P77" s="9"/>
      <c r="Q77" s="9">
        <v>-685624867</v>
      </c>
      <c r="R77" s="9"/>
      <c r="S77" s="9">
        <f t="shared" si="6"/>
        <v>-3573878637</v>
      </c>
      <c r="U77" s="16">
        <f t="shared" si="7"/>
        <v>1.8719062629604509E-2</v>
      </c>
    </row>
    <row r="78" spans="1:21" x14ac:dyDescent="0.55000000000000004">
      <c r="A78" s="1" t="s">
        <v>74</v>
      </c>
      <c r="C78" s="9">
        <v>0</v>
      </c>
      <c r="D78" s="6"/>
      <c r="E78" s="9">
        <v>3797924293</v>
      </c>
      <c r="F78" s="9"/>
      <c r="G78" s="9">
        <v>0</v>
      </c>
      <c r="H78" s="9"/>
      <c r="I78" s="9">
        <f t="shared" si="4"/>
        <v>3797924293</v>
      </c>
      <c r="K78" s="16">
        <f t="shared" si="5"/>
        <v>1.6395969943753901E-2</v>
      </c>
      <c r="M78" s="9">
        <v>0</v>
      </c>
      <c r="N78" s="6"/>
      <c r="O78" s="9">
        <v>50192832</v>
      </c>
      <c r="P78" s="9"/>
      <c r="Q78" s="9">
        <v>-699134587</v>
      </c>
      <c r="R78" s="9"/>
      <c r="S78" s="9">
        <f t="shared" si="6"/>
        <v>-648941755</v>
      </c>
      <c r="U78" s="16">
        <f t="shared" si="7"/>
        <v>3.3989910091092065E-3</v>
      </c>
    </row>
    <row r="79" spans="1:21" x14ac:dyDescent="0.55000000000000004">
      <c r="A79" s="1" t="s">
        <v>222</v>
      </c>
      <c r="C79" s="9">
        <v>0</v>
      </c>
      <c r="D79" s="6"/>
      <c r="E79" s="9">
        <v>0</v>
      </c>
      <c r="F79" s="9"/>
      <c r="G79" s="9">
        <v>0</v>
      </c>
      <c r="H79" s="9"/>
      <c r="I79" s="9">
        <f t="shared" si="4"/>
        <v>0</v>
      </c>
      <c r="K79" s="16">
        <f t="shared" si="5"/>
        <v>0</v>
      </c>
      <c r="M79" s="9">
        <v>0</v>
      </c>
      <c r="N79" s="6"/>
      <c r="O79" s="9">
        <v>0</v>
      </c>
      <c r="P79" s="9"/>
      <c r="Q79" s="9">
        <v>-3073974870</v>
      </c>
      <c r="R79" s="9"/>
      <c r="S79" s="9">
        <f t="shared" si="6"/>
        <v>-3073974870</v>
      </c>
      <c r="U79" s="16">
        <f t="shared" si="7"/>
        <v>1.6100694499705356E-2</v>
      </c>
    </row>
    <row r="80" spans="1:21" x14ac:dyDescent="0.55000000000000004">
      <c r="A80" s="1" t="s">
        <v>131</v>
      </c>
      <c r="C80" s="9">
        <v>0</v>
      </c>
      <c r="D80" s="6"/>
      <c r="E80" s="9">
        <v>1057306630</v>
      </c>
      <c r="F80" s="9"/>
      <c r="G80" s="9">
        <v>0</v>
      </c>
      <c r="H80" s="9"/>
      <c r="I80" s="9">
        <f t="shared" si="4"/>
        <v>1057306630</v>
      </c>
      <c r="K80" s="16">
        <f t="shared" si="5"/>
        <v>4.5644848052298253E-3</v>
      </c>
      <c r="M80" s="9">
        <v>5449066265</v>
      </c>
      <c r="N80" s="6"/>
      <c r="O80" s="9">
        <v>-17434186011</v>
      </c>
      <c r="P80" s="9"/>
      <c r="Q80" s="9">
        <v>-572612283</v>
      </c>
      <c r="R80" s="9"/>
      <c r="S80" s="9">
        <f t="shared" si="6"/>
        <v>-12557732029</v>
      </c>
      <c r="U80" s="16">
        <f t="shared" si="7"/>
        <v>6.5774189952338191E-2</v>
      </c>
    </row>
    <row r="81" spans="1:21" x14ac:dyDescent="0.55000000000000004">
      <c r="A81" s="1" t="s">
        <v>95</v>
      </c>
      <c r="C81" s="9">
        <v>0</v>
      </c>
      <c r="D81" s="6"/>
      <c r="E81" s="9">
        <v>7008093005</v>
      </c>
      <c r="F81" s="9"/>
      <c r="G81" s="9">
        <v>0</v>
      </c>
      <c r="H81" s="9"/>
      <c r="I81" s="9">
        <f t="shared" si="4"/>
        <v>7008093005</v>
      </c>
      <c r="K81" s="16">
        <f t="shared" si="5"/>
        <v>3.0254547855204431E-2</v>
      </c>
      <c r="M81" s="9">
        <v>501578822</v>
      </c>
      <c r="N81" s="6"/>
      <c r="O81" s="9">
        <v>-45303609020</v>
      </c>
      <c r="P81" s="9"/>
      <c r="Q81" s="9">
        <v>-2574900562</v>
      </c>
      <c r="R81" s="9"/>
      <c r="S81" s="9">
        <f t="shared" si="6"/>
        <v>-47376930760</v>
      </c>
      <c r="U81" s="16">
        <f t="shared" si="7"/>
        <v>0.24814825129017842</v>
      </c>
    </row>
    <row r="82" spans="1:21" x14ac:dyDescent="0.55000000000000004">
      <c r="A82" s="1" t="s">
        <v>79</v>
      </c>
      <c r="C82" s="9">
        <v>8817051510</v>
      </c>
      <c r="D82" s="6"/>
      <c r="E82" s="9">
        <v>-11423622600</v>
      </c>
      <c r="F82" s="9"/>
      <c r="G82" s="9">
        <v>0</v>
      </c>
      <c r="H82" s="9"/>
      <c r="I82" s="9">
        <f t="shared" si="4"/>
        <v>-2606571090</v>
      </c>
      <c r="K82" s="16">
        <f t="shared" si="5"/>
        <v>-1.1252794408426572E-2</v>
      </c>
      <c r="M82" s="9">
        <v>8817051510</v>
      </c>
      <c r="N82" s="6"/>
      <c r="O82" s="9">
        <v>-35656573500</v>
      </c>
      <c r="P82" s="9"/>
      <c r="Q82" s="9">
        <v>0</v>
      </c>
      <c r="R82" s="9"/>
      <c r="S82" s="9">
        <f t="shared" si="6"/>
        <v>-26839521990</v>
      </c>
      <c r="U82" s="16">
        <f t="shared" si="7"/>
        <v>0.14057855459277518</v>
      </c>
    </row>
    <row r="83" spans="1:21" x14ac:dyDescent="0.55000000000000004">
      <c r="A83" s="1" t="s">
        <v>138</v>
      </c>
      <c r="C83" s="9">
        <v>0</v>
      </c>
      <c r="D83" s="6"/>
      <c r="E83" s="9">
        <v>3909122325</v>
      </c>
      <c r="F83" s="9"/>
      <c r="G83" s="9">
        <v>0</v>
      </c>
      <c r="H83" s="9"/>
      <c r="I83" s="9">
        <f t="shared" si="4"/>
        <v>3909122325</v>
      </c>
      <c r="K83" s="16">
        <f t="shared" si="5"/>
        <v>1.6876021532416935E-2</v>
      </c>
      <c r="M83" s="9">
        <v>5709562950</v>
      </c>
      <c r="N83" s="6"/>
      <c r="O83" s="9">
        <v>-18022860217</v>
      </c>
      <c r="P83" s="9"/>
      <c r="Q83" s="9">
        <v>0</v>
      </c>
      <c r="R83" s="9"/>
      <c r="S83" s="9">
        <f t="shared" si="6"/>
        <v>-12313297267</v>
      </c>
      <c r="U83" s="16">
        <f t="shared" si="7"/>
        <v>6.4493903159339727E-2</v>
      </c>
    </row>
    <row r="84" spans="1:21" x14ac:dyDescent="0.55000000000000004">
      <c r="A84" s="1" t="s">
        <v>100</v>
      </c>
      <c r="C84" s="9">
        <v>0</v>
      </c>
      <c r="D84" s="6"/>
      <c r="E84" s="9">
        <v>155679541</v>
      </c>
      <c r="F84" s="9"/>
      <c r="G84" s="9">
        <v>0</v>
      </c>
      <c r="H84" s="9"/>
      <c r="I84" s="9">
        <f t="shared" si="4"/>
        <v>155679541</v>
      </c>
      <c r="K84" s="16">
        <f t="shared" si="5"/>
        <v>6.7208213702363111E-4</v>
      </c>
      <c r="M84" s="9">
        <v>0</v>
      </c>
      <c r="N84" s="6"/>
      <c r="O84" s="9">
        <v>-215621668</v>
      </c>
      <c r="P84" s="9"/>
      <c r="Q84" s="9">
        <v>0</v>
      </c>
      <c r="R84" s="9"/>
      <c r="S84" s="9">
        <f t="shared" si="6"/>
        <v>-215621668</v>
      </c>
      <c r="U84" s="16">
        <f t="shared" si="7"/>
        <v>1.1293711727659291E-3</v>
      </c>
    </row>
    <row r="85" spans="1:21" x14ac:dyDescent="0.55000000000000004">
      <c r="A85" s="1" t="s">
        <v>141</v>
      </c>
      <c r="C85" s="9">
        <v>0</v>
      </c>
      <c r="D85" s="6"/>
      <c r="E85" s="9">
        <v>3156557350</v>
      </c>
      <c r="F85" s="9"/>
      <c r="G85" s="9">
        <v>0</v>
      </c>
      <c r="H85" s="9"/>
      <c r="I85" s="9">
        <f t="shared" si="4"/>
        <v>3156557350</v>
      </c>
      <c r="K85" s="16">
        <f t="shared" si="5"/>
        <v>1.3627132992546849E-2</v>
      </c>
      <c r="M85" s="9">
        <v>0</v>
      </c>
      <c r="N85" s="6"/>
      <c r="O85" s="9">
        <v>3156557350</v>
      </c>
      <c r="P85" s="9"/>
      <c r="Q85" s="9">
        <v>0</v>
      </c>
      <c r="R85" s="9"/>
      <c r="S85" s="9">
        <f t="shared" si="6"/>
        <v>3156557350</v>
      </c>
      <c r="U85" s="16">
        <f t="shared" si="7"/>
        <v>-1.6533240417528045E-2</v>
      </c>
    </row>
    <row r="86" spans="1:21" x14ac:dyDescent="0.55000000000000004">
      <c r="A86" s="1" t="s">
        <v>67</v>
      </c>
      <c r="C86" s="9">
        <v>0</v>
      </c>
      <c r="D86" s="6"/>
      <c r="E86" s="9">
        <v>2090873140</v>
      </c>
      <c r="F86" s="9"/>
      <c r="G86" s="9">
        <v>0</v>
      </c>
      <c r="H86" s="9"/>
      <c r="I86" s="9">
        <f t="shared" si="4"/>
        <v>2090873140</v>
      </c>
      <c r="K86" s="16">
        <f t="shared" si="5"/>
        <v>9.0264814448323023E-3</v>
      </c>
      <c r="M86" s="9">
        <v>0</v>
      </c>
      <c r="N86" s="6"/>
      <c r="O86" s="9">
        <v>-15827496520</v>
      </c>
      <c r="P86" s="9"/>
      <c r="Q86" s="9">
        <v>0</v>
      </c>
      <c r="R86" s="9"/>
      <c r="S86" s="9">
        <f t="shared" si="6"/>
        <v>-15827496520</v>
      </c>
      <c r="U86" s="16">
        <f t="shared" si="7"/>
        <v>8.2900380432735829E-2</v>
      </c>
    </row>
    <row r="87" spans="1:21" ht="24.75" thickBot="1" x14ac:dyDescent="0.6">
      <c r="A87" s="1" t="s">
        <v>143</v>
      </c>
      <c r="C87" s="13">
        <f>SUM(C8:C86)</f>
        <v>26186520954</v>
      </c>
      <c r="D87" s="9"/>
      <c r="E87" s="13">
        <f>SUM(E8:E86)</f>
        <v>201071851579</v>
      </c>
      <c r="F87" s="9"/>
      <c r="G87" s="13">
        <f>SUM(G8:G86)</f>
        <v>4379298555</v>
      </c>
      <c r="H87" s="9"/>
      <c r="I87" s="13">
        <f>SUM(I8:I86)</f>
        <v>231637671088</v>
      </c>
      <c r="J87" s="9"/>
      <c r="K87" s="17">
        <f>SUM(K8:K86)</f>
        <v>1.0000000000000002</v>
      </c>
      <c r="L87" s="9"/>
      <c r="M87" s="13">
        <f>SUM(M8:M86)</f>
        <v>582557703221</v>
      </c>
      <c r="N87" s="9"/>
      <c r="O87" s="13">
        <f>SUM(O8:O86)</f>
        <v>-713749896374</v>
      </c>
      <c r="P87" s="9"/>
      <c r="Q87" s="13">
        <f>SUM(Q8:Q86)</f>
        <v>-59729687270</v>
      </c>
      <c r="R87" s="9"/>
      <c r="S87" s="13">
        <f>SUM(S8:S86)</f>
        <v>-190921880423</v>
      </c>
      <c r="U87" s="18">
        <f>SUM(U8:U86)</f>
        <v>0.99999999999999978</v>
      </c>
    </row>
    <row r="88" spans="1:21" ht="24.75" thickTop="1" x14ac:dyDescent="0.55000000000000004"/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0" sqref="I10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9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</row>
    <row r="3" spans="1:11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</row>
    <row r="4" spans="1:11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</row>
    <row r="6" spans="1:11" ht="24.75" x14ac:dyDescent="0.55000000000000004">
      <c r="A6" s="21" t="s">
        <v>227</v>
      </c>
      <c r="B6" s="21" t="s">
        <v>227</v>
      </c>
      <c r="C6" s="21" t="s">
        <v>227</v>
      </c>
      <c r="E6" s="21" t="s">
        <v>161</v>
      </c>
      <c r="F6" s="21" t="s">
        <v>161</v>
      </c>
      <c r="G6" s="21" t="s">
        <v>161</v>
      </c>
      <c r="I6" s="21" t="s">
        <v>162</v>
      </c>
      <c r="J6" s="21" t="s">
        <v>162</v>
      </c>
      <c r="K6" s="21" t="s">
        <v>162</v>
      </c>
    </row>
    <row r="7" spans="1:11" ht="25.5" thickBot="1" x14ac:dyDescent="0.6">
      <c r="A7" s="21" t="s">
        <v>228</v>
      </c>
      <c r="C7" s="21" t="s">
        <v>148</v>
      </c>
      <c r="E7" s="21" t="s">
        <v>229</v>
      </c>
      <c r="G7" s="21" t="s">
        <v>230</v>
      </c>
      <c r="I7" s="21" t="s">
        <v>229</v>
      </c>
      <c r="K7" s="21" t="s">
        <v>230</v>
      </c>
    </row>
    <row r="8" spans="1:11" x14ac:dyDescent="0.55000000000000004">
      <c r="A8" s="1" t="s">
        <v>152</v>
      </c>
      <c r="C8" s="1" t="s">
        <v>153</v>
      </c>
      <c r="E8" s="5">
        <v>42559</v>
      </c>
      <c r="G8" s="16">
        <f>E8/$E$10</f>
        <v>2.6896034885977954E-5</v>
      </c>
      <c r="I8" s="5">
        <v>330211</v>
      </c>
      <c r="K8" s="16">
        <f>I8/$I$10</f>
        <v>2.9960213521277656E-5</v>
      </c>
    </row>
    <row r="9" spans="1:11" ht="24.75" thickBot="1" x14ac:dyDescent="0.6">
      <c r="A9" s="1" t="s">
        <v>157</v>
      </c>
      <c r="C9" s="1" t="s">
        <v>158</v>
      </c>
      <c r="E9" s="5">
        <v>1582309642</v>
      </c>
      <c r="G9" s="16">
        <f>E9/$E$10</f>
        <v>0.99997310396511407</v>
      </c>
      <c r="I9" s="5">
        <v>11021320211</v>
      </c>
      <c r="K9" s="16">
        <f>I9/$I$10</f>
        <v>0.99997003978647869</v>
      </c>
    </row>
    <row r="10" spans="1:11" ht="24.75" thickBot="1" x14ac:dyDescent="0.6">
      <c r="A10" s="1" t="s">
        <v>143</v>
      </c>
      <c r="C10" s="1" t="s">
        <v>143</v>
      </c>
      <c r="E10" s="7">
        <f>SUM(E8:E9)</f>
        <v>1582352201</v>
      </c>
      <c r="G10" s="18">
        <f>SUM(G8:G9)</f>
        <v>1</v>
      </c>
      <c r="I10" s="7">
        <f>SUM(I8:I9)</f>
        <v>11021650422</v>
      </c>
      <c r="K10" s="18">
        <f>SUM(K8:K9)</f>
        <v>1</v>
      </c>
    </row>
    <row r="11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  <ignoredErrors>
    <ignoredError sqref="C8:C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8" sqref="C8:E9"/>
    </sheetView>
  </sheetViews>
  <sheetFormatPr defaultRowHeight="24" x14ac:dyDescent="0.55000000000000004"/>
  <cols>
    <col min="1" max="1" width="14.7109375" style="1" bestFit="1" customWidth="1"/>
    <col min="2" max="2" width="1" style="1" customWidth="1"/>
    <col min="3" max="3" width="11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</row>
    <row r="3" spans="1:5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</row>
    <row r="4" spans="1:5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</row>
    <row r="6" spans="1:5" ht="24.75" x14ac:dyDescent="0.55000000000000004">
      <c r="A6" s="21" t="s">
        <v>231</v>
      </c>
      <c r="C6" s="21" t="s">
        <v>161</v>
      </c>
      <c r="E6" s="21" t="s">
        <v>6</v>
      </c>
    </row>
    <row r="7" spans="1:5" ht="24.75" x14ac:dyDescent="0.55000000000000004">
      <c r="A7" s="21" t="s">
        <v>231</v>
      </c>
      <c r="C7" s="21" t="s">
        <v>149</v>
      </c>
      <c r="E7" s="21" t="s">
        <v>149</v>
      </c>
    </row>
    <row r="8" spans="1:5" ht="24.75" x14ac:dyDescent="0.6">
      <c r="A8" s="2" t="s">
        <v>231</v>
      </c>
      <c r="C8" s="5">
        <v>0</v>
      </c>
      <c r="D8" s="6"/>
      <c r="E8" s="5">
        <v>7238398625</v>
      </c>
    </row>
    <row r="9" spans="1:5" x14ac:dyDescent="0.55000000000000004">
      <c r="A9" s="1" t="s">
        <v>143</v>
      </c>
      <c r="C9" s="7">
        <f>SUM(C8:C8)</f>
        <v>0</v>
      </c>
      <c r="D9" s="6"/>
      <c r="E9" s="7">
        <f>SUM(E8:E8)</f>
        <v>7238398625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5"/>
  <sheetViews>
    <sheetView rightToLeft="1" topLeftCell="A46" workbookViewId="0">
      <selection activeCell="A10" sqref="A10:XFD1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  <c r="R2" s="22" t="s">
        <v>0</v>
      </c>
      <c r="S2" s="22" t="s">
        <v>0</v>
      </c>
    </row>
    <row r="3" spans="1:19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  <c r="L3" s="22" t="s">
        <v>159</v>
      </c>
      <c r="M3" s="22" t="s">
        <v>159</v>
      </c>
      <c r="N3" s="22" t="s">
        <v>159</v>
      </c>
      <c r="O3" s="22" t="s">
        <v>159</v>
      </c>
      <c r="P3" s="22" t="s">
        <v>159</v>
      </c>
      <c r="Q3" s="22" t="s">
        <v>159</v>
      </c>
      <c r="R3" s="22" t="s">
        <v>159</v>
      </c>
      <c r="S3" s="22" t="s">
        <v>159</v>
      </c>
    </row>
    <row r="4" spans="1:19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  <c r="R4" s="22" t="s">
        <v>2</v>
      </c>
      <c r="S4" s="22" t="s">
        <v>2</v>
      </c>
    </row>
    <row r="6" spans="1:19" ht="24.75" x14ac:dyDescent="0.55000000000000004">
      <c r="A6" s="21" t="s">
        <v>3</v>
      </c>
      <c r="C6" s="21" t="s">
        <v>167</v>
      </c>
      <c r="D6" s="21" t="s">
        <v>167</v>
      </c>
      <c r="E6" s="21" t="s">
        <v>167</v>
      </c>
      <c r="F6" s="21" t="s">
        <v>167</v>
      </c>
      <c r="G6" s="21" t="s">
        <v>167</v>
      </c>
      <c r="I6" s="21" t="s">
        <v>161</v>
      </c>
      <c r="J6" s="21" t="s">
        <v>161</v>
      </c>
      <c r="K6" s="21" t="s">
        <v>161</v>
      </c>
      <c r="L6" s="21" t="s">
        <v>161</v>
      </c>
      <c r="M6" s="21" t="s">
        <v>161</v>
      </c>
      <c r="O6" s="21" t="s">
        <v>162</v>
      </c>
      <c r="P6" s="21" t="s">
        <v>162</v>
      </c>
      <c r="Q6" s="21" t="s">
        <v>162</v>
      </c>
      <c r="R6" s="21" t="s">
        <v>162</v>
      </c>
      <c r="S6" s="21" t="s">
        <v>162</v>
      </c>
    </row>
    <row r="7" spans="1:19" ht="24.75" x14ac:dyDescent="0.55000000000000004">
      <c r="A7" s="21" t="s">
        <v>3</v>
      </c>
      <c r="C7" s="21" t="s">
        <v>168</v>
      </c>
      <c r="E7" s="21" t="s">
        <v>169</v>
      </c>
      <c r="G7" s="21" t="s">
        <v>170</v>
      </c>
      <c r="I7" s="21" t="s">
        <v>171</v>
      </c>
      <c r="K7" s="21" t="s">
        <v>165</v>
      </c>
      <c r="M7" s="21" t="s">
        <v>172</v>
      </c>
      <c r="O7" s="21" t="s">
        <v>171</v>
      </c>
      <c r="Q7" s="21" t="s">
        <v>165</v>
      </c>
      <c r="S7" s="21" t="s">
        <v>172</v>
      </c>
    </row>
    <row r="8" spans="1:19" x14ac:dyDescent="0.55000000000000004">
      <c r="A8" s="1" t="s">
        <v>131</v>
      </c>
      <c r="C8" s="6" t="s">
        <v>173</v>
      </c>
      <c r="D8" s="6"/>
      <c r="E8" s="5">
        <v>3225092</v>
      </c>
      <c r="F8" s="6"/>
      <c r="G8" s="5">
        <v>1700</v>
      </c>
      <c r="H8" s="6"/>
      <c r="I8" s="5">
        <v>0</v>
      </c>
      <c r="J8" s="6"/>
      <c r="K8" s="5">
        <v>0</v>
      </c>
      <c r="L8" s="6"/>
      <c r="M8" s="5">
        <f>I8-K8</f>
        <v>0</v>
      </c>
      <c r="N8" s="6"/>
      <c r="O8" s="5">
        <v>5482656400</v>
      </c>
      <c r="P8" s="6"/>
      <c r="Q8" s="5">
        <v>33590135</v>
      </c>
      <c r="R8" s="6"/>
      <c r="S8" s="5">
        <f>O8-Q8</f>
        <v>5449066265</v>
      </c>
    </row>
    <row r="9" spans="1:19" x14ac:dyDescent="0.55000000000000004">
      <c r="A9" s="1" t="s">
        <v>120</v>
      </c>
      <c r="C9" s="6" t="s">
        <v>174</v>
      </c>
      <c r="D9" s="6"/>
      <c r="E9" s="5">
        <v>5666483</v>
      </c>
      <c r="F9" s="6"/>
      <c r="G9" s="5">
        <v>354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2005934982</v>
      </c>
      <c r="P9" s="6"/>
      <c r="Q9" s="5">
        <v>220163596</v>
      </c>
      <c r="R9" s="6"/>
      <c r="S9" s="5">
        <f t="shared" ref="S9:S63" si="0">O9-Q9</f>
        <v>1785771386</v>
      </c>
    </row>
    <row r="10" spans="1:19" x14ac:dyDescent="0.55000000000000004">
      <c r="A10" s="1" t="s">
        <v>110</v>
      </c>
      <c r="C10" s="6" t="s">
        <v>175</v>
      </c>
      <c r="D10" s="6"/>
      <c r="E10" s="5">
        <v>6650176</v>
      </c>
      <c r="F10" s="6"/>
      <c r="G10" s="5">
        <v>500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3325088000</v>
      </c>
      <c r="P10" s="6"/>
      <c r="Q10" s="5">
        <v>393549063</v>
      </c>
      <c r="R10" s="6"/>
      <c r="S10" s="5">
        <f t="shared" si="0"/>
        <v>2931538937</v>
      </c>
    </row>
    <row r="11" spans="1:19" x14ac:dyDescent="0.55000000000000004">
      <c r="A11" s="1" t="s">
        <v>83</v>
      </c>
      <c r="C11" s="6" t="s">
        <v>174</v>
      </c>
      <c r="D11" s="6"/>
      <c r="E11" s="5">
        <v>5936383</v>
      </c>
      <c r="F11" s="6"/>
      <c r="G11" s="5">
        <v>2920</v>
      </c>
      <c r="H11" s="6"/>
      <c r="I11" s="5">
        <v>0</v>
      </c>
      <c r="J11" s="6"/>
      <c r="K11" s="5">
        <v>0</v>
      </c>
      <c r="L11" s="6"/>
      <c r="M11" s="5">
        <v>0</v>
      </c>
      <c r="N11" s="6"/>
      <c r="O11" s="5">
        <v>17334238360</v>
      </c>
      <c r="P11" s="6"/>
      <c r="Q11" s="5">
        <v>0</v>
      </c>
      <c r="R11" s="6"/>
      <c r="S11" s="5">
        <f t="shared" si="0"/>
        <v>17334238360</v>
      </c>
    </row>
    <row r="12" spans="1:19" x14ac:dyDescent="0.55000000000000004">
      <c r="A12" s="1" t="s">
        <v>85</v>
      </c>
      <c r="C12" s="6" t="s">
        <v>176</v>
      </c>
      <c r="D12" s="6"/>
      <c r="E12" s="5">
        <v>7944430</v>
      </c>
      <c r="F12" s="6"/>
      <c r="G12" s="5">
        <v>3000</v>
      </c>
      <c r="H12" s="6"/>
      <c r="I12" s="5">
        <v>0</v>
      </c>
      <c r="J12" s="6"/>
      <c r="K12" s="5">
        <v>0</v>
      </c>
      <c r="L12" s="6"/>
      <c r="M12" s="5">
        <v>0</v>
      </c>
      <c r="N12" s="6"/>
      <c r="O12" s="5">
        <v>23833290000</v>
      </c>
      <c r="P12" s="6"/>
      <c r="Q12" s="5">
        <v>0</v>
      </c>
      <c r="R12" s="6"/>
      <c r="S12" s="5">
        <f t="shared" si="0"/>
        <v>23833290000</v>
      </c>
    </row>
    <row r="13" spans="1:19" x14ac:dyDescent="0.55000000000000004">
      <c r="A13" s="1" t="s">
        <v>127</v>
      </c>
      <c r="C13" s="6" t="s">
        <v>177</v>
      </c>
      <c r="D13" s="6"/>
      <c r="E13" s="5">
        <v>78052897</v>
      </c>
      <c r="F13" s="6"/>
      <c r="G13" s="5">
        <v>370</v>
      </c>
      <c r="H13" s="6"/>
      <c r="I13" s="5">
        <v>0</v>
      </c>
      <c r="J13" s="6"/>
      <c r="K13" s="5">
        <v>0</v>
      </c>
      <c r="L13" s="6"/>
      <c r="M13" s="5">
        <v>0</v>
      </c>
      <c r="N13" s="6"/>
      <c r="O13" s="5">
        <v>28879571890</v>
      </c>
      <c r="P13" s="6"/>
      <c r="Q13" s="5">
        <v>0</v>
      </c>
      <c r="R13" s="6"/>
      <c r="S13" s="5">
        <f t="shared" si="0"/>
        <v>28879571890</v>
      </c>
    </row>
    <row r="14" spans="1:19" x14ac:dyDescent="0.55000000000000004">
      <c r="A14" s="1" t="s">
        <v>58</v>
      </c>
      <c r="C14" s="6" t="s">
        <v>178</v>
      </c>
      <c r="D14" s="6"/>
      <c r="E14" s="5">
        <v>12196383</v>
      </c>
      <c r="F14" s="6"/>
      <c r="G14" s="5">
        <v>500</v>
      </c>
      <c r="H14" s="6"/>
      <c r="I14" s="5">
        <v>0</v>
      </c>
      <c r="J14" s="6"/>
      <c r="K14" s="5">
        <v>0</v>
      </c>
      <c r="L14" s="6"/>
      <c r="M14" s="5">
        <v>0</v>
      </c>
      <c r="N14" s="6"/>
      <c r="O14" s="5">
        <v>6098191500</v>
      </c>
      <c r="P14" s="6"/>
      <c r="Q14" s="5">
        <v>625936067</v>
      </c>
      <c r="R14" s="6"/>
      <c r="S14" s="5">
        <f t="shared" si="0"/>
        <v>5472255433</v>
      </c>
    </row>
    <row r="15" spans="1:19" x14ac:dyDescent="0.55000000000000004">
      <c r="A15" s="1" t="s">
        <v>112</v>
      </c>
      <c r="C15" s="6" t="s">
        <v>179</v>
      </c>
      <c r="D15" s="6"/>
      <c r="E15" s="5">
        <v>8344874</v>
      </c>
      <c r="F15" s="6"/>
      <c r="G15" s="5">
        <v>2130</v>
      </c>
      <c r="H15" s="6"/>
      <c r="I15" s="5">
        <v>0</v>
      </c>
      <c r="J15" s="6"/>
      <c r="K15" s="5">
        <v>0</v>
      </c>
      <c r="L15" s="6"/>
      <c r="M15" s="5">
        <v>0</v>
      </c>
      <c r="N15" s="6"/>
      <c r="O15" s="5">
        <v>17774581620</v>
      </c>
      <c r="P15" s="6"/>
      <c r="Q15" s="5">
        <v>0</v>
      </c>
      <c r="R15" s="6"/>
      <c r="S15" s="5">
        <f t="shared" si="0"/>
        <v>17774581620</v>
      </c>
    </row>
    <row r="16" spans="1:19" x14ac:dyDescent="0.55000000000000004">
      <c r="A16" s="1" t="s">
        <v>62</v>
      </c>
      <c r="C16" s="6" t="s">
        <v>180</v>
      </c>
      <c r="D16" s="6"/>
      <c r="E16" s="5">
        <v>46263949</v>
      </c>
      <c r="F16" s="6"/>
      <c r="G16" s="5">
        <v>360</v>
      </c>
      <c r="H16" s="6"/>
      <c r="I16" s="5">
        <v>0</v>
      </c>
      <c r="J16" s="6"/>
      <c r="K16" s="5">
        <v>0</v>
      </c>
      <c r="L16" s="6"/>
      <c r="M16" s="5">
        <v>0</v>
      </c>
      <c r="N16" s="6"/>
      <c r="O16" s="5">
        <v>16655021640</v>
      </c>
      <c r="P16" s="6"/>
      <c r="Q16" s="5">
        <v>335336006</v>
      </c>
      <c r="R16" s="6"/>
      <c r="S16" s="5">
        <f t="shared" si="0"/>
        <v>16319685634</v>
      </c>
    </row>
    <row r="17" spans="1:19" x14ac:dyDescent="0.55000000000000004">
      <c r="A17" s="1" t="s">
        <v>54</v>
      </c>
      <c r="C17" s="6" t="s">
        <v>181</v>
      </c>
      <c r="D17" s="6"/>
      <c r="E17" s="5">
        <v>3575371</v>
      </c>
      <c r="F17" s="6"/>
      <c r="G17" s="5">
        <v>3286</v>
      </c>
      <c r="H17" s="6"/>
      <c r="I17" s="5">
        <v>0</v>
      </c>
      <c r="J17" s="6"/>
      <c r="K17" s="5">
        <v>0</v>
      </c>
      <c r="L17" s="6"/>
      <c r="M17" s="5">
        <v>0</v>
      </c>
      <c r="N17" s="6"/>
      <c r="O17" s="5">
        <v>11748669106</v>
      </c>
      <c r="P17" s="6"/>
      <c r="Q17" s="5">
        <v>0</v>
      </c>
      <c r="R17" s="6"/>
      <c r="S17" s="5">
        <f t="shared" si="0"/>
        <v>11748669106</v>
      </c>
    </row>
    <row r="18" spans="1:19" x14ac:dyDescent="0.55000000000000004">
      <c r="A18" s="1" t="s">
        <v>69</v>
      </c>
      <c r="C18" s="6" t="s">
        <v>182</v>
      </c>
      <c r="D18" s="6"/>
      <c r="E18" s="5">
        <v>2642043</v>
      </c>
      <c r="F18" s="6"/>
      <c r="G18" s="5">
        <v>1650</v>
      </c>
      <c r="H18" s="6"/>
      <c r="I18" s="5">
        <v>0</v>
      </c>
      <c r="J18" s="6"/>
      <c r="K18" s="5">
        <v>0</v>
      </c>
      <c r="L18" s="6"/>
      <c r="M18" s="5">
        <v>0</v>
      </c>
      <c r="N18" s="6"/>
      <c r="O18" s="5">
        <v>4359370950</v>
      </c>
      <c r="P18" s="6"/>
      <c r="Q18" s="5">
        <v>87772569</v>
      </c>
      <c r="R18" s="6"/>
      <c r="S18" s="5">
        <f t="shared" si="0"/>
        <v>4271598381</v>
      </c>
    </row>
    <row r="19" spans="1:19" x14ac:dyDescent="0.55000000000000004">
      <c r="A19" s="1" t="s">
        <v>133</v>
      </c>
      <c r="C19" s="6" t="s">
        <v>183</v>
      </c>
      <c r="D19" s="6"/>
      <c r="E19" s="5">
        <v>1094061</v>
      </c>
      <c r="F19" s="6"/>
      <c r="G19" s="5">
        <v>1000</v>
      </c>
      <c r="H19" s="6"/>
      <c r="I19" s="5">
        <v>0</v>
      </c>
      <c r="J19" s="6"/>
      <c r="K19" s="5">
        <v>0</v>
      </c>
      <c r="L19" s="6"/>
      <c r="M19" s="5">
        <v>0</v>
      </c>
      <c r="N19" s="6"/>
      <c r="O19" s="5">
        <v>1094061000</v>
      </c>
      <c r="P19" s="6"/>
      <c r="Q19" s="5">
        <v>83093241</v>
      </c>
      <c r="R19" s="6"/>
      <c r="S19" s="5">
        <f t="shared" si="0"/>
        <v>1010967759</v>
      </c>
    </row>
    <row r="20" spans="1:19" x14ac:dyDescent="0.55000000000000004">
      <c r="A20" s="1" t="s">
        <v>135</v>
      </c>
      <c r="C20" s="6" t="s">
        <v>184</v>
      </c>
      <c r="D20" s="6"/>
      <c r="E20" s="5">
        <v>6340270</v>
      </c>
      <c r="F20" s="6"/>
      <c r="G20" s="5">
        <v>278</v>
      </c>
      <c r="H20" s="6"/>
      <c r="I20" s="5">
        <v>0</v>
      </c>
      <c r="J20" s="6"/>
      <c r="K20" s="5">
        <v>0</v>
      </c>
      <c r="L20" s="6"/>
      <c r="M20" s="5">
        <v>0</v>
      </c>
      <c r="N20" s="6"/>
      <c r="O20" s="5">
        <v>1762595060</v>
      </c>
      <c r="P20" s="6"/>
      <c r="Q20" s="5">
        <v>69576121</v>
      </c>
      <c r="R20" s="6"/>
      <c r="S20" s="5">
        <f t="shared" si="0"/>
        <v>1693018939</v>
      </c>
    </row>
    <row r="21" spans="1:19" x14ac:dyDescent="0.55000000000000004">
      <c r="A21" s="1" t="s">
        <v>89</v>
      </c>
      <c r="C21" s="6" t="s">
        <v>185</v>
      </c>
      <c r="D21" s="6"/>
      <c r="E21" s="5">
        <v>4173275</v>
      </c>
      <c r="F21" s="6"/>
      <c r="G21" s="5">
        <v>6350</v>
      </c>
      <c r="H21" s="6"/>
      <c r="I21" s="5">
        <v>0</v>
      </c>
      <c r="J21" s="6"/>
      <c r="K21" s="5">
        <v>0</v>
      </c>
      <c r="L21" s="6"/>
      <c r="M21" s="5">
        <v>0</v>
      </c>
      <c r="N21" s="6"/>
      <c r="O21" s="5">
        <v>26500296250</v>
      </c>
      <c r="P21" s="6"/>
      <c r="Q21" s="5">
        <v>287266084</v>
      </c>
      <c r="R21" s="6"/>
      <c r="S21" s="5">
        <f t="shared" si="0"/>
        <v>26213030166</v>
      </c>
    </row>
    <row r="22" spans="1:19" x14ac:dyDescent="0.55000000000000004">
      <c r="A22" s="1" t="s">
        <v>37</v>
      </c>
      <c r="C22" s="6" t="s">
        <v>186</v>
      </c>
      <c r="D22" s="6"/>
      <c r="E22" s="5">
        <v>2388784</v>
      </c>
      <c r="F22" s="6"/>
      <c r="G22" s="5">
        <v>1680</v>
      </c>
      <c r="H22" s="6"/>
      <c r="I22" s="5">
        <v>0</v>
      </c>
      <c r="J22" s="6"/>
      <c r="K22" s="5">
        <v>0</v>
      </c>
      <c r="L22" s="6"/>
      <c r="M22" s="5">
        <v>0</v>
      </c>
      <c r="N22" s="6"/>
      <c r="O22" s="5">
        <v>4013157120</v>
      </c>
      <c r="P22" s="6"/>
      <c r="Q22" s="5">
        <v>93953511</v>
      </c>
      <c r="R22" s="6"/>
      <c r="S22" s="5">
        <f t="shared" si="0"/>
        <v>3919203609</v>
      </c>
    </row>
    <row r="23" spans="1:19" x14ac:dyDescent="0.55000000000000004">
      <c r="A23" s="1" t="s">
        <v>33</v>
      </c>
      <c r="C23" s="6" t="s">
        <v>184</v>
      </c>
      <c r="D23" s="6"/>
      <c r="E23" s="5">
        <v>45020156</v>
      </c>
      <c r="F23" s="6"/>
      <c r="G23" s="5">
        <v>610</v>
      </c>
      <c r="H23" s="6"/>
      <c r="I23" s="5">
        <v>0</v>
      </c>
      <c r="J23" s="6"/>
      <c r="K23" s="5">
        <v>0</v>
      </c>
      <c r="L23" s="6"/>
      <c r="M23" s="5">
        <v>0</v>
      </c>
      <c r="N23" s="6"/>
      <c r="O23" s="5">
        <v>27462295160</v>
      </c>
      <c r="P23" s="6"/>
      <c r="Q23" s="5">
        <v>0</v>
      </c>
      <c r="R23" s="6"/>
      <c r="S23" s="5">
        <f t="shared" si="0"/>
        <v>27462295160</v>
      </c>
    </row>
    <row r="24" spans="1:19" x14ac:dyDescent="0.55000000000000004">
      <c r="A24" s="1" t="s">
        <v>125</v>
      </c>
      <c r="C24" s="6" t="s">
        <v>187</v>
      </c>
      <c r="D24" s="6"/>
      <c r="E24" s="5">
        <v>22232279</v>
      </c>
      <c r="F24" s="6"/>
      <c r="G24" s="5">
        <v>620</v>
      </c>
      <c r="H24" s="6"/>
      <c r="I24" s="5">
        <v>0</v>
      </c>
      <c r="J24" s="6"/>
      <c r="K24" s="5">
        <v>0</v>
      </c>
      <c r="L24" s="6"/>
      <c r="M24" s="5">
        <v>0</v>
      </c>
      <c r="N24" s="6"/>
      <c r="O24" s="5">
        <v>13784012980</v>
      </c>
      <c r="P24" s="6"/>
      <c r="Q24" s="5">
        <v>277530463</v>
      </c>
      <c r="R24" s="6"/>
      <c r="S24" s="5">
        <f t="shared" si="0"/>
        <v>13506482517</v>
      </c>
    </row>
    <row r="25" spans="1:19" x14ac:dyDescent="0.55000000000000004">
      <c r="A25" s="1" t="s">
        <v>124</v>
      </c>
      <c r="C25" s="6" t="s">
        <v>187</v>
      </c>
      <c r="D25" s="6"/>
      <c r="E25" s="5">
        <v>32437629</v>
      </c>
      <c r="F25" s="6"/>
      <c r="G25" s="5">
        <v>380</v>
      </c>
      <c r="H25" s="6"/>
      <c r="I25" s="5">
        <v>0</v>
      </c>
      <c r="J25" s="6"/>
      <c r="K25" s="5">
        <v>0</v>
      </c>
      <c r="L25" s="6"/>
      <c r="M25" s="5">
        <v>0</v>
      </c>
      <c r="N25" s="6"/>
      <c r="O25" s="5">
        <v>12326299020</v>
      </c>
      <c r="P25" s="6"/>
      <c r="Q25" s="5">
        <v>1189915004</v>
      </c>
      <c r="R25" s="6"/>
      <c r="S25" s="5">
        <f t="shared" si="0"/>
        <v>11136384016</v>
      </c>
    </row>
    <row r="26" spans="1:19" x14ac:dyDescent="0.55000000000000004">
      <c r="A26" s="1" t="s">
        <v>107</v>
      </c>
      <c r="C26" s="6" t="s">
        <v>184</v>
      </c>
      <c r="D26" s="6"/>
      <c r="E26" s="5">
        <v>136053657</v>
      </c>
      <c r="F26" s="6"/>
      <c r="G26" s="5">
        <v>400</v>
      </c>
      <c r="H26" s="6"/>
      <c r="I26" s="5">
        <v>0</v>
      </c>
      <c r="J26" s="6"/>
      <c r="K26" s="5">
        <v>0</v>
      </c>
      <c r="L26" s="6"/>
      <c r="M26" s="5">
        <v>0</v>
      </c>
      <c r="N26" s="6"/>
      <c r="O26" s="5">
        <v>54421462800</v>
      </c>
      <c r="P26" s="6"/>
      <c r="Q26" s="5">
        <v>370214033</v>
      </c>
      <c r="R26" s="6"/>
      <c r="S26" s="5">
        <f t="shared" si="0"/>
        <v>54051248767</v>
      </c>
    </row>
    <row r="27" spans="1:19" x14ac:dyDescent="0.55000000000000004">
      <c r="A27" s="1" t="s">
        <v>102</v>
      </c>
      <c r="C27" s="6" t="s">
        <v>184</v>
      </c>
      <c r="D27" s="6"/>
      <c r="E27" s="5">
        <v>33004442</v>
      </c>
      <c r="F27" s="6"/>
      <c r="G27" s="5">
        <v>255</v>
      </c>
      <c r="H27" s="6"/>
      <c r="I27" s="5">
        <v>0</v>
      </c>
      <c r="J27" s="6"/>
      <c r="K27" s="5">
        <v>0</v>
      </c>
      <c r="L27" s="6"/>
      <c r="M27" s="5">
        <v>0</v>
      </c>
      <c r="N27" s="6"/>
      <c r="O27" s="5">
        <v>8416132710</v>
      </c>
      <c r="P27" s="6"/>
      <c r="Q27" s="5">
        <v>923721883</v>
      </c>
      <c r="R27" s="6"/>
      <c r="S27" s="5">
        <f t="shared" si="0"/>
        <v>7492410827</v>
      </c>
    </row>
    <row r="28" spans="1:19" x14ac:dyDescent="0.55000000000000004">
      <c r="A28" s="1" t="s">
        <v>106</v>
      </c>
      <c r="C28" s="6" t="s">
        <v>188</v>
      </c>
      <c r="D28" s="6"/>
      <c r="E28" s="5">
        <v>16784615</v>
      </c>
      <c r="F28" s="6"/>
      <c r="G28" s="5">
        <v>270</v>
      </c>
      <c r="H28" s="6"/>
      <c r="I28" s="5">
        <v>0</v>
      </c>
      <c r="J28" s="6"/>
      <c r="K28" s="5">
        <v>0</v>
      </c>
      <c r="L28" s="6"/>
      <c r="M28" s="5">
        <v>0</v>
      </c>
      <c r="N28" s="6"/>
      <c r="O28" s="5">
        <v>4531846050</v>
      </c>
      <c r="P28" s="6"/>
      <c r="Q28" s="5">
        <v>0</v>
      </c>
      <c r="R28" s="6"/>
      <c r="S28" s="5">
        <f t="shared" si="0"/>
        <v>4531846050</v>
      </c>
    </row>
    <row r="29" spans="1:19" x14ac:dyDescent="0.55000000000000004">
      <c r="A29" s="1" t="s">
        <v>87</v>
      </c>
      <c r="C29" s="6" t="s">
        <v>183</v>
      </c>
      <c r="D29" s="6"/>
      <c r="E29" s="5">
        <v>1262422</v>
      </c>
      <c r="F29" s="6"/>
      <c r="G29" s="5">
        <v>4070</v>
      </c>
      <c r="H29" s="6"/>
      <c r="I29" s="5">
        <v>0</v>
      </c>
      <c r="J29" s="6"/>
      <c r="K29" s="5">
        <v>0</v>
      </c>
      <c r="L29" s="6"/>
      <c r="M29" s="5">
        <v>0</v>
      </c>
      <c r="N29" s="6"/>
      <c r="O29" s="5">
        <v>5138057540</v>
      </c>
      <c r="P29" s="6"/>
      <c r="Q29" s="5">
        <v>0</v>
      </c>
      <c r="R29" s="6"/>
      <c r="S29" s="5">
        <f t="shared" si="0"/>
        <v>5138057540</v>
      </c>
    </row>
    <row r="30" spans="1:19" x14ac:dyDescent="0.55000000000000004">
      <c r="A30" s="1" t="s">
        <v>27</v>
      </c>
      <c r="C30" s="6" t="s">
        <v>189</v>
      </c>
      <c r="D30" s="6"/>
      <c r="E30" s="5">
        <v>119362497</v>
      </c>
      <c r="F30" s="6"/>
      <c r="G30" s="5">
        <v>82</v>
      </c>
      <c r="H30" s="6"/>
      <c r="I30" s="5">
        <v>0</v>
      </c>
      <c r="J30" s="6"/>
      <c r="K30" s="5">
        <v>0</v>
      </c>
      <c r="L30" s="6"/>
      <c r="M30" s="5">
        <v>0</v>
      </c>
      <c r="N30" s="6"/>
      <c r="O30" s="5">
        <v>9787724754</v>
      </c>
      <c r="P30" s="6"/>
      <c r="Q30" s="5">
        <v>0</v>
      </c>
      <c r="R30" s="6"/>
      <c r="S30" s="5">
        <f t="shared" si="0"/>
        <v>9787724754</v>
      </c>
    </row>
    <row r="31" spans="1:19" x14ac:dyDescent="0.55000000000000004">
      <c r="A31" s="1" t="s">
        <v>21</v>
      </c>
      <c r="C31" s="6" t="s">
        <v>190</v>
      </c>
      <c r="D31" s="6"/>
      <c r="E31" s="5">
        <v>19595052</v>
      </c>
      <c r="F31" s="6"/>
      <c r="G31" s="5">
        <v>66</v>
      </c>
      <c r="H31" s="6"/>
      <c r="I31" s="5">
        <v>0</v>
      </c>
      <c r="J31" s="6"/>
      <c r="K31" s="5">
        <v>0</v>
      </c>
      <c r="L31" s="6"/>
      <c r="M31" s="5">
        <v>0</v>
      </c>
      <c r="N31" s="6"/>
      <c r="O31" s="5">
        <v>1293273432</v>
      </c>
      <c r="P31" s="6"/>
      <c r="Q31" s="5">
        <v>0</v>
      </c>
      <c r="R31" s="6"/>
      <c r="S31" s="5">
        <f t="shared" si="0"/>
        <v>1293273432</v>
      </c>
    </row>
    <row r="32" spans="1:19" x14ac:dyDescent="0.55000000000000004">
      <c r="A32" s="1" t="s">
        <v>25</v>
      </c>
      <c r="C32" s="6" t="s">
        <v>189</v>
      </c>
      <c r="D32" s="6"/>
      <c r="E32" s="5">
        <v>33160069</v>
      </c>
      <c r="F32" s="6"/>
      <c r="G32" s="5">
        <v>17</v>
      </c>
      <c r="H32" s="6"/>
      <c r="I32" s="5">
        <v>0</v>
      </c>
      <c r="J32" s="6"/>
      <c r="K32" s="5">
        <v>0</v>
      </c>
      <c r="L32" s="6"/>
      <c r="M32" s="5">
        <v>0</v>
      </c>
      <c r="N32" s="6"/>
      <c r="O32" s="5">
        <v>563721173</v>
      </c>
      <c r="P32" s="6"/>
      <c r="Q32" s="5">
        <v>0</v>
      </c>
      <c r="R32" s="6"/>
      <c r="S32" s="5">
        <f t="shared" si="0"/>
        <v>563721173</v>
      </c>
    </row>
    <row r="33" spans="1:19" x14ac:dyDescent="0.55000000000000004">
      <c r="A33" s="1" t="s">
        <v>56</v>
      </c>
      <c r="C33" s="6" t="s">
        <v>188</v>
      </c>
      <c r="D33" s="6"/>
      <c r="E33" s="5">
        <v>11800611</v>
      </c>
      <c r="F33" s="6"/>
      <c r="G33" s="5">
        <v>1420</v>
      </c>
      <c r="H33" s="6"/>
      <c r="I33" s="5">
        <v>0</v>
      </c>
      <c r="J33" s="6"/>
      <c r="K33" s="5">
        <v>0</v>
      </c>
      <c r="L33" s="6"/>
      <c r="M33" s="5">
        <v>0</v>
      </c>
      <c r="N33" s="6"/>
      <c r="O33" s="5">
        <v>16756867620</v>
      </c>
      <c r="P33" s="6"/>
      <c r="Q33" s="5">
        <v>1692195991</v>
      </c>
      <c r="R33" s="6"/>
      <c r="S33" s="5">
        <f t="shared" si="0"/>
        <v>15064671629</v>
      </c>
    </row>
    <row r="34" spans="1:19" x14ac:dyDescent="0.55000000000000004">
      <c r="A34" s="1" t="s">
        <v>104</v>
      </c>
      <c r="C34" s="6" t="s">
        <v>174</v>
      </c>
      <c r="D34" s="6"/>
      <c r="E34" s="5">
        <v>1643791</v>
      </c>
      <c r="F34" s="6"/>
      <c r="G34" s="5">
        <v>1780</v>
      </c>
      <c r="H34" s="6"/>
      <c r="I34" s="5">
        <v>0</v>
      </c>
      <c r="J34" s="6"/>
      <c r="K34" s="5">
        <v>0</v>
      </c>
      <c r="L34" s="6"/>
      <c r="M34" s="5">
        <v>0</v>
      </c>
      <c r="N34" s="6"/>
      <c r="O34" s="5">
        <v>2925947980</v>
      </c>
      <c r="P34" s="6"/>
      <c r="Q34" s="5">
        <v>115497947</v>
      </c>
      <c r="R34" s="6"/>
      <c r="S34" s="5">
        <f t="shared" si="0"/>
        <v>2810450033</v>
      </c>
    </row>
    <row r="35" spans="1:19" x14ac:dyDescent="0.55000000000000004">
      <c r="A35" s="1" t="s">
        <v>35</v>
      </c>
      <c r="C35" s="6" t="s">
        <v>191</v>
      </c>
      <c r="D35" s="6"/>
      <c r="E35" s="5">
        <v>14720989</v>
      </c>
      <c r="F35" s="6"/>
      <c r="G35" s="5">
        <v>1500</v>
      </c>
      <c r="H35" s="6"/>
      <c r="I35" s="5">
        <v>0</v>
      </c>
      <c r="J35" s="6"/>
      <c r="K35" s="5">
        <v>0</v>
      </c>
      <c r="L35" s="6"/>
      <c r="M35" s="5">
        <v>0</v>
      </c>
      <c r="N35" s="6"/>
      <c r="O35" s="5">
        <v>22081483500</v>
      </c>
      <c r="P35" s="6"/>
      <c r="Q35" s="5">
        <v>731174950</v>
      </c>
      <c r="R35" s="6"/>
      <c r="S35" s="5">
        <f t="shared" si="0"/>
        <v>21350308550</v>
      </c>
    </row>
    <row r="36" spans="1:19" x14ac:dyDescent="0.55000000000000004">
      <c r="A36" s="1" t="s">
        <v>72</v>
      </c>
      <c r="C36" s="6" t="s">
        <v>192</v>
      </c>
      <c r="D36" s="6"/>
      <c r="E36" s="5">
        <v>8768013</v>
      </c>
      <c r="F36" s="6"/>
      <c r="G36" s="5">
        <v>2000</v>
      </c>
      <c r="H36" s="6"/>
      <c r="I36" s="5">
        <v>17536026000</v>
      </c>
      <c r="J36" s="6"/>
      <c r="K36" s="5">
        <v>166556556</v>
      </c>
      <c r="L36" s="6"/>
      <c r="M36" s="5">
        <v>17369469444</v>
      </c>
      <c r="N36" s="6"/>
      <c r="O36" s="5">
        <v>17536026000</v>
      </c>
      <c r="P36" s="6"/>
      <c r="Q36" s="5">
        <v>166556556</v>
      </c>
      <c r="R36" s="6"/>
      <c r="S36" s="5">
        <f t="shared" si="0"/>
        <v>17369469444</v>
      </c>
    </row>
    <row r="37" spans="1:19" x14ac:dyDescent="0.55000000000000004">
      <c r="A37" s="1" t="s">
        <v>91</v>
      </c>
      <c r="C37" s="6" t="s">
        <v>184</v>
      </c>
      <c r="D37" s="6"/>
      <c r="E37" s="5">
        <v>20506179</v>
      </c>
      <c r="F37" s="6"/>
      <c r="G37" s="5">
        <v>537</v>
      </c>
      <c r="H37" s="6"/>
      <c r="I37" s="5">
        <v>0</v>
      </c>
      <c r="J37" s="6"/>
      <c r="K37" s="5">
        <v>0</v>
      </c>
      <c r="L37" s="6"/>
      <c r="M37" s="5">
        <v>0</v>
      </c>
      <c r="N37" s="6"/>
      <c r="O37" s="5">
        <v>11011818123</v>
      </c>
      <c r="P37" s="6"/>
      <c r="Q37" s="5">
        <v>0</v>
      </c>
      <c r="R37" s="6"/>
      <c r="S37" s="5">
        <f t="shared" si="0"/>
        <v>11011818123</v>
      </c>
    </row>
    <row r="38" spans="1:19" x14ac:dyDescent="0.55000000000000004">
      <c r="A38" s="1" t="s">
        <v>79</v>
      </c>
      <c r="C38" s="6" t="s">
        <v>192</v>
      </c>
      <c r="D38" s="6"/>
      <c r="E38" s="5">
        <v>3400000</v>
      </c>
      <c r="F38" s="6"/>
      <c r="G38" s="5">
        <v>3000</v>
      </c>
      <c r="H38" s="6"/>
      <c r="I38" s="5">
        <v>10200000000</v>
      </c>
      <c r="J38" s="6"/>
      <c r="K38" s="5">
        <v>1382948490</v>
      </c>
      <c r="L38" s="6"/>
      <c r="M38" s="5">
        <v>8817051510</v>
      </c>
      <c r="N38" s="6"/>
      <c r="O38" s="5">
        <v>10200000000</v>
      </c>
      <c r="P38" s="6"/>
      <c r="Q38" s="5">
        <v>1382948490</v>
      </c>
      <c r="R38" s="6"/>
      <c r="S38" s="5">
        <f t="shared" si="0"/>
        <v>8817051510</v>
      </c>
    </row>
    <row r="39" spans="1:19" x14ac:dyDescent="0.55000000000000004">
      <c r="A39" s="1" t="s">
        <v>138</v>
      </c>
      <c r="C39" s="6" t="s">
        <v>174</v>
      </c>
      <c r="D39" s="6"/>
      <c r="E39" s="5">
        <v>2631135</v>
      </c>
      <c r="F39" s="6"/>
      <c r="G39" s="5">
        <v>2170</v>
      </c>
      <c r="H39" s="6"/>
      <c r="I39" s="5">
        <v>0</v>
      </c>
      <c r="J39" s="6"/>
      <c r="K39" s="5">
        <v>0</v>
      </c>
      <c r="L39" s="6"/>
      <c r="M39" s="5">
        <v>0</v>
      </c>
      <c r="N39" s="6"/>
      <c r="O39" s="5">
        <v>5709562950</v>
      </c>
      <c r="P39" s="6"/>
      <c r="Q39" s="5">
        <v>0</v>
      </c>
      <c r="R39" s="6"/>
      <c r="S39" s="5">
        <f t="shared" si="0"/>
        <v>5709562950</v>
      </c>
    </row>
    <row r="40" spans="1:19" x14ac:dyDescent="0.55000000000000004">
      <c r="A40" s="1" t="s">
        <v>60</v>
      </c>
      <c r="C40" s="6" t="s">
        <v>193</v>
      </c>
      <c r="D40" s="6"/>
      <c r="E40" s="5">
        <v>12890209</v>
      </c>
      <c r="F40" s="6"/>
      <c r="G40" s="5">
        <v>2160</v>
      </c>
      <c r="H40" s="6"/>
      <c r="I40" s="5">
        <v>0</v>
      </c>
      <c r="J40" s="6"/>
      <c r="K40" s="5">
        <v>0</v>
      </c>
      <c r="L40" s="6"/>
      <c r="M40" s="5">
        <v>0</v>
      </c>
      <c r="N40" s="6"/>
      <c r="O40" s="5">
        <v>27842851440</v>
      </c>
      <c r="P40" s="6"/>
      <c r="Q40" s="5">
        <v>0</v>
      </c>
      <c r="R40" s="6"/>
      <c r="S40" s="5">
        <f t="shared" si="0"/>
        <v>27842851440</v>
      </c>
    </row>
    <row r="41" spans="1:19" x14ac:dyDescent="0.55000000000000004">
      <c r="A41" s="1" t="s">
        <v>109</v>
      </c>
      <c r="C41" s="6" t="s">
        <v>190</v>
      </c>
      <c r="D41" s="6"/>
      <c r="E41" s="5">
        <v>4590137</v>
      </c>
      <c r="F41" s="6"/>
      <c r="G41" s="5">
        <v>1630</v>
      </c>
      <c r="H41" s="6"/>
      <c r="I41" s="5">
        <v>0</v>
      </c>
      <c r="J41" s="6"/>
      <c r="K41" s="5">
        <v>0</v>
      </c>
      <c r="L41" s="6"/>
      <c r="M41" s="5">
        <v>0</v>
      </c>
      <c r="N41" s="6"/>
      <c r="O41" s="5">
        <v>7481923310</v>
      </c>
      <c r="P41" s="6"/>
      <c r="Q41" s="5">
        <v>0</v>
      </c>
      <c r="R41" s="6"/>
      <c r="S41" s="5">
        <f t="shared" si="0"/>
        <v>7481923310</v>
      </c>
    </row>
    <row r="42" spans="1:19" x14ac:dyDescent="0.55000000000000004">
      <c r="A42" s="1" t="s">
        <v>139</v>
      </c>
      <c r="C42" s="6" t="s">
        <v>194</v>
      </c>
      <c r="D42" s="6"/>
      <c r="E42" s="5">
        <v>9599505</v>
      </c>
      <c r="F42" s="6"/>
      <c r="G42" s="5">
        <v>800</v>
      </c>
      <c r="H42" s="6"/>
      <c r="I42" s="5">
        <v>0</v>
      </c>
      <c r="J42" s="6"/>
      <c r="K42" s="5">
        <v>0</v>
      </c>
      <c r="L42" s="6"/>
      <c r="M42" s="5">
        <v>0</v>
      </c>
      <c r="N42" s="6"/>
      <c r="O42" s="5">
        <v>7679604000</v>
      </c>
      <c r="P42" s="6"/>
      <c r="Q42" s="5">
        <v>0</v>
      </c>
      <c r="R42" s="6"/>
      <c r="S42" s="5">
        <f t="shared" si="0"/>
        <v>7679604000</v>
      </c>
    </row>
    <row r="43" spans="1:19" x14ac:dyDescent="0.55000000000000004">
      <c r="A43" s="1" t="s">
        <v>48</v>
      </c>
      <c r="C43" s="6" t="s">
        <v>195</v>
      </c>
      <c r="D43" s="6"/>
      <c r="E43" s="5">
        <v>4202398</v>
      </c>
      <c r="F43" s="6"/>
      <c r="G43" s="5">
        <v>4660</v>
      </c>
      <c r="H43" s="6"/>
      <c r="I43" s="5">
        <v>0</v>
      </c>
      <c r="J43" s="6"/>
      <c r="K43" s="5">
        <v>0</v>
      </c>
      <c r="L43" s="6"/>
      <c r="M43" s="5">
        <v>0</v>
      </c>
      <c r="N43" s="6"/>
      <c r="O43" s="5">
        <v>19583174680</v>
      </c>
      <c r="P43" s="6"/>
      <c r="Q43" s="5">
        <v>0</v>
      </c>
      <c r="R43" s="6"/>
      <c r="S43" s="5">
        <f t="shared" si="0"/>
        <v>19583174680</v>
      </c>
    </row>
    <row r="44" spans="1:19" x14ac:dyDescent="0.55000000000000004">
      <c r="A44" s="1" t="s">
        <v>29</v>
      </c>
      <c r="C44" s="6" t="s">
        <v>174</v>
      </c>
      <c r="D44" s="6"/>
      <c r="E44" s="5">
        <v>23536501</v>
      </c>
      <c r="F44" s="6"/>
      <c r="G44" s="5">
        <v>388</v>
      </c>
      <c r="H44" s="6"/>
      <c r="I44" s="5">
        <v>0</v>
      </c>
      <c r="J44" s="6"/>
      <c r="K44" s="5">
        <v>0</v>
      </c>
      <c r="L44" s="6"/>
      <c r="M44" s="5">
        <v>0</v>
      </c>
      <c r="N44" s="6"/>
      <c r="O44" s="5">
        <v>9132162388</v>
      </c>
      <c r="P44" s="6"/>
      <c r="Q44" s="5">
        <v>0</v>
      </c>
      <c r="R44" s="6"/>
      <c r="S44" s="5">
        <f t="shared" si="0"/>
        <v>9132162388</v>
      </c>
    </row>
    <row r="45" spans="1:19" x14ac:dyDescent="0.55000000000000004">
      <c r="A45" s="1" t="s">
        <v>38</v>
      </c>
      <c r="C45" s="6" t="s">
        <v>196</v>
      </c>
      <c r="D45" s="6"/>
      <c r="E45" s="5">
        <v>45977583</v>
      </c>
      <c r="F45" s="6"/>
      <c r="G45" s="5">
        <v>260</v>
      </c>
      <c r="H45" s="6"/>
      <c r="I45" s="5">
        <v>0</v>
      </c>
      <c r="J45" s="6"/>
      <c r="K45" s="5">
        <v>0</v>
      </c>
      <c r="L45" s="6"/>
      <c r="M45" s="5">
        <v>0</v>
      </c>
      <c r="N45" s="6"/>
      <c r="O45" s="5">
        <v>11954171580</v>
      </c>
      <c r="P45" s="6"/>
      <c r="Q45" s="5">
        <v>0</v>
      </c>
      <c r="R45" s="6"/>
      <c r="S45" s="5">
        <f t="shared" si="0"/>
        <v>11954171580</v>
      </c>
    </row>
    <row r="46" spans="1:19" x14ac:dyDescent="0.55000000000000004">
      <c r="A46" s="1" t="s">
        <v>64</v>
      </c>
      <c r="C46" s="6" t="s">
        <v>186</v>
      </c>
      <c r="D46" s="6"/>
      <c r="E46" s="5">
        <v>51335223</v>
      </c>
      <c r="F46" s="6"/>
      <c r="G46" s="5">
        <v>120</v>
      </c>
      <c r="H46" s="6"/>
      <c r="I46" s="5">
        <v>0</v>
      </c>
      <c r="J46" s="6"/>
      <c r="K46" s="5">
        <v>0</v>
      </c>
      <c r="L46" s="6"/>
      <c r="M46" s="5">
        <v>0</v>
      </c>
      <c r="N46" s="6"/>
      <c r="O46" s="5">
        <v>6160226760</v>
      </c>
      <c r="P46" s="6"/>
      <c r="Q46" s="5">
        <v>542530901</v>
      </c>
      <c r="R46" s="6"/>
      <c r="S46" s="5">
        <f t="shared" si="0"/>
        <v>5617695859</v>
      </c>
    </row>
    <row r="47" spans="1:19" x14ac:dyDescent="0.55000000000000004">
      <c r="A47" s="1" t="s">
        <v>122</v>
      </c>
      <c r="C47" s="6" t="s">
        <v>197</v>
      </c>
      <c r="D47" s="6"/>
      <c r="E47" s="5">
        <v>6762462</v>
      </c>
      <c r="F47" s="6"/>
      <c r="G47" s="5">
        <v>1000</v>
      </c>
      <c r="H47" s="6"/>
      <c r="I47" s="5">
        <v>0</v>
      </c>
      <c r="J47" s="6"/>
      <c r="K47" s="5">
        <v>0</v>
      </c>
      <c r="L47" s="6"/>
      <c r="M47" s="5">
        <v>0</v>
      </c>
      <c r="N47" s="6"/>
      <c r="O47" s="5">
        <v>6762462000</v>
      </c>
      <c r="P47" s="6"/>
      <c r="Q47" s="5">
        <v>0</v>
      </c>
      <c r="R47" s="6"/>
      <c r="S47" s="5">
        <f t="shared" si="0"/>
        <v>6762462000</v>
      </c>
    </row>
    <row r="48" spans="1:19" x14ac:dyDescent="0.55000000000000004">
      <c r="A48" s="1" t="s">
        <v>42</v>
      </c>
      <c r="C48" s="6" t="s">
        <v>198</v>
      </c>
      <c r="D48" s="6"/>
      <c r="E48" s="5">
        <v>31170566</v>
      </c>
      <c r="F48" s="6"/>
      <c r="G48" s="5">
        <v>265</v>
      </c>
      <c r="H48" s="6"/>
      <c r="I48" s="5">
        <v>0</v>
      </c>
      <c r="J48" s="6"/>
      <c r="K48" s="5">
        <v>0</v>
      </c>
      <c r="L48" s="6"/>
      <c r="M48" s="5">
        <v>0</v>
      </c>
      <c r="N48" s="6"/>
      <c r="O48" s="5">
        <v>8260199990</v>
      </c>
      <c r="P48" s="6"/>
      <c r="Q48" s="5">
        <v>0</v>
      </c>
      <c r="R48" s="6"/>
      <c r="S48" s="5">
        <f t="shared" si="0"/>
        <v>8260199990</v>
      </c>
    </row>
    <row r="49" spans="1:19" x14ac:dyDescent="0.55000000000000004">
      <c r="A49" s="1" t="s">
        <v>52</v>
      </c>
      <c r="C49" s="6" t="s">
        <v>185</v>
      </c>
      <c r="D49" s="6"/>
      <c r="E49" s="5">
        <v>1148250</v>
      </c>
      <c r="F49" s="6"/>
      <c r="G49" s="5">
        <v>20000</v>
      </c>
      <c r="H49" s="6"/>
      <c r="I49" s="5">
        <v>0</v>
      </c>
      <c r="J49" s="6"/>
      <c r="K49" s="5">
        <v>0</v>
      </c>
      <c r="L49" s="6"/>
      <c r="M49" s="5">
        <v>0</v>
      </c>
      <c r="N49" s="6"/>
      <c r="O49" s="5">
        <v>22965000000</v>
      </c>
      <c r="P49" s="6"/>
      <c r="Q49" s="5">
        <v>0</v>
      </c>
      <c r="R49" s="6"/>
      <c r="S49" s="5">
        <f t="shared" si="0"/>
        <v>22965000000</v>
      </c>
    </row>
    <row r="50" spans="1:19" x14ac:dyDescent="0.55000000000000004">
      <c r="A50" s="1" t="s">
        <v>50</v>
      </c>
      <c r="C50" s="6" t="s">
        <v>199</v>
      </c>
      <c r="D50" s="6"/>
      <c r="E50" s="5">
        <v>121376</v>
      </c>
      <c r="F50" s="6"/>
      <c r="G50" s="5">
        <v>24300</v>
      </c>
      <c r="H50" s="6"/>
      <c r="I50" s="5">
        <v>0</v>
      </c>
      <c r="J50" s="6"/>
      <c r="K50" s="5">
        <v>0</v>
      </c>
      <c r="L50" s="6"/>
      <c r="M50" s="5">
        <v>0</v>
      </c>
      <c r="N50" s="6"/>
      <c r="O50" s="5">
        <v>2949436800</v>
      </c>
      <c r="P50" s="6"/>
      <c r="Q50" s="5">
        <v>0</v>
      </c>
      <c r="R50" s="6"/>
      <c r="S50" s="5">
        <f t="shared" si="0"/>
        <v>2949436800</v>
      </c>
    </row>
    <row r="51" spans="1:19" x14ac:dyDescent="0.55000000000000004">
      <c r="A51" s="1" t="s">
        <v>81</v>
      </c>
      <c r="C51" s="6" t="s">
        <v>200</v>
      </c>
      <c r="D51" s="6"/>
      <c r="E51" s="5">
        <v>11084074</v>
      </c>
      <c r="F51" s="6"/>
      <c r="G51" s="5">
        <v>950</v>
      </c>
      <c r="H51" s="6"/>
      <c r="I51" s="5">
        <v>0</v>
      </c>
      <c r="J51" s="6"/>
      <c r="K51" s="5">
        <v>0</v>
      </c>
      <c r="L51" s="6"/>
      <c r="M51" s="5">
        <v>0</v>
      </c>
      <c r="N51" s="6"/>
      <c r="O51" s="5">
        <v>10529870300</v>
      </c>
      <c r="P51" s="6"/>
      <c r="Q51" s="5">
        <v>611411824</v>
      </c>
      <c r="R51" s="6"/>
      <c r="S51" s="5">
        <f t="shared" si="0"/>
        <v>9918458476</v>
      </c>
    </row>
    <row r="52" spans="1:19" x14ac:dyDescent="0.55000000000000004">
      <c r="A52" s="1" t="s">
        <v>46</v>
      </c>
      <c r="C52" s="6" t="s">
        <v>201</v>
      </c>
      <c r="D52" s="6"/>
      <c r="E52" s="5">
        <v>6307313</v>
      </c>
      <c r="F52" s="6"/>
      <c r="G52" s="5">
        <v>1900</v>
      </c>
      <c r="H52" s="6"/>
      <c r="I52" s="5">
        <v>0</v>
      </c>
      <c r="J52" s="6"/>
      <c r="K52" s="5">
        <v>0</v>
      </c>
      <c r="L52" s="6"/>
      <c r="M52" s="5">
        <v>0</v>
      </c>
      <c r="N52" s="6"/>
      <c r="O52" s="5">
        <v>11983894700</v>
      </c>
      <c r="P52" s="6"/>
      <c r="Q52" s="5">
        <v>0</v>
      </c>
      <c r="R52" s="6"/>
      <c r="S52" s="5">
        <f t="shared" si="0"/>
        <v>11983894700</v>
      </c>
    </row>
    <row r="53" spans="1:19" x14ac:dyDescent="0.55000000000000004">
      <c r="A53" s="1" t="s">
        <v>75</v>
      </c>
      <c r="C53" s="6" t="s">
        <v>202</v>
      </c>
      <c r="D53" s="6"/>
      <c r="E53" s="5">
        <v>13023815</v>
      </c>
      <c r="F53" s="6"/>
      <c r="G53" s="5">
        <v>550</v>
      </c>
      <c r="H53" s="6"/>
      <c r="I53" s="5">
        <v>0</v>
      </c>
      <c r="J53" s="6"/>
      <c r="K53" s="5">
        <v>0</v>
      </c>
      <c r="L53" s="6"/>
      <c r="M53" s="5">
        <v>0</v>
      </c>
      <c r="N53" s="6"/>
      <c r="O53" s="5">
        <v>7163098250</v>
      </c>
      <c r="P53" s="6"/>
      <c r="Q53" s="5">
        <v>0</v>
      </c>
      <c r="R53" s="6"/>
      <c r="S53" s="5">
        <f t="shared" si="0"/>
        <v>7163098250</v>
      </c>
    </row>
    <row r="54" spans="1:19" x14ac:dyDescent="0.55000000000000004">
      <c r="A54" s="1" t="s">
        <v>40</v>
      </c>
      <c r="C54" s="6" t="s">
        <v>195</v>
      </c>
      <c r="D54" s="6"/>
      <c r="E54" s="5">
        <v>1826855</v>
      </c>
      <c r="F54" s="6"/>
      <c r="G54" s="5">
        <v>7000</v>
      </c>
      <c r="H54" s="6"/>
      <c r="I54" s="5">
        <v>0</v>
      </c>
      <c r="J54" s="6"/>
      <c r="K54" s="5">
        <v>0</v>
      </c>
      <c r="L54" s="6"/>
      <c r="M54" s="5">
        <v>0</v>
      </c>
      <c r="N54" s="6"/>
      <c r="O54" s="5">
        <v>12787985000</v>
      </c>
      <c r="P54" s="6"/>
      <c r="Q54" s="5">
        <v>0</v>
      </c>
      <c r="R54" s="6"/>
      <c r="S54" s="5">
        <f t="shared" si="0"/>
        <v>12787985000</v>
      </c>
    </row>
    <row r="55" spans="1:19" x14ac:dyDescent="0.55000000000000004">
      <c r="A55" s="1" t="s">
        <v>70</v>
      </c>
      <c r="C55" s="6" t="s">
        <v>203</v>
      </c>
      <c r="D55" s="6"/>
      <c r="E55" s="5">
        <v>5716427</v>
      </c>
      <c r="F55" s="6"/>
      <c r="G55" s="5">
        <v>2280</v>
      </c>
      <c r="H55" s="6"/>
      <c r="I55" s="5">
        <v>0</v>
      </c>
      <c r="J55" s="6"/>
      <c r="K55" s="5">
        <v>0</v>
      </c>
      <c r="L55" s="6"/>
      <c r="M55" s="5">
        <v>0</v>
      </c>
      <c r="N55" s="6"/>
      <c r="O55" s="5">
        <v>13033453560</v>
      </c>
      <c r="P55" s="6"/>
      <c r="Q55" s="5">
        <v>1147855685</v>
      </c>
      <c r="R55" s="6"/>
      <c r="S55" s="5">
        <f t="shared" si="0"/>
        <v>11885597875</v>
      </c>
    </row>
    <row r="56" spans="1:19" x14ac:dyDescent="0.55000000000000004">
      <c r="A56" s="1" t="s">
        <v>15</v>
      </c>
      <c r="C56" s="6" t="s">
        <v>204</v>
      </c>
      <c r="D56" s="6"/>
      <c r="E56" s="5">
        <v>4927035</v>
      </c>
      <c r="F56" s="6"/>
      <c r="G56" s="5">
        <v>850</v>
      </c>
      <c r="H56" s="6"/>
      <c r="I56" s="5">
        <v>0</v>
      </c>
      <c r="J56" s="6"/>
      <c r="K56" s="5">
        <v>0</v>
      </c>
      <c r="L56" s="6"/>
      <c r="M56" s="5">
        <v>0</v>
      </c>
      <c r="N56" s="6"/>
      <c r="O56" s="5">
        <v>4187979750</v>
      </c>
      <c r="P56" s="6"/>
      <c r="Q56" s="5">
        <v>397247924</v>
      </c>
      <c r="R56" s="6"/>
      <c r="S56" s="5">
        <f t="shared" si="0"/>
        <v>3790731826</v>
      </c>
    </row>
    <row r="57" spans="1:19" x14ac:dyDescent="0.55000000000000004">
      <c r="A57" s="1" t="s">
        <v>98</v>
      </c>
      <c r="C57" s="6" t="s">
        <v>173</v>
      </c>
      <c r="D57" s="6"/>
      <c r="E57" s="5">
        <v>1027589</v>
      </c>
      <c r="F57" s="6"/>
      <c r="G57" s="5">
        <v>130</v>
      </c>
      <c r="H57" s="6"/>
      <c r="I57" s="5">
        <v>0</v>
      </c>
      <c r="J57" s="6"/>
      <c r="K57" s="5">
        <v>0</v>
      </c>
      <c r="L57" s="6"/>
      <c r="M57" s="5">
        <v>0</v>
      </c>
      <c r="N57" s="6"/>
      <c r="O57" s="5">
        <v>133586570</v>
      </c>
      <c r="P57" s="6"/>
      <c r="Q57" s="5">
        <v>0</v>
      </c>
      <c r="R57" s="6"/>
      <c r="S57" s="5">
        <f t="shared" si="0"/>
        <v>133586570</v>
      </c>
    </row>
    <row r="58" spans="1:19" x14ac:dyDescent="0.55000000000000004">
      <c r="A58" s="1" t="s">
        <v>95</v>
      </c>
      <c r="C58" s="6" t="s">
        <v>180</v>
      </c>
      <c r="D58" s="6"/>
      <c r="E58" s="5">
        <v>42256298</v>
      </c>
      <c r="F58" s="6"/>
      <c r="G58" s="5">
        <v>12</v>
      </c>
      <c r="H58" s="6"/>
      <c r="I58" s="5">
        <v>0</v>
      </c>
      <c r="J58" s="6"/>
      <c r="K58" s="5">
        <v>0</v>
      </c>
      <c r="L58" s="6"/>
      <c r="M58" s="5">
        <v>0</v>
      </c>
      <c r="N58" s="6"/>
      <c r="O58" s="5">
        <v>507075576</v>
      </c>
      <c r="P58" s="6"/>
      <c r="Q58" s="5">
        <v>5496754</v>
      </c>
      <c r="R58" s="6"/>
      <c r="S58" s="5">
        <f t="shared" si="0"/>
        <v>501578822</v>
      </c>
    </row>
    <row r="59" spans="1:19" x14ac:dyDescent="0.55000000000000004">
      <c r="A59" s="1" t="s">
        <v>17</v>
      </c>
      <c r="C59" s="6" t="s">
        <v>186</v>
      </c>
      <c r="D59" s="6"/>
      <c r="E59" s="5">
        <v>40446649</v>
      </c>
      <c r="F59" s="6"/>
      <c r="G59" s="5">
        <v>110</v>
      </c>
      <c r="H59" s="6"/>
      <c r="I59" s="5">
        <v>0</v>
      </c>
      <c r="J59" s="6"/>
      <c r="K59" s="5">
        <v>0</v>
      </c>
      <c r="L59" s="6"/>
      <c r="M59" s="5">
        <v>0</v>
      </c>
      <c r="N59" s="6"/>
      <c r="O59" s="5">
        <v>4449131390</v>
      </c>
      <c r="P59" s="6"/>
      <c r="Q59" s="5">
        <v>155851926</v>
      </c>
      <c r="R59" s="6"/>
      <c r="S59" s="5">
        <f t="shared" si="0"/>
        <v>4293279464</v>
      </c>
    </row>
    <row r="60" spans="1:19" x14ac:dyDescent="0.55000000000000004">
      <c r="A60" s="1" t="s">
        <v>129</v>
      </c>
      <c r="C60" s="6" t="s">
        <v>205</v>
      </c>
      <c r="D60" s="6"/>
      <c r="E60" s="5">
        <v>543537</v>
      </c>
      <c r="F60" s="6"/>
      <c r="G60" s="5">
        <v>1350</v>
      </c>
      <c r="H60" s="6"/>
      <c r="I60" s="5">
        <v>0</v>
      </c>
      <c r="J60" s="6"/>
      <c r="K60" s="5">
        <v>0</v>
      </c>
      <c r="L60" s="6"/>
      <c r="M60" s="5">
        <v>0</v>
      </c>
      <c r="N60" s="6"/>
      <c r="O60" s="5">
        <v>733774950</v>
      </c>
      <c r="P60" s="6"/>
      <c r="Q60" s="5">
        <v>0</v>
      </c>
      <c r="R60" s="6"/>
      <c r="S60" s="5">
        <f t="shared" si="0"/>
        <v>733774950</v>
      </c>
    </row>
    <row r="61" spans="1:19" x14ac:dyDescent="0.55000000000000004">
      <c r="A61" s="1" t="s">
        <v>114</v>
      </c>
      <c r="C61" s="6" t="s">
        <v>180</v>
      </c>
      <c r="D61" s="6"/>
      <c r="E61" s="5">
        <v>49944841</v>
      </c>
      <c r="F61" s="6"/>
      <c r="G61" s="5">
        <v>6</v>
      </c>
      <c r="H61" s="6"/>
      <c r="I61" s="5">
        <v>0</v>
      </c>
      <c r="J61" s="6"/>
      <c r="K61" s="5">
        <v>0</v>
      </c>
      <c r="L61" s="6"/>
      <c r="M61" s="5">
        <v>0</v>
      </c>
      <c r="N61" s="6"/>
      <c r="O61" s="5">
        <v>299669046</v>
      </c>
      <c r="P61" s="6"/>
      <c r="Q61" s="5">
        <v>7991175</v>
      </c>
      <c r="R61" s="6"/>
      <c r="S61" s="5">
        <f t="shared" si="0"/>
        <v>291677871</v>
      </c>
    </row>
    <row r="62" spans="1:19" x14ac:dyDescent="0.55000000000000004">
      <c r="A62" s="1" t="s">
        <v>206</v>
      </c>
      <c r="C62" s="6" t="s">
        <v>207</v>
      </c>
      <c r="D62" s="6"/>
      <c r="E62" s="5">
        <v>625000</v>
      </c>
      <c r="F62" s="6"/>
      <c r="G62" s="5">
        <v>3000</v>
      </c>
      <c r="H62" s="6"/>
      <c r="I62" s="5">
        <v>0</v>
      </c>
      <c r="J62" s="6"/>
      <c r="K62" s="5">
        <v>0</v>
      </c>
      <c r="L62" s="6"/>
      <c r="M62" s="5">
        <v>0</v>
      </c>
      <c r="N62" s="6"/>
      <c r="O62" s="5">
        <v>1875000000</v>
      </c>
      <c r="P62" s="6"/>
      <c r="Q62" s="5">
        <v>0</v>
      </c>
      <c r="R62" s="6"/>
      <c r="S62" s="5">
        <f t="shared" si="0"/>
        <v>1875000000</v>
      </c>
    </row>
    <row r="63" spans="1:19" x14ac:dyDescent="0.55000000000000004">
      <c r="A63" s="1" t="s">
        <v>23</v>
      </c>
      <c r="C63" s="6" t="s">
        <v>180</v>
      </c>
      <c r="D63" s="6"/>
      <c r="E63" s="5">
        <v>17672763</v>
      </c>
      <c r="F63" s="6"/>
      <c r="G63" s="5">
        <v>70</v>
      </c>
      <c r="H63" s="6"/>
      <c r="I63" s="5">
        <v>0</v>
      </c>
      <c r="J63" s="6"/>
      <c r="K63" s="5">
        <v>0</v>
      </c>
      <c r="L63" s="6"/>
      <c r="M63" s="5">
        <v>0</v>
      </c>
      <c r="N63" s="6"/>
      <c r="O63" s="5">
        <v>1237093410</v>
      </c>
      <c r="P63" s="6"/>
      <c r="Q63" s="5">
        <v>0</v>
      </c>
      <c r="R63" s="6"/>
      <c r="S63" s="5">
        <f t="shared" si="0"/>
        <v>1237093410</v>
      </c>
    </row>
    <row r="64" spans="1:19" x14ac:dyDescent="0.55000000000000004">
      <c r="A64" s="1" t="s">
        <v>143</v>
      </c>
      <c r="C64" s="6" t="s">
        <v>143</v>
      </c>
      <c r="D64" s="6"/>
      <c r="E64" s="6" t="s">
        <v>143</v>
      </c>
      <c r="F64" s="6"/>
      <c r="G64" s="6" t="s">
        <v>143</v>
      </c>
      <c r="H64" s="6"/>
      <c r="I64" s="7">
        <f>SUM(I8:I63)</f>
        <v>27736026000</v>
      </c>
      <c r="J64" s="6"/>
      <c r="K64" s="7">
        <f>SUM(K8:K63)</f>
        <v>1549505046</v>
      </c>
      <c r="L64" s="6"/>
      <c r="M64" s="7">
        <f>SUM(M8:M63)</f>
        <v>26186520954</v>
      </c>
      <c r="N64" s="6"/>
      <c r="O64" s="7">
        <f>SUM(O8:O63)</f>
        <v>594506081120</v>
      </c>
      <c r="P64" s="6"/>
      <c r="Q64" s="7">
        <f>SUM(Q8:Q63)</f>
        <v>11948377899</v>
      </c>
      <c r="R64" s="6"/>
      <c r="S64" s="7">
        <f>SUM(S8:S63)</f>
        <v>582557703221</v>
      </c>
    </row>
    <row r="65" spans="3:19" x14ac:dyDescent="0.55000000000000004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3"/>
  <sheetViews>
    <sheetView rightToLeft="1" workbookViewId="0">
      <selection activeCell="C19" sqref="C19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6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</row>
    <row r="3" spans="1:16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  <c r="L3" s="22" t="s">
        <v>159</v>
      </c>
      <c r="M3" s="22" t="s">
        <v>159</v>
      </c>
    </row>
    <row r="4" spans="1:16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</row>
    <row r="6" spans="1:16" ht="25.5" thickBot="1" x14ac:dyDescent="0.6">
      <c r="A6" s="11" t="s">
        <v>160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I6" s="21" t="s">
        <v>162</v>
      </c>
      <c r="J6" s="21" t="s">
        <v>162</v>
      </c>
      <c r="K6" s="21" t="s">
        <v>162</v>
      </c>
      <c r="L6" s="21" t="s">
        <v>162</v>
      </c>
      <c r="M6" s="21" t="s">
        <v>162</v>
      </c>
    </row>
    <row r="7" spans="1:16" ht="25.5" thickBot="1" x14ac:dyDescent="0.6">
      <c r="A7" s="21" t="s">
        <v>163</v>
      </c>
      <c r="C7" s="21" t="s">
        <v>164</v>
      </c>
      <c r="D7" s="6"/>
      <c r="E7" s="21" t="s">
        <v>165</v>
      </c>
      <c r="F7" s="6"/>
      <c r="G7" s="21" t="s">
        <v>166</v>
      </c>
      <c r="H7" s="6"/>
      <c r="I7" s="21" t="s">
        <v>164</v>
      </c>
      <c r="J7" s="6"/>
      <c r="K7" s="21" t="s">
        <v>165</v>
      </c>
      <c r="L7" s="6"/>
      <c r="M7" s="21" t="s">
        <v>166</v>
      </c>
      <c r="N7" s="6"/>
      <c r="O7" s="6"/>
      <c r="P7" s="6"/>
    </row>
    <row r="8" spans="1:16" x14ac:dyDescent="0.55000000000000004">
      <c r="A8" s="1" t="s">
        <v>152</v>
      </c>
      <c r="C8" s="5">
        <v>42559</v>
      </c>
      <c r="D8" s="6"/>
      <c r="E8" s="5">
        <v>0</v>
      </c>
      <c r="F8" s="6"/>
      <c r="G8" s="5">
        <f>C8-E8</f>
        <v>42559</v>
      </c>
      <c r="H8" s="6"/>
      <c r="I8" s="5">
        <v>330211</v>
      </c>
      <c r="J8" s="6"/>
      <c r="K8" s="5">
        <v>0</v>
      </c>
      <c r="L8" s="6"/>
      <c r="M8" s="5">
        <f>I8-K8</f>
        <v>330211</v>
      </c>
      <c r="N8" s="6"/>
      <c r="O8" s="6"/>
      <c r="P8" s="6"/>
    </row>
    <row r="9" spans="1:16" ht="24.75" thickBot="1" x14ac:dyDescent="0.6">
      <c r="A9" s="1" t="s">
        <v>157</v>
      </c>
      <c r="C9" s="5">
        <v>1582309642</v>
      </c>
      <c r="D9" s="6"/>
      <c r="E9" s="5">
        <v>0</v>
      </c>
      <c r="F9" s="6"/>
      <c r="G9" s="5">
        <f t="shared" ref="G9" si="0">C9-E9</f>
        <v>1582309642</v>
      </c>
      <c r="H9" s="6"/>
      <c r="I9" s="5">
        <v>11021320211</v>
      </c>
      <c r="J9" s="6"/>
      <c r="K9" s="5">
        <v>0</v>
      </c>
      <c r="L9" s="6"/>
      <c r="M9" s="5">
        <f>I9-K9</f>
        <v>11021320211</v>
      </c>
      <c r="N9" s="6"/>
      <c r="O9" s="6"/>
      <c r="P9" s="6"/>
    </row>
    <row r="10" spans="1:16" ht="24.75" thickBot="1" x14ac:dyDescent="0.6">
      <c r="A10" s="1" t="s">
        <v>143</v>
      </c>
      <c r="C10" s="7">
        <f>SUM(C8:C9)</f>
        <v>1582352201</v>
      </c>
      <c r="D10" s="6"/>
      <c r="E10" s="7">
        <f>SUM(E8:E9)</f>
        <v>0</v>
      </c>
      <c r="F10" s="6"/>
      <c r="G10" s="12">
        <f>SUM(G8:G9)</f>
        <v>1582352201</v>
      </c>
      <c r="H10" s="6"/>
      <c r="I10" s="7">
        <f>SUM(I8:I9)</f>
        <v>11021650422</v>
      </c>
      <c r="J10" s="6"/>
      <c r="K10" s="7">
        <f>SUM(K8:K9)</f>
        <v>0</v>
      </c>
      <c r="L10" s="6"/>
      <c r="M10" s="7">
        <f>SUM(M8:M9)</f>
        <v>11021650422</v>
      </c>
      <c r="N10" s="6"/>
      <c r="O10" s="6"/>
      <c r="P10" s="6"/>
    </row>
    <row r="11" spans="1:16" ht="24.75" thickTop="1" x14ac:dyDescent="0.55000000000000004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55000000000000004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55000000000000004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5"/>
  <sheetViews>
    <sheetView rightToLeft="1" topLeftCell="A67" workbookViewId="0">
      <selection activeCell="K89" sqref="K89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8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8" style="1" customWidth="1"/>
    <col min="10" max="10" width="1" style="1" customWidth="1"/>
    <col min="11" max="11" width="18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2" t="s">
        <v>0</v>
      </c>
      <c r="B2" s="22" t="s">
        <v>0</v>
      </c>
      <c r="C2" s="22" t="s">
        <v>0</v>
      </c>
      <c r="D2" s="22" t="s">
        <v>0</v>
      </c>
      <c r="E2" s="22" t="s">
        <v>0</v>
      </c>
      <c r="F2" s="22" t="s">
        <v>0</v>
      </c>
      <c r="G2" s="22" t="s">
        <v>0</v>
      </c>
      <c r="H2" s="22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  <c r="O2" s="22" t="s">
        <v>0</v>
      </c>
      <c r="P2" s="22" t="s">
        <v>0</v>
      </c>
      <c r="Q2" s="22" t="s">
        <v>0</v>
      </c>
    </row>
    <row r="3" spans="1:17" ht="24.75" x14ac:dyDescent="0.55000000000000004">
      <c r="A3" s="22" t="s">
        <v>159</v>
      </c>
      <c r="B3" s="22" t="s">
        <v>159</v>
      </c>
      <c r="C3" s="22" t="s">
        <v>159</v>
      </c>
      <c r="D3" s="22" t="s">
        <v>159</v>
      </c>
      <c r="E3" s="22" t="s">
        <v>159</v>
      </c>
      <c r="F3" s="22" t="s">
        <v>159</v>
      </c>
      <c r="G3" s="22" t="s">
        <v>159</v>
      </c>
      <c r="H3" s="22" t="s">
        <v>159</v>
      </c>
      <c r="I3" s="22" t="s">
        <v>159</v>
      </c>
      <c r="J3" s="22" t="s">
        <v>159</v>
      </c>
      <c r="K3" s="22" t="s">
        <v>159</v>
      </c>
      <c r="L3" s="22" t="s">
        <v>159</v>
      </c>
      <c r="M3" s="22" t="s">
        <v>159</v>
      </c>
      <c r="N3" s="22" t="s">
        <v>159</v>
      </c>
      <c r="O3" s="22" t="s">
        <v>159</v>
      </c>
      <c r="P3" s="22" t="s">
        <v>159</v>
      </c>
      <c r="Q3" s="22" t="s">
        <v>159</v>
      </c>
    </row>
    <row r="4" spans="1:17" ht="24.75" x14ac:dyDescent="0.55000000000000004">
      <c r="A4" s="22" t="s">
        <v>2</v>
      </c>
      <c r="B4" s="22" t="s">
        <v>2</v>
      </c>
      <c r="C4" s="22" t="s">
        <v>2</v>
      </c>
      <c r="D4" s="22" t="s">
        <v>2</v>
      </c>
      <c r="E4" s="22" t="s">
        <v>2</v>
      </c>
      <c r="F4" s="22" t="s">
        <v>2</v>
      </c>
      <c r="G4" s="22" t="s">
        <v>2</v>
      </c>
      <c r="H4" s="22" t="s">
        <v>2</v>
      </c>
      <c r="I4" s="22" t="s">
        <v>2</v>
      </c>
      <c r="J4" s="22" t="s">
        <v>2</v>
      </c>
      <c r="K4" s="22" t="s">
        <v>2</v>
      </c>
      <c r="L4" s="22" t="s">
        <v>2</v>
      </c>
      <c r="M4" s="22" t="s">
        <v>2</v>
      </c>
      <c r="N4" s="22" t="s">
        <v>2</v>
      </c>
      <c r="O4" s="22" t="s">
        <v>2</v>
      </c>
      <c r="P4" s="22" t="s">
        <v>2</v>
      </c>
      <c r="Q4" s="22" t="s">
        <v>2</v>
      </c>
    </row>
    <row r="6" spans="1:17" ht="24.75" x14ac:dyDescent="0.55000000000000004">
      <c r="A6" s="21" t="s">
        <v>3</v>
      </c>
      <c r="C6" s="21" t="s">
        <v>161</v>
      </c>
      <c r="D6" s="21" t="s">
        <v>161</v>
      </c>
      <c r="E6" s="21" t="s">
        <v>161</v>
      </c>
      <c r="F6" s="21" t="s">
        <v>161</v>
      </c>
      <c r="G6" s="21" t="s">
        <v>161</v>
      </c>
      <c r="H6" s="21" t="s">
        <v>161</v>
      </c>
      <c r="I6" s="21" t="s">
        <v>161</v>
      </c>
      <c r="K6" s="21" t="s">
        <v>162</v>
      </c>
      <c r="L6" s="21" t="s">
        <v>162</v>
      </c>
      <c r="M6" s="21" t="s">
        <v>162</v>
      </c>
      <c r="N6" s="21" t="s">
        <v>162</v>
      </c>
      <c r="O6" s="21" t="s">
        <v>162</v>
      </c>
      <c r="P6" s="21" t="s">
        <v>162</v>
      </c>
      <c r="Q6" s="21" t="s">
        <v>162</v>
      </c>
    </row>
    <row r="7" spans="1:17" ht="24.75" x14ac:dyDescent="0.55000000000000004">
      <c r="A7" s="21" t="s">
        <v>3</v>
      </c>
      <c r="C7" s="21" t="s">
        <v>7</v>
      </c>
      <c r="E7" s="21" t="s">
        <v>208</v>
      </c>
      <c r="G7" s="21" t="s">
        <v>209</v>
      </c>
      <c r="I7" s="21" t="s">
        <v>211</v>
      </c>
      <c r="K7" s="21" t="s">
        <v>7</v>
      </c>
      <c r="M7" s="21" t="s">
        <v>208</v>
      </c>
      <c r="O7" s="21" t="s">
        <v>209</v>
      </c>
      <c r="Q7" s="21" t="s">
        <v>211</v>
      </c>
    </row>
    <row r="8" spans="1:17" x14ac:dyDescent="0.55000000000000004">
      <c r="A8" s="1" t="s">
        <v>116</v>
      </c>
      <c r="C8" s="9">
        <v>965710</v>
      </c>
      <c r="D8" s="6"/>
      <c r="E8" s="9">
        <v>34874648580</v>
      </c>
      <c r="F8" s="9"/>
      <c r="G8" s="9">
        <v>31039059286</v>
      </c>
      <c r="H8" s="9"/>
      <c r="I8" s="9">
        <f>E8-G8</f>
        <v>3835589294</v>
      </c>
      <c r="J8" s="9"/>
      <c r="K8" s="9">
        <v>23871260</v>
      </c>
      <c r="L8" s="9"/>
      <c r="M8" s="9">
        <v>290779084731</v>
      </c>
      <c r="N8" s="9"/>
      <c r="O8" s="9">
        <v>339348709283</v>
      </c>
      <c r="P8" s="9"/>
      <c r="Q8" s="9">
        <f>M8-O8</f>
        <v>-48569624552</v>
      </c>
    </row>
    <row r="9" spans="1:17" x14ac:dyDescent="0.55000000000000004">
      <c r="A9" s="1" t="s">
        <v>33</v>
      </c>
      <c r="C9" s="9">
        <v>1824500</v>
      </c>
      <c r="D9" s="6"/>
      <c r="E9" s="9">
        <v>7352369727</v>
      </c>
      <c r="F9" s="9"/>
      <c r="G9" s="9">
        <v>9521192142</v>
      </c>
      <c r="H9" s="9"/>
      <c r="I9" s="9">
        <f t="shared" ref="I9:I72" si="0">E9-G9</f>
        <v>-2168822415</v>
      </c>
      <c r="J9" s="9"/>
      <c r="K9" s="9">
        <v>11052101</v>
      </c>
      <c r="L9" s="9"/>
      <c r="M9" s="9">
        <v>64687644532</v>
      </c>
      <c r="N9" s="9"/>
      <c r="O9" s="9">
        <v>74536056243</v>
      </c>
      <c r="P9" s="9"/>
      <c r="Q9" s="9">
        <f t="shared" ref="Q9:Q72" si="1">M9-O9</f>
        <v>-9848411711</v>
      </c>
    </row>
    <row r="10" spans="1:17" x14ac:dyDescent="0.55000000000000004">
      <c r="A10" s="1" t="s">
        <v>127</v>
      </c>
      <c r="C10" s="9">
        <v>2917788</v>
      </c>
      <c r="D10" s="6"/>
      <c r="E10" s="9">
        <v>17983235212</v>
      </c>
      <c r="F10" s="9"/>
      <c r="G10" s="9">
        <v>16590073545</v>
      </c>
      <c r="H10" s="9"/>
      <c r="I10" s="9">
        <f t="shared" si="0"/>
        <v>1393161667</v>
      </c>
      <c r="J10" s="9"/>
      <c r="K10" s="9">
        <v>32463579</v>
      </c>
      <c r="L10" s="9"/>
      <c r="M10" s="9">
        <v>214295072915</v>
      </c>
      <c r="N10" s="9"/>
      <c r="O10" s="9">
        <v>187019551812</v>
      </c>
      <c r="P10" s="9"/>
      <c r="Q10" s="9">
        <f t="shared" si="1"/>
        <v>27275521103</v>
      </c>
    </row>
    <row r="11" spans="1:17" x14ac:dyDescent="0.55000000000000004">
      <c r="A11" s="1" t="s">
        <v>107</v>
      </c>
      <c r="C11" s="9">
        <v>5150845</v>
      </c>
      <c r="D11" s="6"/>
      <c r="E11" s="9">
        <v>21375063708</v>
      </c>
      <c r="F11" s="9"/>
      <c r="G11" s="9">
        <v>23504299331</v>
      </c>
      <c r="H11" s="9"/>
      <c r="I11" s="9">
        <f t="shared" si="0"/>
        <v>-2129235623</v>
      </c>
      <c r="J11" s="9"/>
      <c r="K11" s="9">
        <v>20635757</v>
      </c>
      <c r="L11" s="9"/>
      <c r="M11" s="9">
        <v>97170599042</v>
      </c>
      <c r="N11" s="9"/>
      <c r="O11" s="9">
        <v>101926603108</v>
      </c>
      <c r="P11" s="9"/>
      <c r="Q11" s="9">
        <f t="shared" si="1"/>
        <v>-4756004066</v>
      </c>
    </row>
    <row r="12" spans="1:17" x14ac:dyDescent="0.55000000000000004">
      <c r="A12" s="1" t="s">
        <v>72</v>
      </c>
      <c r="C12" s="9">
        <v>570176</v>
      </c>
      <c r="D12" s="6"/>
      <c r="E12" s="9">
        <v>7836149097</v>
      </c>
      <c r="F12" s="9"/>
      <c r="G12" s="9">
        <v>10009395719</v>
      </c>
      <c r="H12" s="9"/>
      <c r="I12" s="9">
        <f t="shared" si="0"/>
        <v>-2173246622</v>
      </c>
      <c r="J12" s="9"/>
      <c r="K12" s="9">
        <v>877299</v>
      </c>
      <c r="L12" s="9"/>
      <c r="M12" s="9">
        <v>12180690537</v>
      </c>
      <c r="N12" s="9"/>
      <c r="O12" s="9">
        <v>15400916242</v>
      </c>
      <c r="P12" s="9"/>
      <c r="Q12" s="9">
        <f t="shared" si="1"/>
        <v>-3220225705</v>
      </c>
    </row>
    <row r="13" spans="1:17" x14ac:dyDescent="0.55000000000000004">
      <c r="A13" s="1" t="s">
        <v>112</v>
      </c>
      <c r="C13" s="9">
        <v>114030</v>
      </c>
      <c r="D13" s="6"/>
      <c r="E13" s="9">
        <v>1741975737</v>
      </c>
      <c r="F13" s="9"/>
      <c r="G13" s="9">
        <v>1720681723</v>
      </c>
      <c r="H13" s="9"/>
      <c r="I13" s="9">
        <f t="shared" si="0"/>
        <v>21294014</v>
      </c>
      <c r="J13" s="9"/>
      <c r="K13" s="9">
        <v>2068756</v>
      </c>
      <c r="L13" s="9"/>
      <c r="M13" s="9">
        <v>37425280232</v>
      </c>
      <c r="N13" s="9"/>
      <c r="O13" s="9">
        <v>31216966187</v>
      </c>
      <c r="P13" s="9"/>
      <c r="Q13" s="9">
        <f t="shared" si="1"/>
        <v>6208314045</v>
      </c>
    </row>
    <row r="14" spans="1:17" x14ac:dyDescent="0.55000000000000004">
      <c r="A14" s="1" t="s">
        <v>77</v>
      </c>
      <c r="C14" s="9">
        <v>10987284</v>
      </c>
      <c r="D14" s="6"/>
      <c r="E14" s="9">
        <v>12560549440</v>
      </c>
      <c r="F14" s="9"/>
      <c r="G14" s="9">
        <v>13130454327</v>
      </c>
      <c r="H14" s="9"/>
      <c r="I14" s="9">
        <f t="shared" si="0"/>
        <v>-569904887</v>
      </c>
      <c r="J14" s="9"/>
      <c r="K14" s="9">
        <v>30538098</v>
      </c>
      <c r="L14" s="9"/>
      <c r="M14" s="9">
        <v>34251135408</v>
      </c>
      <c r="N14" s="9"/>
      <c r="O14" s="9">
        <v>36480310403</v>
      </c>
      <c r="P14" s="9"/>
      <c r="Q14" s="9">
        <f t="shared" si="1"/>
        <v>-2229174995</v>
      </c>
    </row>
    <row r="15" spans="1:17" x14ac:dyDescent="0.55000000000000004">
      <c r="A15" s="1" t="s">
        <v>38</v>
      </c>
      <c r="C15" s="9">
        <v>1860203</v>
      </c>
      <c r="D15" s="6"/>
      <c r="E15" s="9">
        <v>4180186829</v>
      </c>
      <c r="F15" s="9"/>
      <c r="G15" s="9">
        <v>5375885323</v>
      </c>
      <c r="H15" s="9"/>
      <c r="I15" s="9">
        <f t="shared" si="0"/>
        <v>-1195698494</v>
      </c>
      <c r="J15" s="9"/>
      <c r="K15" s="9">
        <v>8892087</v>
      </c>
      <c r="L15" s="9"/>
      <c r="M15" s="9">
        <v>20055657273</v>
      </c>
      <c r="N15" s="9"/>
      <c r="O15" s="9">
        <v>25697646977</v>
      </c>
      <c r="P15" s="9"/>
      <c r="Q15" s="9">
        <f t="shared" si="1"/>
        <v>-5641989704</v>
      </c>
    </row>
    <row r="16" spans="1:17" x14ac:dyDescent="0.55000000000000004">
      <c r="A16" s="1" t="s">
        <v>35</v>
      </c>
      <c r="C16" s="9">
        <v>523810</v>
      </c>
      <c r="D16" s="6"/>
      <c r="E16" s="9">
        <v>4092368063</v>
      </c>
      <c r="F16" s="9"/>
      <c r="G16" s="9">
        <v>5024690640</v>
      </c>
      <c r="H16" s="9"/>
      <c r="I16" s="9">
        <f t="shared" si="0"/>
        <v>-932322577</v>
      </c>
      <c r="J16" s="9"/>
      <c r="K16" s="9">
        <v>2285057</v>
      </c>
      <c r="L16" s="9"/>
      <c r="M16" s="9">
        <v>17743664032</v>
      </c>
      <c r="N16" s="9"/>
      <c r="O16" s="9">
        <v>21919597789</v>
      </c>
      <c r="P16" s="9"/>
      <c r="Q16" s="9">
        <f t="shared" si="1"/>
        <v>-4175933757</v>
      </c>
    </row>
    <row r="17" spans="1:17" x14ac:dyDescent="0.55000000000000004">
      <c r="A17" s="1" t="s">
        <v>114</v>
      </c>
      <c r="C17" s="9">
        <v>43736298</v>
      </c>
      <c r="D17" s="6"/>
      <c r="E17" s="9">
        <v>79599234143</v>
      </c>
      <c r="F17" s="9"/>
      <c r="G17" s="9">
        <v>71300749945</v>
      </c>
      <c r="H17" s="9"/>
      <c r="I17" s="9">
        <f t="shared" si="0"/>
        <v>8298484198</v>
      </c>
      <c r="J17" s="9"/>
      <c r="K17" s="9">
        <v>63838592</v>
      </c>
      <c r="L17" s="9"/>
      <c r="M17" s="9">
        <v>113458774118</v>
      </c>
      <c r="N17" s="9"/>
      <c r="O17" s="9">
        <v>104072353911</v>
      </c>
      <c r="P17" s="9"/>
      <c r="Q17" s="9">
        <f t="shared" si="1"/>
        <v>9386420207</v>
      </c>
    </row>
    <row r="18" spans="1:17" x14ac:dyDescent="0.55000000000000004">
      <c r="A18" s="1" t="s">
        <v>106</v>
      </c>
      <c r="C18" s="9">
        <v>0</v>
      </c>
      <c r="D18" s="6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228734</v>
      </c>
      <c r="L18" s="9"/>
      <c r="M18" s="9">
        <v>990061498</v>
      </c>
      <c r="N18" s="9"/>
      <c r="O18" s="9">
        <v>1002735405</v>
      </c>
      <c r="P18" s="9"/>
      <c r="Q18" s="9">
        <f t="shared" si="1"/>
        <v>-12673907</v>
      </c>
    </row>
    <row r="19" spans="1:17" x14ac:dyDescent="0.55000000000000004">
      <c r="A19" s="1" t="s">
        <v>212</v>
      </c>
      <c r="C19" s="9">
        <v>0</v>
      </c>
      <c r="D19" s="6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125031</v>
      </c>
      <c r="L19" s="9"/>
      <c r="M19" s="9">
        <v>1328299882</v>
      </c>
      <c r="N19" s="9"/>
      <c r="O19" s="9">
        <v>1354729014</v>
      </c>
      <c r="P19" s="9"/>
      <c r="Q19" s="9">
        <f t="shared" si="1"/>
        <v>-26429132</v>
      </c>
    </row>
    <row r="20" spans="1:17" x14ac:dyDescent="0.55000000000000004">
      <c r="A20" s="1" t="s">
        <v>120</v>
      </c>
      <c r="C20" s="9">
        <v>0</v>
      </c>
      <c r="D20" s="6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1533785</v>
      </c>
      <c r="L20" s="9"/>
      <c r="M20" s="9">
        <v>16866831256</v>
      </c>
      <c r="N20" s="6"/>
      <c r="O20" s="9">
        <v>16039412431</v>
      </c>
      <c r="P20" s="9"/>
      <c r="Q20" s="9">
        <f t="shared" si="1"/>
        <v>827418825</v>
      </c>
    </row>
    <row r="21" spans="1:17" x14ac:dyDescent="0.55000000000000004">
      <c r="A21" s="1" t="s">
        <v>83</v>
      </c>
      <c r="C21" s="9">
        <v>0</v>
      </c>
      <c r="D21" s="6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1091482</v>
      </c>
      <c r="L21" s="9"/>
      <c r="M21" s="9">
        <v>17791469952</v>
      </c>
      <c r="N21" s="9"/>
      <c r="O21" s="9">
        <v>19461016995</v>
      </c>
      <c r="P21" s="9"/>
      <c r="Q21" s="9">
        <f t="shared" si="1"/>
        <v>-1669547043</v>
      </c>
    </row>
    <row r="22" spans="1:17" x14ac:dyDescent="0.55000000000000004">
      <c r="A22" s="1" t="s">
        <v>98</v>
      </c>
      <c r="C22" s="9">
        <v>0</v>
      </c>
      <c r="D22" s="6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1199203</v>
      </c>
      <c r="L22" s="9"/>
      <c r="M22" s="9">
        <v>18924189407</v>
      </c>
      <c r="N22" s="9"/>
      <c r="O22" s="9">
        <v>20658533972</v>
      </c>
      <c r="P22" s="9"/>
      <c r="Q22" s="9">
        <f t="shared" si="1"/>
        <v>-1734344565</v>
      </c>
    </row>
    <row r="23" spans="1:17" x14ac:dyDescent="0.55000000000000004">
      <c r="A23" s="1" t="s">
        <v>52</v>
      </c>
      <c r="C23" s="9">
        <v>0</v>
      </c>
      <c r="D23" s="6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139160</v>
      </c>
      <c r="L23" s="9"/>
      <c r="M23" s="9">
        <v>23096455237</v>
      </c>
      <c r="N23" s="9"/>
      <c r="O23" s="9">
        <v>20468985742</v>
      </c>
      <c r="P23" s="9"/>
      <c r="Q23" s="9">
        <f t="shared" si="1"/>
        <v>2627469495</v>
      </c>
    </row>
    <row r="24" spans="1:17" x14ac:dyDescent="0.55000000000000004">
      <c r="A24" s="1" t="s">
        <v>118</v>
      </c>
      <c r="C24" s="9">
        <v>0</v>
      </c>
      <c r="D24" s="6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77620</v>
      </c>
      <c r="L24" s="9"/>
      <c r="M24" s="9">
        <v>560459481</v>
      </c>
      <c r="N24" s="9"/>
      <c r="O24" s="9">
        <v>732111412</v>
      </c>
      <c r="P24" s="9"/>
      <c r="Q24" s="9">
        <f t="shared" si="1"/>
        <v>-171651931</v>
      </c>
    </row>
    <row r="25" spans="1:17" x14ac:dyDescent="0.55000000000000004">
      <c r="A25" s="1" t="s">
        <v>97</v>
      </c>
      <c r="C25" s="9">
        <v>0</v>
      </c>
      <c r="D25" s="6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520362</v>
      </c>
      <c r="L25" s="9"/>
      <c r="M25" s="9">
        <v>10341126314</v>
      </c>
      <c r="N25" s="9"/>
      <c r="O25" s="9">
        <v>9170901030</v>
      </c>
      <c r="P25" s="9"/>
      <c r="Q25" s="9">
        <f t="shared" si="1"/>
        <v>1170225284</v>
      </c>
    </row>
    <row r="26" spans="1:17" x14ac:dyDescent="0.55000000000000004">
      <c r="A26" s="1" t="s">
        <v>213</v>
      </c>
      <c r="C26" s="9">
        <v>0</v>
      </c>
      <c r="D26" s="6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1863798</v>
      </c>
      <c r="L26" s="9"/>
      <c r="M26" s="9">
        <v>11069084134</v>
      </c>
      <c r="N26" s="9"/>
      <c r="O26" s="9">
        <v>11093325696</v>
      </c>
      <c r="P26" s="9"/>
      <c r="Q26" s="9">
        <f t="shared" si="1"/>
        <v>-24241562</v>
      </c>
    </row>
    <row r="27" spans="1:17" x14ac:dyDescent="0.55000000000000004">
      <c r="A27" s="1" t="s">
        <v>110</v>
      </c>
      <c r="C27" s="9">
        <v>0</v>
      </c>
      <c r="D27" s="6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217776</v>
      </c>
      <c r="L27" s="9"/>
      <c r="M27" s="9">
        <v>1951743792</v>
      </c>
      <c r="N27" s="9"/>
      <c r="O27" s="9">
        <v>2892175906</v>
      </c>
      <c r="P27" s="9"/>
      <c r="Q27" s="9">
        <f t="shared" si="1"/>
        <v>-940432114</v>
      </c>
    </row>
    <row r="28" spans="1:17" x14ac:dyDescent="0.55000000000000004">
      <c r="A28" s="1" t="s">
        <v>37</v>
      </c>
      <c r="C28" s="9">
        <v>0</v>
      </c>
      <c r="D28" s="6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420167</v>
      </c>
      <c r="L28" s="9"/>
      <c r="M28" s="9">
        <v>5125504769</v>
      </c>
      <c r="N28" s="9"/>
      <c r="O28" s="9">
        <v>5709507973</v>
      </c>
      <c r="P28" s="9"/>
      <c r="Q28" s="9">
        <f t="shared" si="1"/>
        <v>-584003204</v>
      </c>
    </row>
    <row r="29" spans="1:17" x14ac:dyDescent="0.55000000000000004">
      <c r="A29" s="1" t="s">
        <v>214</v>
      </c>
      <c r="C29" s="9">
        <v>0</v>
      </c>
      <c r="D29" s="6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2768592</v>
      </c>
      <c r="L29" s="9"/>
      <c r="M29" s="9">
        <v>24507576384</v>
      </c>
      <c r="N29" s="9"/>
      <c r="O29" s="9">
        <v>24507576384</v>
      </c>
      <c r="P29" s="9"/>
      <c r="Q29" s="9">
        <f t="shared" si="1"/>
        <v>0</v>
      </c>
    </row>
    <row r="30" spans="1:17" x14ac:dyDescent="0.55000000000000004">
      <c r="A30" s="1" t="s">
        <v>50</v>
      </c>
      <c r="C30" s="9">
        <v>0</v>
      </c>
      <c r="D30" s="6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158395</v>
      </c>
      <c r="L30" s="9"/>
      <c r="M30" s="9">
        <v>27406446647</v>
      </c>
      <c r="N30" s="9"/>
      <c r="O30" s="9">
        <v>28341458465</v>
      </c>
      <c r="P30" s="9"/>
      <c r="Q30" s="9">
        <f t="shared" si="1"/>
        <v>-935011818</v>
      </c>
    </row>
    <row r="31" spans="1:17" x14ac:dyDescent="0.55000000000000004">
      <c r="A31" s="1" t="s">
        <v>215</v>
      </c>
      <c r="C31" s="9">
        <v>0</v>
      </c>
      <c r="D31" s="6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2000000</v>
      </c>
      <c r="L31" s="9"/>
      <c r="M31" s="9">
        <v>25363122939</v>
      </c>
      <c r="N31" s="9"/>
      <c r="O31" s="9">
        <v>16917347016</v>
      </c>
      <c r="P31" s="9"/>
      <c r="Q31" s="9">
        <f t="shared" si="1"/>
        <v>8445775923</v>
      </c>
    </row>
    <row r="32" spans="1:17" x14ac:dyDescent="0.55000000000000004">
      <c r="A32" s="1" t="s">
        <v>58</v>
      </c>
      <c r="C32" s="9">
        <v>0</v>
      </c>
      <c r="D32" s="6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486948</v>
      </c>
      <c r="L32" s="9"/>
      <c r="M32" s="9">
        <v>4235451678</v>
      </c>
      <c r="N32" s="9"/>
      <c r="O32" s="9">
        <v>4840506510</v>
      </c>
      <c r="P32" s="9"/>
      <c r="Q32" s="9">
        <f t="shared" si="1"/>
        <v>-605054832</v>
      </c>
    </row>
    <row r="33" spans="1:17" x14ac:dyDescent="0.55000000000000004">
      <c r="A33" s="1" t="s">
        <v>23</v>
      </c>
      <c r="C33" s="9">
        <v>0</v>
      </c>
      <c r="D33" s="6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1915298</v>
      </c>
      <c r="L33" s="9"/>
      <c r="M33" s="9">
        <v>3724573580</v>
      </c>
      <c r="N33" s="9"/>
      <c r="O33" s="9">
        <v>3837728522</v>
      </c>
      <c r="P33" s="9"/>
      <c r="Q33" s="9">
        <f t="shared" si="1"/>
        <v>-113154942</v>
      </c>
    </row>
    <row r="34" spans="1:17" x14ac:dyDescent="0.55000000000000004">
      <c r="A34" s="1" t="s">
        <v>89</v>
      </c>
      <c r="C34" s="9">
        <v>0</v>
      </c>
      <c r="D34" s="6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1254183</v>
      </c>
      <c r="L34" s="9"/>
      <c r="M34" s="9">
        <v>43436093049</v>
      </c>
      <c r="N34" s="9"/>
      <c r="O34" s="9">
        <v>46614882848</v>
      </c>
      <c r="P34" s="9"/>
      <c r="Q34" s="9">
        <f t="shared" si="1"/>
        <v>-3178789799</v>
      </c>
    </row>
    <row r="35" spans="1:17" x14ac:dyDescent="0.55000000000000004">
      <c r="A35" s="1" t="s">
        <v>69</v>
      </c>
      <c r="C35" s="9">
        <v>0</v>
      </c>
      <c r="D35" s="6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989141</v>
      </c>
      <c r="L35" s="9"/>
      <c r="M35" s="9">
        <v>17081895412</v>
      </c>
      <c r="N35" s="9"/>
      <c r="O35" s="9">
        <v>16410535989</v>
      </c>
      <c r="P35" s="9"/>
      <c r="Q35" s="9">
        <f t="shared" si="1"/>
        <v>671359423</v>
      </c>
    </row>
    <row r="36" spans="1:17" x14ac:dyDescent="0.55000000000000004">
      <c r="A36" s="1" t="s">
        <v>91</v>
      </c>
      <c r="C36" s="9">
        <v>0</v>
      </c>
      <c r="D36" s="6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3788743</v>
      </c>
      <c r="L36" s="9"/>
      <c r="M36" s="9">
        <v>17324120731</v>
      </c>
      <c r="N36" s="9"/>
      <c r="O36" s="9">
        <v>17584717685</v>
      </c>
      <c r="P36" s="9"/>
      <c r="Q36" s="9">
        <f t="shared" si="1"/>
        <v>-260596954</v>
      </c>
    </row>
    <row r="37" spans="1:17" x14ac:dyDescent="0.55000000000000004">
      <c r="A37" s="1" t="s">
        <v>56</v>
      </c>
      <c r="C37" s="9">
        <v>0</v>
      </c>
      <c r="D37" s="6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1121708</v>
      </c>
      <c r="L37" s="9"/>
      <c r="M37" s="9">
        <v>9739781177</v>
      </c>
      <c r="N37" s="9"/>
      <c r="O37" s="9">
        <v>9894989396</v>
      </c>
      <c r="P37" s="9"/>
      <c r="Q37" s="9">
        <f t="shared" si="1"/>
        <v>-155208219</v>
      </c>
    </row>
    <row r="38" spans="1:17" x14ac:dyDescent="0.55000000000000004">
      <c r="A38" s="1" t="s">
        <v>29</v>
      </c>
      <c r="C38" s="9">
        <v>0</v>
      </c>
      <c r="D38" s="6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4148021</v>
      </c>
      <c r="L38" s="9"/>
      <c r="M38" s="9">
        <v>12222655692</v>
      </c>
      <c r="N38" s="9"/>
      <c r="O38" s="9">
        <v>13698951739</v>
      </c>
      <c r="P38" s="9"/>
      <c r="Q38" s="9">
        <f t="shared" si="1"/>
        <v>-1476296047</v>
      </c>
    </row>
    <row r="39" spans="1:17" x14ac:dyDescent="0.55000000000000004">
      <c r="A39" s="1" t="s">
        <v>65</v>
      </c>
      <c r="C39" s="9">
        <v>0</v>
      </c>
      <c r="D39" s="6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1</v>
      </c>
      <c r="L39" s="9"/>
      <c r="M39" s="9">
        <v>1</v>
      </c>
      <c r="N39" s="9"/>
      <c r="O39" s="9">
        <v>4360</v>
      </c>
      <c r="P39" s="9"/>
      <c r="Q39" s="9">
        <f t="shared" si="1"/>
        <v>-4359</v>
      </c>
    </row>
    <row r="40" spans="1:17" x14ac:dyDescent="0.55000000000000004">
      <c r="A40" s="1" t="s">
        <v>40</v>
      </c>
      <c r="C40" s="9">
        <v>0</v>
      </c>
      <c r="D40" s="6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76340</v>
      </c>
      <c r="L40" s="9"/>
      <c r="M40" s="9">
        <v>4576485708</v>
      </c>
      <c r="N40" s="9"/>
      <c r="O40" s="9">
        <v>4438559073</v>
      </c>
      <c r="P40" s="9"/>
      <c r="Q40" s="9">
        <f t="shared" si="1"/>
        <v>137926635</v>
      </c>
    </row>
    <row r="41" spans="1:17" x14ac:dyDescent="0.55000000000000004">
      <c r="A41" s="1" t="s">
        <v>85</v>
      </c>
      <c r="C41" s="9">
        <v>0</v>
      </c>
      <c r="D41" s="6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16857</v>
      </c>
      <c r="L41" s="9"/>
      <c r="M41" s="9">
        <v>336710010</v>
      </c>
      <c r="N41" s="9"/>
      <c r="O41" s="9">
        <v>394620296</v>
      </c>
      <c r="P41" s="9"/>
      <c r="Q41" s="9">
        <f t="shared" si="1"/>
        <v>-57910286</v>
      </c>
    </row>
    <row r="42" spans="1:17" x14ac:dyDescent="0.55000000000000004">
      <c r="A42" s="1" t="s">
        <v>122</v>
      </c>
      <c r="C42" s="9">
        <v>0</v>
      </c>
      <c r="D42" s="6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1191906</v>
      </c>
      <c r="L42" s="9"/>
      <c r="M42" s="9">
        <v>20784459525</v>
      </c>
      <c r="N42" s="9"/>
      <c r="O42" s="9">
        <v>22914305838</v>
      </c>
      <c r="P42" s="9"/>
      <c r="Q42" s="9">
        <f t="shared" si="1"/>
        <v>-2129846313</v>
      </c>
    </row>
    <row r="43" spans="1:17" x14ac:dyDescent="0.55000000000000004">
      <c r="A43" s="1" t="s">
        <v>104</v>
      </c>
      <c r="C43" s="9">
        <v>0</v>
      </c>
      <c r="D43" s="6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12919</v>
      </c>
      <c r="L43" s="9"/>
      <c r="M43" s="9">
        <v>93939973</v>
      </c>
      <c r="N43" s="9"/>
      <c r="O43" s="9">
        <v>90812170</v>
      </c>
      <c r="P43" s="9"/>
      <c r="Q43" s="9">
        <f t="shared" si="1"/>
        <v>3127803</v>
      </c>
    </row>
    <row r="44" spans="1:17" x14ac:dyDescent="0.55000000000000004">
      <c r="A44" s="1" t="s">
        <v>48</v>
      </c>
      <c r="C44" s="9">
        <v>0</v>
      </c>
      <c r="D44" s="6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113140</v>
      </c>
      <c r="L44" s="9"/>
      <c r="M44" s="9">
        <v>5055307832</v>
      </c>
      <c r="N44" s="9"/>
      <c r="O44" s="9">
        <v>5104505740</v>
      </c>
      <c r="P44" s="9"/>
      <c r="Q44" s="9">
        <f t="shared" si="1"/>
        <v>-49197908</v>
      </c>
    </row>
    <row r="45" spans="1:17" x14ac:dyDescent="0.55000000000000004">
      <c r="A45" s="1" t="s">
        <v>31</v>
      </c>
      <c r="C45" s="9">
        <v>0</v>
      </c>
      <c r="D45" s="6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87549</v>
      </c>
      <c r="L45" s="9"/>
      <c r="M45" s="9">
        <v>484746427</v>
      </c>
      <c r="N45" s="9"/>
      <c r="O45" s="9">
        <v>497737259</v>
      </c>
      <c r="P45" s="9"/>
      <c r="Q45" s="9">
        <f t="shared" si="1"/>
        <v>-12990832</v>
      </c>
    </row>
    <row r="46" spans="1:17" x14ac:dyDescent="0.55000000000000004">
      <c r="A46" s="1" t="s">
        <v>133</v>
      </c>
      <c r="C46" s="9">
        <v>0</v>
      </c>
      <c r="D46" s="6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513873</v>
      </c>
      <c r="L46" s="9"/>
      <c r="M46" s="9">
        <v>13411881094</v>
      </c>
      <c r="N46" s="9"/>
      <c r="O46" s="9">
        <v>14742133657</v>
      </c>
      <c r="P46" s="9"/>
      <c r="Q46" s="9">
        <f t="shared" si="1"/>
        <v>-1330252563</v>
      </c>
    </row>
    <row r="47" spans="1:17" x14ac:dyDescent="0.55000000000000004">
      <c r="A47" s="1" t="s">
        <v>17</v>
      </c>
      <c r="C47" s="9">
        <v>0</v>
      </c>
      <c r="D47" s="6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386334</v>
      </c>
      <c r="L47" s="9"/>
      <c r="M47" s="9">
        <v>940116026</v>
      </c>
      <c r="N47" s="9"/>
      <c r="O47" s="9">
        <v>1081745882</v>
      </c>
      <c r="P47" s="9"/>
      <c r="Q47" s="9">
        <f t="shared" si="1"/>
        <v>-141629856</v>
      </c>
    </row>
    <row r="48" spans="1:17" x14ac:dyDescent="0.55000000000000004">
      <c r="A48" s="1" t="s">
        <v>206</v>
      </c>
      <c r="C48" s="9">
        <v>0</v>
      </c>
      <c r="D48" s="6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625000</v>
      </c>
      <c r="L48" s="9"/>
      <c r="M48" s="9">
        <v>4982675703</v>
      </c>
      <c r="N48" s="9"/>
      <c r="O48" s="9">
        <v>5630733067</v>
      </c>
      <c r="P48" s="9"/>
      <c r="Q48" s="9">
        <f t="shared" si="1"/>
        <v>-648057364</v>
      </c>
    </row>
    <row r="49" spans="1:17" x14ac:dyDescent="0.55000000000000004">
      <c r="A49" s="1" t="s">
        <v>64</v>
      </c>
      <c r="C49" s="9">
        <v>0</v>
      </c>
      <c r="D49" s="6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124276</v>
      </c>
      <c r="L49" s="9"/>
      <c r="M49" s="9">
        <v>306123601</v>
      </c>
      <c r="N49" s="9"/>
      <c r="O49" s="9">
        <v>324572961</v>
      </c>
      <c r="P49" s="9"/>
      <c r="Q49" s="9">
        <f t="shared" si="1"/>
        <v>-18449360</v>
      </c>
    </row>
    <row r="50" spans="1:17" x14ac:dyDescent="0.55000000000000004">
      <c r="A50" s="1" t="s">
        <v>139</v>
      </c>
      <c r="C50" s="9">
        <v>0</v>
      </c>
      <c r="D50" s="6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569881</v>
      </c>
      <c r="L50" s="9"/>
      <c r="M50" s="9">
        <v>2837426174</v>
      </c>
      <c r="N50" s="9"/>
      <c r="O50" s="9">
        <v>2795795642</v>
      </c>
      <c r="P50" s="9"/>
      <c r="Q50" s="9">
        <f t="shared" si="1"/>
        <v>41630532</v>
      </c>
    </row>
    <row r="51" spans="1:17" x14ac:dyDescent="0.55000000000000004">
      <c r="A51" s="1" t="s">
        <v>102</v>
      </c>
      <c r="C51" s="9">
        <v>0</v>
      </c>
      <c r="D51" s="6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1062442</v>
      </c>
      <c r="L51" s="9"/>
      <c r="M51" s="9">
        <v>4011218032</v>
      </c>
      <c r="N51" s="9"/>
      <c r="O51" s="9">
        <v>3818931622</v>
      </c>
      <c r="P51" s="9"/>
      <c r="Q51" s="9">
        <f t="shared" si="1"/>
        <v>192286410</v>
      </c>
    </row>
    <row r="52" spans="1:17" x14ac:dyDescent="0.55000000000000004">
      <c r="A52" s="1" t="s">
        <v>216</v>
      </c>
      <c r="C52" s="9">
        <v>0</v>
      </c>
      <c r="D52" s="6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93184</v>
      </c>
      <c r="L52" s="9"/>
      <c r="M52" s="9">
        <v>11879864209</v>
      </c>
      <c r="N52" s="9"/>
      <c r="O52" s="9">
        <v>12412360396</v>
      </c>
      <c r="P52" s="9"/>
      <c r="Q52" s="9">
        <f t="shared" si="1"/>
        <v>-532496187</v>
      </c>
    </row>
    <row r="53" spans="1:17" x14ac:dyDescent="0.55000000000000004">
      <c r="A53" s="1" t="s">
        <v>87</v>
      </c>
      <c r="C53" s="9">
        <v>0</v>
      </c>
      <c r="D53" s="6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499183</v>
      </c>
      <c r="L53" s="9"/>
      <c r="M53" s="9">
        <v>13911713147</v>
      </c>
      <c r="N53" s="9"/>
      <c r="O53" s="9">
        <v>13705399192</v>
      </c>
      <c r="P53" s="9"/>
      <c r="Q53" s="9">
        <f t="shared" si="1"/>
        <v>206313955</v>
      </c>
    </row>
    <row r="54" spans="1:17" x14ac:dyDescent="0.55000000000000004">
      <c r="A54" s="1" t="s">
        <v>46</v>
      </c>
      <c r="C54" s="9">
        <v>0</v>
      </c>
      <c r="D54" s="6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693317</v>
      </c>
      <c r="L54" s="9"/>
      <c r="M54" s="9">
        <v>10516710977</v>
      </c>
      <c r="N54" s="9"/>
      <c r="O54" s="9">
        <v>12136666811</v>
      </c>
      <c r="P54" s="9"/>
      <c r="Q54" s="9">
        <f t="shared" si="1"/>
        <v>-1619955834</v>
      </c>
    </row>
    <row r="55" spans="1:17" x14ac:dyDescent="0.55000000000000004">
      <c r="A55" s="1" t="s">
        <v>27</v>
      </c>
      <c r="C55" s="9">
        <v>0</v>
      </c>
      <c r="D55" s="6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28479904</v>
      </c>
      <c r="L55" s="9"/>
      <c r="M55" s="9">
        <v>60072587301</v>
      </c>
      <c r="N55" s="9"/>
      <c r="O55" s="9">
        <v>69898496929</v>
      </c>
      <c r="P55" s="9"/>
      <c r="Q55" s="9">
        <f t="shared" si="1"/>
        <v>-9825909628</v>
      </c>
    </row>
    <row r="56" spans="1:17" x14ac:dyDescent="0.55000000000000004">
      <c r="A56" s="1" t="s">
        <v>137</v>
      </c>
      <c r="C56" s="9">
        <v>0</v>
      </c>
      <c r="D56" s="6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254966</v>
      </c>
      <c r="L56" s="9"/>
      <c r="M56" s="9">
        <v>2212812953</v>
      </c>
      <c r="N56" s="9"/>
      <c r="O56" s="9">
        <v>2409594893</v>
      </c>
      <c r="P56" s="9"/>
      <c r="Q56" s="9">
        <f t="shared" si="1"/>
        <v>-196781940</v>
      </c>
    </row>
    <row r="57" spans="1:17" x14ac:dyDescent="0.55000000000000004">
      <c r="A57" s="1" t="s">
        <v>25</v>
      </c>
      <c r="C57" s="9">
        <v>0</v>
      </c>
      <c r="D57" s="6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1603045</v>
      </c>
      <c r="L57" s="9"/>
      <c r="M57" s="9">
        <v>2522458147</v>
      </c>
      <c r="N57" s="9"/>
      <c r="O57" s="9">
        <v>2887434473</v>
      </c>
      <c r="P57" s="9"/>
      <c r="Q57" s="9">
        <f t="shared" si="1"/>
        <v>-364976326</v>
      </c>
    </row>
    <row r="58" spans="1:17" x14ac:dyDescent="0.55000000000000004">
      <c r="A58" s="1" t="s">
        <v>70</v>
      </c>
      <c r="C58" s="9">
        <v>0</v>
      </c>
      <c r="D58" s="6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863092</v>
      </c>
      <c r="L58" s="9"/>
      <c r="M58" s="9">
        <v>18964854414</v>
      </c>
      <c r="N58" s="9"/>
      <c r="O58" s="9">
        <v>18403169365</v>
      </c>
      <c r="P58" s="9"/>
      <c r="Q58" s="9">
        <f t="shared" si="1"/>
        <v>561685049</v>
      </c>
    </row>
    <row r="59" spans="1:17" x14ac:dyDescent="0.55000000000000004">
      <c r="A59" s="1" t="s">
        <v>19</v>
      </c>
      <c r="C59" s="9">
        <v>0</v>
      </c>
      <c r="D59" s="6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1155139</v>
      </c>
      <c r="L59" s="9"/>
      <c r="M59" s="9">
        <v>2891100823</v>
      </c>
      <c r="N59" s="9"/>
      <c r="O59" s="9">
        <v>3178400074</v>
      </c>
      <c r="P59" s="9"/>
      <c r="Q59" s="9">
        <f t="shared" si="1"/>
        <v>-287299251</v>
      </c>
    </row>
    <row r="60" spans="1:17" x14ac:dyDescent="0.55000000000000004">
      <c r="A60" s="1" t="s">
        <v>217</v>
      </c>
      <c r="C60" s="9">
        <v>0</v>
      </c>
      <c r="D60" s="6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1359690</v>
      </c>
      <c r="L60" s="9"/>
      <c r="M60" s="9">
        <v>42531286267</v>
      </c>
      <c r="N60" s="9"/>
      <c r="O60" s="9">
        <v>49117138349</v>
      </c>
      <c r="P60" s="9"/>
      <c r="Q60" s="9">
        <f t="shared" si="1"/>
        <v>-6585852082</v>
      </c>
    </row>
    <row r="61" spans="1:17" x14ac:dyDescent="0.55000000000000004">
      <c r="A61" s="1" t="s">
        <v>93</v>
      </c>
      <c r="C61" s="9">
        <v>0</v>
      </c>
      <c r="D61" s="6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5869249</v>
      </c>
      <c r="L61" s="9"/>
      <c r="M61" s="9">
        <v>48038031876</v>
      </c>
      <c r="N61" s="9"/>
      <c r="O61" s="9">
        <v>49137928543</v>
      </c>
      <c r="P61" s="9"/>
      <c r="Q61" s="9">
        <f t="shared" si="1"/>
        <v>-1099896667</v>
      </c>
    </row>
    <row r="62" spans="1:17" x14ac:dyDescent="0.55000000000000004">
      <c r="A62" s="1" t="s">
        <v>75</v>
      </c>
      <c r="C62" s="9">
        <v>0</v>
      </c>
      <c r="D62" s="6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2052245</v>
      </c>
      <c r="L62" s="9"/>
      <c r="M62" s="9">
        <v>15543435344</v>
      </c>
      <c r="N62" s="9"/>
      <c r="O62" s="9">
        <v>18625511746</v>
      </c>
      <c r="P62" s="9"/>
      <c r="Q62" s="9">
        <f t="shared" si="1"/>
        <v>-3082076402</v>
      </c>
    </row>
    <row r="63" spans="1:17" x14ac:dyDescent="0.55000000000000004">
      <c r="A63" s="1" t="s">
        <v>218</v>
      </c>
      <c r="C63" s="9">
        <v>0</v>
      </c>
      <c r="D63" s="6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3259361</v>
      </c>
      <c r="L63" s="9"/>
      <c r="M63" s="9">
        <v>14266223097</v>
      </c>
      <c r="N63" s="9"/>
      <c r="O63" s="9">
        <v>14266223097</v>
      </c>
      <c r="P63" s="9"/>
      <c r="Q63" s="9">
        <f t="shared" si="1"/>
        <v>0</v>
      </c>
    </row>
    <row r="64" spans="1:17" x14ac:dyDescent="0.55000000000000004">
      <c r="A64" s="1" t="s">
        <v>125</v>
      </c>
      <c r="C64" s="9">
        <v>0</v>
      </c>
      <c r="D64" s="6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821948</v>
      </c>
      <c r="L64" s="9"/>
      <c r="M64" s="9">
        <v>2576191092</v>
      </c>
      <c r="N64" s="9"/>
      <c r="O64" s="9">
        <v>3343646956</v>
      </c>
      <c r="P64" s="9"/>
      <c r="Q64" s="9">
        <f t="shared" si="1"/>
        <v>-767455864</v>
      </c>
    </row>
    <row r="65" spans="1:17" x14ac:dyDescent="0.55000000000000004">
      <c r="A65" s="1" t="s">
        <v>44</v>
      </c>
      <c r="C65" s="9">
        <v>0</v>
      </c>
      <c r="D65" s="6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126176</v>
      </c>
      <c r="L65" s="9"/>
      <c r="M65" s="9">
        <v>22058249285</v>
      </c>
      <c r="N65" s="9"/>
      <c r="O65" s="9">
        <v>18383579308</v>
      </c>
      <c r="P65" s="9"/>
      <c r="Q65" s="9">
        <f t="shared" si="1"/>
        <v>3674669977</v>
      </c>
    </row>
    <row r="66" spans="1:17" x14ac:dyDescent="0.55000000000000004">
      <c r="A66" s="1" t="s">
        <v>62</v>
      </c>
      <c r="C66" s="9">
        <v>0</v>
      </c>
      <c r="D66" s="6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1802580</v>
      </c>
      <c r="L66" s="9"/>
      <c r="M66" s="9">
        <v>4777646049</v>
      </c>
      <c r="N66" s="9"/>
      <c r="O66" s="9">
        <v>5850157634</v>
      </c>
      <c r="P66" s="9"/>
      <c r="Q66" s="9">
        <f t="shared" si="1"/>
        <v>-1072511585</v>
      </c>
    </row>
    <row r="67" spans="1:17" x14ac:dyDescent="0.55000000000000004">
      <c r="A67" s="1" t="s">
        <v>219</v>
      </c>
      <c r="C67" s="9">
        <v>0</v>
      </c>
      <c r="D67" s="6"/>
      <c r="E67" s="9">
        <v>0</v>
      </c>
      <c r="F67" s="9"/>
      <c r="G67" s="9">
        <v>0</v>
      </c>
      <c r="H67" s="9"/>
      <c r="I67" s="9">
        <f t="shared" si="0"/>
        <v>0</v>
      </c>
      <c r="J67" s="9"/>
      <c r="K67" s="9">
        <v>3782288</v>
      </c>
      <c r="L67" s="9"/>
      <c r="M67" s="9">
        <v>34558765456</v>
      </c>
      <c r="N67" s="9"/>
      <c r="O67" s="9">
        <v>25641722695</v>
      </c>
      <c r="P67" s="9"/>
      <c r="Q67" s="9">
        <f t="shared" si="1"/>
        <v>8917042761</v>
      </c>
    </row>
    <row r="68" spans="1:17" x14ac:dyDescent="0.55000000000000004">
      <c r="A68" s="1" t="s">
        <v>42</v>
      </c>
      <c r="C68" s="9">
        <v>0</v>
      </c>
      <c r="D68" s="6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9">
        <v>985861</v>
      </c>
      <c r="L68" s="9"/>
      <c r="M68" s="9">
        <v>2021604307</v>
      </c>
      <c r="N68" s="9"/>
      <c r="O68" s="9">
        <v>2567587221</v>
      </c>
      <c r="P68" s="9"/>
      <c r="Q68" s="9">
        <f t="shared" si="1"/>
        <v>-545982914</v>
      </c>
    </row>
    <row r="69" spans="1:17" x14ac:dyDescent="0.55000000000000004">
      <c r="A69" s="1" t="s">
        <v>60</v>
      </c>
      <c r="C69" s="9">
        <v>0</v>
      </c>
      <c r="D69" s="6"/>
      <c r="E69" s="9">
        <v>0</v>
      </c>
      <c r="F69" s="9"/>
      <c r="G69" s="9">
        <v>0</v>
      </c>
      <c r="H69" s="9"/>
      <c r="I69" s="9">
        <f t="shared" si="0"/>
        <v>0</v>
      </c>
      <c r="J69" s="9"/>
      <c r="K69" s="9">
        <v>229031</v>
      </c>
      <c r="L69" s="9"/>
      <c r="M69" s="9">
        <v>1455534928</v>
      </c>
      <c r="N69" s="9"/>
      <c r="O69" s="9">
        <v>1772281214</v>
      </c>
      <c r="P69" s="9"/>
      <c r="Q69" s="9">
        <f t="shared" si="1"/>
        <v>-316746286</v>
      </c>
    </row>
    <row r="70" spans="1:17" x14ac:dyDescent="0.55000000000000004">
      <c r="A70" s="1" t="s">
        <v>129</v>
      </c>
      <c r="C70" s="9">
        <v>0</v>
      </c>
      <c r="D70" s="6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>
        <v>159770</v>
      </c>
      <c r="L70" s="9"/>
      <c r="M70" s="9">
        <v>10602696341</v>
      </c>
      <c r="N70" s="9"/>
      <c r="O70" s="9">
        <v>8038425820</v>
      </c>
      <c r="P70" s="9"/>
      <c r="Q70" s="9">
        <f t="shared" si="1"/>
        <v>2564270521</v>
      </c>
    </row>
    <row r="71" spans="1:17" x14ac:dyDescent="0.55000000000000004">
      <c r="A71" s="1" t="s">
        <v>220</v>
      </c>
      <c r="C71" s="9">
        <v>0</v>
      </c>
      <c r="D71" s="6"/>
      <c r="E71" s="9">
        <v>0</v>
      </c>
      <c r="F71" s="9"/>
      <c r="G71" s="9">
        <v>0</v>
      </c>
      <c r="H71" s="9"/>
      <c r="I71" s="9">
        <f t="shared" si="0"/>
        <v>0</v>
      </c>
      <c r="J71" s="9"/>
      <c r="K71" s="9">
        <v>15711210</v>
      </c>
      <c r="L71" s="9"/>
      <c r="M71" s="9">
        <v>27583523725</v>
      </c>
      <c r="N71" s="9"/>
      <c r="O71" s="9">
        <v>30001656065</v>
      </c>
      <c r="P71" s="9"/>
      <c r="Q71" s="9">
        <f t="shared" si="1"/>
        <v>-2418132340</v>
      </c>
    </row>
    <row r="72" spans="1:17" x14ac:dyDescent="0.55000000000000004">
      <c r="A72" s="1" t="s">
        <v>109</v>
      </c>
      <c r="C72" s="9">
        <v>0</v>
      </c>
      <c r="D72" s="6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9">
        <v>1308912</v>
      </c>
      <c r="L72" s="9"/>
      <c r="M72" s="9">
        <v>14388129313</v>
      </c>
      <c r="N72" s="9"/>
      <c r="O72" s="9">
        <v>15727206725</v>
      </c>
      <c r="P72" s="9"/>
      <c r="Q72" s="9">
        <f t="shared" si="1"/>
        <v>-1339077412</v>
      </c>
    </row>
    <row r="73" spans="1:17" x14ac:dyDescent="0.55000000000000004">
      <c r="A73" s="1" t="s">
        <v>221</v>
      </c>
      <c r="C73" s="9">
        <v>0</v>
      </c>
      <c r="D73" s="6"/>
      <c r="E73" s="9">
        <v>0</v>
      </c>
      <c r="F73" s="9"/>
      <c r="G73" s="9">
        <v>0</v>
      </c>
      <c r="H73" s="9"/>
      <c r="I73" s="9">
        <f t="shared" ref="I73:I83" si="2">E73-G73</f>
        <v>0</v>
      </c>
      <c r="J73" s="9"/>
      <c r="K73" s="9">
        <v>2925747</v>
      </c>
      <c r="L73" s="9"/>
      <c r="M73" s="9">
        <v>142939777313</v>
      </c>
      <c r="N73" s="9"/>
      <c r="O73" s="9">
        <v>142441160438</v>
      </c>
      <c r="P73" s="9"/>
      <c r="Q73" s="9">
        <f t="shared" ref="Q73:Q83" si="3">M73-O73</f>
        <v>498616875</v>
      </c>
    </row>
    <row r="74" spans="1:17" x14ac:dyDescent="0.55000000000000004">
      <c r="A74" s="1" t="s">
        <v>15</v>
      </c>
      <c r="C74" s="9">
        <v>0</v>
      </c>
      <c r="D74" s="6"/>
      <c r="E74" s="9">
        <v>0</v>
      </c>
      <c r="F74" s="9"/>
      <c r="G74" s="9">
        <v>0</v>
      </c>
      <c r="H74" s="9"/>
      <c r="I74" s="9">
        <f t="shared" si="2"/>
        <v>0</v>
      </c>
      <c r="J74" s="9"/>
      <c r="K74" s="9">
        <v>931377</v>
      </c>
      <c r="L74" s="9"/>
      <c r="M74" s="9">
        <v>11100755990</v>
      </c>
      <c r="N74" s="9"/>
      <c r="O74" s="9">
        <v>10702656129</v>
      </c>
      <c r="P74" s="9"/>
      <c r="Q74" s="9">
        <f t="shared" si="3"/>
        <v>398099861</v>
      </c>
    </row>
    <row r="75" spans="1:17" x14ac:dyDescent="0.55000000000000004">
      <c r="A75" s="1" t="s">
        <v>81</v>
      </c>
      <c r="C75" s="9">
        <v>0</v>
      </c>
      <c r="D75" s="6"/>
      <c r="E75" s="9">
        <v>0</v>
      </c>
      <c r="F75" s="9"/>
      <c r="G75" s="9">
        <v>0</v>
      </c>
      <c r="H75" s="9"/>
      <c r="I75" s="9">
        <f t="shared" si="2"/>
        <v>0</v>
      </c>
      <c r="J75" s="9"/>
      <c r="K75" s="9">
        <v>768447</v>
      </c>
      <c r="L75" s="9"/>
      <c r="M75" s="9">
        <v>6576440819</v>
      </c>
      <c r="N75" s="9"/>
      <c r="O75" s="9">
        <v>6645710213</v>
      </c>
      <c r="P75" s="9"/>
      <c r="Q75" s="9">
        <f t="shared" si="3"/>
        <v>-69269394</v>
      </c>
    </row>
    <row r="76" spans="1:17" x14ac:dyDescent="0.55000000000000004">
      <c r="A76" s="1" t="s">
        <v>21</v>
      </c>
      <c r="C76" s="9">
        <v>0</v>
      </c>
      <c r="D76" s="6"/>
      <c r="E76" s="9">
        <v>0</v>
      </c>
      <c r="F76" s="9"/>
      <c r="G76" s="9">
        <v>0</v>
      </c>
      <c r="H76" s="9"/>
      <c r="I76" s="9">
        <f t="shared" si="2"/>
        <v>0</v>
      </c>
      <c r="J76" s="9"/>
      <c r="K76" s="9">
        <v>16521477</v>
      </c>
      <c r="L76" s="9"/>
      <c r="M76" s="9">
        <v>35196830270</v>
      </c>
      <c r="N76" s="9"/>
      <c r="O76" s="9">
        <v>35734359971</v>
      </c>
      <c r="P76" s="9"/>
      <c r="Q76" s="9">
        <f t="shared" si="3"/>
        <v>-537529701</v>
      </c>
    </row>
    <row r="77" spans="1:17" x14ac:dyDescent="0.55000000000000004">
      <c r="A77" s="1" t="s">
        <v>124</v>
      </c>
      <c r="C77" s="9">
        <v>0</v>
      </c>
      <c r="D77" s="6"/>
      <c r="E77" s="9">
        <v>0</v>
      </c>
      <c r="F77" s="9"/>
      <c r="G77" s="9">
        <v>0</v>
      </c>
      <c r="H77" s="9"/>
      <c r="I77" s="9">
        <f t="shared" si="2"/>
        <v>0</v>
      </c>
      <c r="J77" s="9"/>
      <c r="K77" s="9">
        <v>1103270</v>
      </c>
      <c r="L77" s="9"/>
      <c r="M77" s="9">
        <v>4131317127</v>
      </c>
      <c r="N77" s="9"/>
      <c r="O77" s="9">
        <v>4701539204</v>
      </c>
      <c r="P77" s="9"/>
      <c r="Q77" s="9">
        <f t="shared" si="3"/>
        <v>-570222077</v>
      </c>
    </row>
    <row r="78" spans="1:17" x14ac:dyDescent="0.55000000000000004">
      <c r="A78" s="1" t="s">
        <v>54</v>
      </c>
      <c r="C78" s="9">
        <v>0</v>
      </c>
      <c r="D78" s="6"/>
      <c r="E78" s="9">
        <v>0</v>
      </c>
      <c r="F78" s="9"/>
      <c r="G78" s="9">
        <v>0</v>
      </c>
      <c r="H78" s="9"/>
      <c r="I78" s="9">
        <f t="shared" si="2"/>
        <v>0</v>
      </c>
      <c r="J78" s="9"/>
      <c r="K78" s="9">
        <v>109059</v>
      </c>
      <c r="L78" s="9"/>
      <c r="M78" s="9">
        <v>2572708918</v>
      </c>
      <c r="N78" s="9"/>
      <c r="O78" s="9">
        <v>2555012414</v>
      </c>
      <c r="P78" s="9"/>
      <c r="Q78" s="9">
        <f t="shared" si="3"/>
        <v>17696504</v>
      </c>
    </row>
    <row r="79" spans="1:17" x14ac:dyDescent="0.55000000000000004">
      <c r="A79" s="1" t="s">
        <v>135</v>
      </c>
      <c r="C79" s="9">
        <v>0</v>
      </c>
      <c r="D79" s="6"/>
      <c r="E79" s="9">
        <v>0</v>
      </c>
      <c r="F79" s="9"/>
      <c r="G79" s="9">
        <v>0</v>
      </c>
      <c r="H79" s="9"/>
      <c r="I79" s="9">
        <f t="shared" si="2"/>
        <v>0</v>
      </c>
      <c r="J79" s="9"/>
      <c r="K79" s="9">
        <v>1192655</v>
      </c>
      <c r="L79" s="9"/>
      <c r="M79" s="9">
        <v>6562561828</v>
      </c>
      <c r="N79" s="9"/>
      <c r="O79" s="9">
        <v>7248186695</v>
      </c>
      <c r="P79" s="9"/>
      <c r="Q79" s="9">
        <f t="shared" si="3"/>
        <v>-685624867</v>
      </c>
    </row>
    <row r="80" spans="1:17" x14ac:dyDescent="0.55000000000000004">
      <c r="A80" s="1" t="s">
        <v>74</v>
      </c>
      <c r="C80" s="9">
        <v>0</v>
      </c>
      <c r="D80" s="6"/>
      <c r="E80" s="9">
        <v>0</v>
      </c>
      <c r="F80" s="9"/>
      <c r="G80" s="9">
        <v>0</v>
      </c>
      <c r="H80" s="9"/>
      <c r="I80" s="9">
        <f t="shared" si="2"/>
        <v>0</v>
      </c>
      <c r="J80" s="9"/>
      <c r="K80" s="9">
        <v>2883208</v>
      </c>
      <c r="L80" s="9"/>
      <c r="M80" s="9">
        <v>6242445567</v>
      </c>
      <c r="N80" s="9"/>
      <c r="O80" s="9">
        <v>6941580154</v>
      </c>
      <c r="P80" s="9"/>
      <c r="Q80" s="9">
        <f t="shared" si="3"/>
        <v>-699134587</v>
      </c>
    </row>
    <row r="81" spans="1:17" x14ac:dyDescent="0.55000000000000004">
      <c r="A81" s="1" t="s">
        <v>222</v>
      </c>
      <c r="C81" s="9">
        <v>0</v>
      </c>
      <c r="D81" s="6"/>
      <c r="E81" s="9">
        <v>0</v>
      </c>
      <c r="F81" s="9"/>
      <c r="G81" s="9">
        <v>0</v>
      </c>
      <c r="H81" s="9"/>
      <c r="I81" s="9">
        <f t="shared" si="2"/>
        <v>0</v>
      </c>
      <c r="J81" s="9"/>
      <c r="K81" s="9">
        <v>16095485</v>
      </c>
      <c r="L81" s="9"/>
      <c r="M81" s="9">
        <v>26717497931</v>
      </c>
      <c r="N81" s="9"/>
      <c r="O81" s="9">
        <v>29791472801</v>
      </c>
      <c r="P81" s="9"/>
      <c r="Q81" s="9">
        <f t="shared" si="3"/>
        <v>-3073974870</v>
      </c>
    </row>
    <row r="82" spans="1:17" x14ac:dyDescent="0.55000000000000004">
      <c r="A82" s="1" t="s">
        <v>131</v>
      </c>
      <c r="C82" s="9">
        <v>0</v>
      </c>
      <c r="D82" s="6"/>
      <c r="E82" s="9">
        <v>0</v>
      </c>
      <c r="F82" s="9"/>
      <c r="G82" s="9">
        <v>0</v>
      </c>
      <c r="H82" s="9"/>
      <c r="I82" s="9">
        <f t="shared" si="2"/>
        <v>0</v>
      </c>
      <c r="J82" s="9"/>
      <c r="K82" s="9">
        <v>96753</v>
      </c>
      <c r="L82" s="9"/>
      <c r="M82" s="9">
        <v>663876292</v>
      </c>
      <c r="N82" s="9"/>
      <c r="O82" s="9">
        <v>1236488575</v>
      </c>
      <c r="P82" s="9"/>
      <c r="Q82" s="9">
        <f t="shared" si="3"/>
        <v>-572612283</v>
      </c>
    </row>
    <row r="83" spans="1:17" x14ac:dyDescent="0.55000000000000004">
      <c r="A83" s="1" t="s">
        <v>95</v>
      </c>
      <c r="C83" s="9">
        <v>0</v>
      </c>
      <c r="D83" s="6"/>
      <c r="E83" s="9">
        <v>0</v>
      </c>
      <c r="F83" s="9"/>
      <c r="G83" s="9">
        <v>0</v>
      </c>
      <c r="H83" s="9"/>
      <c r="I83" s="9">
        <f t="shared" si="2"/>
        <v>0</v>
      </c>
      <c r="J83" s="9"/>
      <c r="K83" s="9">
        <v>2013808</v>
      </c>
      <c r="L83" s="9"/>
      <c r="M83" s="9">
        <v>14726817029</v>
      </c>
      <c r="N83" s="9"/>
      <c r="O83" s="9">
        <v>17301717591</v>
      </c>
      <c r="P83" s="9"/>
      <c r="Q83" s="9">
        <f t="shared" si="3"/>
        <v>-2574900562</v>
      </c>
    </row>
    <row r="84" spans="1:17" ht="24.75" thickBot="1" x14ac:dyDescent="0.6">
      <c r="A84" s="1" t="s">
        <v>143</v>
      </c>
      <c r="C84" s="9" t="s">
        <v>143</v>
      </c>
      <c r="D84" s="6"/>
      <c r="E84" s="14">
        <f>SUM(E8:E83)</f>
        <v>191595780536</v>
      </c>
      <c r="F84" s="9"/>
      <c r="G84" s="14">
        <f>SUM(G8:G83)</f>
        <v>187216481981</v>
      </c>
      <c r="H84" s="9"/>
      <c r="I84" s="14">
        <f>SUM(I8:I83)</f>
        <v>4379298555</v>
      </c>
      <c r="J84" s="9"/>
      <c r="K84" s="9" t="s">
        <v>143</v>
      </c>
      <c r="L84" s="9"/>
      <c r="M84" s="14">
        <f>SUM(M8:M83)</f>
        <v>1873760084072</v>
      </c>
      <c r="N84" s="9"/>
      <c r="O84" s="14">
        <f>SUM(O8:O83)</f>
        <v>1933489771343</v>
      </c>
      <c r="P84" s="9"/>
      <c r="Q84" s="14">
        <f>SUM(Q8:Q83)</f>
        <v>-59729687271</v>
      </c>
    </row>
    <row r="85" spans="1:17" ht="24.75" thickTop="1" x14ac:dyDescent="0.55000000000000004">
      <c r="C85" s="9"/>
      <c r="D85" s="6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2024-09-29T12:53:53Z</dcterms:created>
  <dcterms:modified xsi:type="dcterms:W3CDTF">2024-10-01T09:46:13Z</dcterms:modified>
</cp:coreProperties>
</file>