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رداد\"/>
    </mc:Choice>
  </mc:AlternateContent>
  <xr:revisionPtr revIDLastSave="0" documentId="13_ncr:1_{9990006F-177A-457D-87D7-AAB273F1D461}" xr6:coauthVersionLast="47" xr6:coauthVersionMax="47" xr10:uidLastSave="{00000000-0000-0000-0000-000000000000}"/>
  <bookViews>
    <workbookView xWindow="-120" yWindow="-120" windowWidth="29040" windowHeight="15720" tabRatio="809" activeTab="7" xr2:uid="{00000000-000D-0000-FFFF-FFFF00000000}"/>
  </bookViews>
  <sheets>
    <sheet name="سهام" sheetId="1" r:id="rId1"/>
    <sheet name="سپرده" sheetId="6" r:id="rId2"/>
    <sheet name=" درآمدها" sheetId="15" r:id="rId3"/>
    <sheet name="درآمد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0" i="9" l="1"/>
  <c r="G10" i="15"/>
  <c r="E10" i="15"/>
  <c r="E8" i="15"/>
  <c r="E9" i="15"/>
  <c r="E7" i="15"/>
  <c r="C10" i="15"/>
  <c r="K10" i="13"/>
  <c r="K9" i="13"/>
  <c r="K8" i="13"/>
  <c r="G10" i="13"/>
  <c r="G9" i="13"/>
  <c r="G8" i="13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1" i="9"/>
  <c r="I72" i="9"/>
  <c r="I73" i="9"/>
  <c r="I74" i="9"/>
  <c r="I75" i="9"/>
  <c r="I8" i="9"/>
  <c r="O76" i="9"/>
  <c r="M76" i="9"/>
  <c r="G76" i="9"/>
  <c r="E76" i="9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8" i="8"/>
  <c r="Q76" i="9" l="1"/>
  <c r="I76" i="9"/>
  <c r="E9" i="14"/>
  <c r="C9" i="14"/>
  <c r="I10" i="13"/>
  <c r="E10" i="13"/>
  <c r="S86" i="11"/>
  <c r="Q86" i="11"/>
  <c r="O86" i="11"/>
  <c r="M86" i="11"/>
  <c r="I86" i="11"/>
  <c r="G86" i="11"/>
  <c r="E86" i="11"/>
  <c r="C86" i="11"/>
  <c r="Q84" i="10"/>
  <c r="O84" i="10"/>
  <c r="M84" i="10"/>
  <c r="I84" i="10"/>
  <c r="G84" i="10"/>
  <c r="E84" i="10"/>
  <c r="S62" i="8"/>
  <c r="Q62" i="8"/>
  <c r="O62" i="8"/>
  <c r="M62" i="8"/>
  <c r="K62" i="8"/>
  <c r="I62" i="8"/>
  <c r="M10" i="7"/>
  <c r="K10" i="7"/>
  <c r="I10" i="7"/>
  <c r="G10" i="7"/>
  <c r="E10" i="7"/>
  <c r="C10" i="7"/>
  <c r="I11" i="6"/>
  <c r="G11" i="6"/>
  <c r="E11" i="6"/>
  <c r="C11" i="6"/>
  <c r="W79" i="1"/>
  <c r="U79" i="1"/>
  <c r="O79" i="1"/>
  <c r="K79" i="1"/>
  <c r="G79" i="1"/>
  <c r="E79" i="1"/>
</calcChain>
</file>

<file path=xl/sharedStrings.xml><?xml version="1.0" encoding="utf-8"?>
<sst xmlns="http://schemas.openxmlformats.org/spreadsheetml/2006/main" count="1319" uniqueCount="357">
  <si>
    <t>صندوق سرمایه‌گذاری شاخصی آرام مفید</t>
  </si>
  <si>
    <t>صورت وضعیت پورتفوی</t>
  </si>
  <si>
    <t>برای ماه منتهی به 1403/05/31</t>
  </si>
  <si>
    <t>نام شرکت</t>
  </si>
  <si>
    <t>1403/04/31</t>
  </si>
  <si>
    <t>تغییرات طی دوره</t>
  </si>
  <si>
    <t>1403/05/31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</si>
  <si>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</si>
  <si>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</si>
  <si>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</si>
  <si>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</si>
  <si>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</si>
  <si>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</si>
  <si>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</si>
  <si>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</si>
  <si>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</si>
  <si>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0.91%</t>
  </si>
  <si>
    <t>ایران خودرو دیزل</t>
  </si>
  <si>
    <t>0.79%</t>
  </si>
  <si>
    <t>ایران‌ خودرو</t>
  </si>
  <si>
    <t>0.86%</t>
  </si>
  <si>
    <t>بانک تجارت</t>
  </si>
  <si>
    <t>0.36%</t>
  </si>
  <si>
    <t>بانک سامان</t>
  </si>
  <si>
    <t>0.44%</t>
  </si>
  <si>
    <t>بانک صادرات ایران</t>
  </si>
  <si>
    <t>0.71%</t>
  </si>
  <si>
    <t>بانک ملت</t>
  </si>
  <si>
    <t>3.16%</t>
  </si>
  <si>
    <t>بیمه کوثر</t>
  </si>
  <si>
    <t>0.60%</t>
  </si>
  <si>
    <t>بین المللی توسعه ص. معادن غدیر</t>
  </si>
  <si>
    <t>0.61%</t>
  </si>
  <si>
    <t>پالایش نفت اصفهان</t>
  </si>
  <si>
    <t>2.53%</t>
  </si>
  <si>
    <t>پالایش نفت بندرعباس</t>
  </si>
  <si>
    <t>1.49%</t>
  </si>
  <si>
    <t>پالایش نفت تبریز</t>
  </si>
  <si>
    <t>0.37%</t>
  </si>
  <si>
    <t>پالایش نفت تهران</t>
  </si>
  <si>
    <t>1.33%</t>
  </si>
  <si>
    <t>پتروشیمی بوعلی سینا</t>
  </si>
  <si>
    <t>1.58%</t>
  </si>
  <si>
    <t>پتروشیمی پارس</t>
  </si>
  <si>
    <t>0.96%</t>
  </si>
  <si>
    <t>پتروشیمی پردیس</t>
  </si>
  <si>
    <t>2.33%</t>
  </si>
  <si>
    <t>پتروشیمی تندگویان</t>
  </si>
  <si>
    <t>0.97%</t>
  </si>
  <si>
    <t>پتروشیمی جم</t>
  </si>
  <si>
    <t>2.73%</t>
  </si>
  <si>
    <t>پتروشیمی جم پیلن</t>
  </si>
  <si>
    <t>0.30%</t>
  </si>
  <si>
    <t>پتروشیمی نوری</t>
  </si>
  <si>
    <t>2.74%</t>
  </si>
  <si>
    <t>پتروشیمی‌شیراز</t>
  </si>
  <si>
    <t>1.32%</t>
  </si>
  <si>
    <t>پست بانک ایران</t>
  </si>
  <si>
    <t>0.66%</t>
  </si>
  <si>
    <t>تراکتورسازی‌ایران‌</t>
  </si>
  <si>
    <t>1.59%</t>
  </si>
  <si>
    <t>توسعه معدنی و صنعتی صبانور</t>
  </si>
  <si>
    <t>1.20%</t>
  </si>
  <si>
    <t>توسعه‌معادن‌وفلزات‌</t>
  </si>
  <si>
    <t>1.76%</t>
  </si>
  <si>
    <t>تولیدی چدن سازان</t>
  </si>
  <si>
    <t>1.41%</t>
  </si>
  <si>
    <t>ح . فجر انرژی خلیج فارس</t>
  </si>
  <si>
    <t>0.00%</t>
  </si>
  <si>
    <t>ح . معدنی و صنعتی گل گهر</t>
  </si>
  <si>
    <t>0.12%</t>
  </si>
  <si>
    <t>ح . معدنی‌وصنعتی‌چادرملو</t>
  </si>
  <si>
    <t>ح.پست بانک ایران</t>
  </si>
  <si>
    <t>0.58%</t>
  </si>
  <si>
    <t>داروسازی‌ سینا</t>
  </si>
  <si>
    <t>زغال سنگ پروده طبس</t>
  </si>
  <si>
    <t>1.14%</t>
  </si>
  <si>
    <t>س. نفت و گاز و پتروشیمی تأمین</t>
  </si>
  <si>
    <t>1.95%</t>
  </si>
  <si>
    <t>سایپا</t>
  </si>
  <si>
    <t>0.55%</t>
  </si>
  <si>
    <t>سپید ماکیان</t>
  </si>
  <si>
    <t>1.08%</t>
  </si>
  <si>
    <t>سرمایه گذاری تامین اجتماعی</t>
  </si>
  <si>
    <t>3.25%</t>
  </si>
  <si>
    <t>سرمایه گذاری دارویی تامین</t>
  </si>
  <si>
    <t>1.19%</t>
  </si>
  <si>
    <t>سرمایه گذاری صدرتامین</t>
  </si>
  <si>
    <t>1.35%</t>
  </si>
  <si>
    <t>سرمایه‌گذاری‌صندوق‌بازنشستگی‌</t>
  </si>
  <si>
    <t>1.25%</t>
  </si>
  <si>
    <t>سرمایه‌گذاری‌غدیر(هلدینگ‌</t>
  </si>
  <si>
    <t>2.62%</t>
  </si>
  <si>
    <t>سیمان آبیک</t>
  </si>
  <si>
    <t>0.48%</t>
  </si>
  <si>
    <t>سیمان فارس و خوزستان</t>
  </si>
  <si>
    <t>1.83%</t>
  </si>
  <si>
    <t>شرکت ارتباطات سیار ایران</t>
  </si>
  <si>
    <t>صنایع پتروشیمی خلیج فارس</t>
  </si>
  <si>
    <t>3.68%</t>
  </si>
  <si>
    <t>صنایع فروآلیاژ ایران</t>
  </si>
  <si>
    <t>0.65%</t>
  </si>
  <si>
    <t>فجر انرژی خلیج فارس</t>
  </si>
  <si>
    <t>1.01%</t>
  </si>
  <si>
    <t>فروسیلیسیم خمین</t>
  </si>
  <si>
    <t>0.15%</t>
  </si>
  <si>
    <t>فنرسازی‌زر</t>
  </si>
  <si>
    <t>0.02%</t>
  </si>
  <si>
    <t>فولاد  خوزستان</t>
  </si>
  <si>
    <t>فولاد آلیاژی ایران</t>
  </si>
  <si>
    <t>0.41%</t>
  </si>
  <si>
    <t>فولاد خراسان</t>
  </si>
  <si>
    <t>0.93%</t>
  </si>
  <si>
    <t>فولاد مبارکه اصفهان</t>
  </si>
  <si>
    <t>8.35%</t>
  </si>
  <si>
    <t>فولاد کاوه جنوب کیش</t>
  </si>
  <si>
    <t>0.46%</t>
  </si>
  <si>
    <t>گروه مپنا (سهامی عام)</t>
  </si>
  <si>
    <t>0.89%</t>
  </si>
  <si>
    <t>گروه مدیریت سرمایه گذاری امید</t>
  </si>
  <si>
    <t>1.80%</t>
  </si>
  <si>
    <t>گسترش سوخت سبززاگرس(سهامی عام)</t>
  </si>
  <si>
    <t>1.17%</t>
  </si>
  <si>
    <t>گسترش نفت و گاز پارسیان</t>
  </si>
  <si>
    <t>3.79%</t>
  </si>
  <si>
    <t>مبین انرژی خلیج فارس</t>
  </si>
  <si>
    <t>مخابرات ایران</t>
  </si>
  <si>
    <t>مدیریت صنعت شوینده ت.ص.بهشهر</t>
  </si>
  <si>
    <t>1.22%</t>
  </si>
  <si>
    <t>معدنی و صنعتی گل گهر</t>
  </si>
  <si>
    <t>معدنی‌وصنعتی‌چادرملو</t>
  </si>
  <si>
    <t>1.10%</t>
  </si>
  <si>
    <t>ملی‌ صنایع‌ مس‌ ایران‌</t>
  </si>
  <si>
    <t>6.25%</t>
  </si>
  <si>
    <t>نشاسته و گلوکز آردینه</t>
  </si>
  <si>
    <t>0.09%</t>
  </si>
  <si>
    <t>نوردوقطعات‌ فولادی‌</t>
  </si>
  <si>
    <t>0.32%</t>
  </si>
  <si>
    <t>کارخانجات‌داروپخش‌</t>
  </si>
  <si>
    <t>0.22%</t>
  </si>
  <si>
    <t>کاشی‌ وسرامیک‌ حافظ‌</t>
  </si>
  <si>
    <t>0.23%</t>
  </si>
  <si>
    <t>کشتیرانی جمهوری اسلامی ایران</t>
  </si>
  <si>
    <t>کشتیرانی دریای خزر</t>
  </si>
  <si>
    <t>0.50%</t>
  </si>
  <si>
    <t>کویر تایر</t>
  </si>
  <si>
    <t>1.09%</t>
  </si>
  <si>
    <t/>
  </si>
  <si>
    <t>92.64%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</si>
  <si>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</si>
  <si>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</si>
  <si>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</si>
  <si>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</si>
  <si>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</si>
  <si>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</si>
  <si>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پاسارگاد هفت تیر</t>
  </si>
  <si>
    <t>207-8100-15172417-1</t>
  </si>
  <si>
    <t>بانک ملت مستقل مرکزی</t>
  </si>
  <si>
    <t xml:space="preserve">بانک خاورمیانه ظفر </t>
  </si>
  <si>
    <t>100910810707074691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</si>
  <si>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</si>
  <si>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</si>
  <si>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</si>
  <si>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</si>
  <si>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</si>
  <si>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</si>
  <si>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</si>
  <si>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</si>
  <si>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</si>
  <si>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</si>
  <si>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</si>
  <si>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</si>
  <si>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</si>
  <si>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</si>
  <si>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1403/03/09</t>
  </si>
  <si>
    <t>1403/05/16</t>
  </si>
  <si>
    <t>1403/01/28</t>
  </si>
  <si>
    <t>1403/05/01</t>
  </si>
  <si>
    <t>1403/04/17</t>
  </si>
  <si>
    <t>1403/02/30</t>
  </si>
  <si>
    <t>1403/04/20</t>
  </si>
  <si>
    <t>1403/03/24</t>
  </si>
  <si>
    <t>1403/04/23</t>
  </si>
  <si>
    <t>1403/03/13</t>
  </si>
  <si>
    <t>1403/04/30</t>
  </si>
  <si>
    <t>1403/04/16</t>
  </si>
  <si>
    <t>1403/04/28</t>
  </si>
  <si>
    <t>1403/04/06</t>
  </si>
  <si>
    <t>1403/04/14</t>
  </si>
  <si>
    <t>1403/03/30</t>
  </si>
  <si>
    <t>1403/03/31</t>
  </si>
  <si>
    <t>1403/04/24</t>
  </si>
  <si>
    <t>1403/03/29</t>
  </si>
  <si>
    <t>1402/12/05</t>
  </si>
  <si>
    <t>1403/04/11</t>
  </si>
  <si>
    <t>1403/05/06</t>
  </si>
  <si>
    <t>1402/12/27</t>
  </si>
  <si>
    <t>1403/04/13</t>
  </si>
  <si>
    <t>1403/02/23</t>
  </si>
  <si>
    <t>1403/05/30</t>
  </si>
  <si>
    <t>1403/03/26</t>
  </si>
  <si>
    <t>1403/03/06</t>
  </si>
  <si>
    <t>1403/03/21</t>
  </si>
  <si>
    <t>1403/04/03</t>
  </si>
  <si>
    <t>1403/03/10</t>
  </si>
  <si>
    <t>تولیدی و صنعتی گوهرفام</t>
  </si>
  <si>
    <t>1403/03/01</t>
  </si>
  <si>
    <t>بهای فروش</t>
  </si>
  <si>
    <t>ارزش دفتری</t>
  </si>
  <si>
    <t>سود و زیان ناشی از تغییر قیمت</t>
  </si>
  <si>
    <t>سود و زیان ناشی از فروش</t>
  </si>
  <si>
    <t>کاشی‌ پارس‌</t>
  </si>
  <si>
    <t>ح.فولاد آلیاژی ایران</t>
  </si>
  <si>
    <t>پارس فنر</t>
  </si>
  <si>
    <t>پتروشیمی خراسان</t>
  </si>
  <si>
    <t>کیمیدارو</t>
  </si>
  <si>
    <t>ح. مبین انرژی خلیج فارس</t>
  </si>
  <si>
    <t>گروه‌بهمن‌</t>
  </si>
  <si>
    <t>نیان الکترونیک</t>
  </si>
  <si>
    <t>بانک‌پارسیان‌</t>
  </si>
  <si>
    <t>درآمد سود سهام</t>
  </si>
  <si>
    <t>درآمد تغییر ارزش</t>
  </si>
  <si>
    <t>درآمد فروش</t>
  </si>
  <si>
    <t>درصد از کل درآمدها</t>
  </si>
  <si>
    <t>0.94%</t>
  </si>
  <si>
    <t>1.78%</t>
  </si>
  <si>
    <t>0.54%</t>
  </si>
  <si>
    <t>-2.83%</t>
  </si>
  <si>
    <t>0.13%</t>
  </si>
  <si>
    <t>2.10%</t>
  </si>
  <si>
    <t>-2.77%</t>
  </si>
  <si>
    <t>-14.14%</t>
  </si>
  <si>
    <t>1.04%</t>
  </si>
  <si>
    <t>3.30%</t>
  </si>
  <si>
    <t>-1.63%</t>
  </si>
  <si>
    <t>-3.36%</t>
  </si>
  <si>
    <t>6.07%</t>
  </si>
  <si>
    <t>0.16%</t>
  </si>
  <si>
    <t>0.21%</t>
  </si>
  <si>
    <t>-0.20%</t>
  </si>
  <si>
    <t>1.51%</t>
  </si>
  <si>
    <t>1.90%</t>
  </si>
  <si>
    <t>0.82%</t>
  </si>
  <si>
    <t>0.07%</t>
  </si>
  <si>
    <t>-2.87%</t>
  </si>
  <si>
    <t>0.29%</t>
  </si>
  <si>
    <t>-0.44%</t>
  </si>
  <si>
    <t>-4.95%</t>
  </si>
  <si>
    <t>6.69%</t>
  </si>
  <si>
    <t>5.34%</t>
  </si>
  <si>
    <t>7.55%</t>
  </si>
  <si>
    <t>0.28%</t>
  </si>
  <si>
    <t>-2.65%</t>
  </si>
  <si>
    <t>2.12%</t>
  </si>
  <si>
    <t>2.91%</t>
  </si>
  <si>
    <t>14.91%</t>
  </si>
  <si>
    <t>-24.86%</t>
  </si>
  <si>
    <t>-0.95%</t>
  </si>
  <si>
    <t>-3.58%</t>
  </si>
  <si>
    <t>1.69%</t>
  </si>
  <si>
    <t>9.58%</t>
  </si>
  <si>
    <t>2.41%</t>
  </si>
  <si>
    <t>-3.96%</t>
  </si>
  <si>
    <t>0.62%</t>
  </si>
  <si>
    <t>0.52%</t>
  </si>
  <si>
    <t>4.19%</t>
  </si>
  <si>
    <t>-3.11%</t>
  </si>
  <si>
    <t>0.31%</t>
  </si>
  <si>
    <t>-0.85%</t>
  </si>
  <si>
    <t>1.54%</t>
  </si>
  <si>
    <t>7.93%</t>
  </si>
  <si>
    <t>4.68%</t>
  </si>
  <si>
    <t>13.56%</t>
  </si>
  <si>
    <t>0.83%</t>
  </si>
  <si>
    <t>2.68%</t>
  </si>
  <si>
    <t>2.15%</t>
  </si>
  <si>
    <t>8.36%</t>
  </si>
  <si>
    <t>2.37%</t>
  </si>
  <si>
    <t>5.32%</t>
  </si>
  <si>
    <t>4.42%</t>
  </si>
  <si>
    <t>13.71%</t>
  </si>
  <si>
    <t>-4.77%</t>
  </si>
  <si>
    <t>6.36%</t>
  </si>
  <si>
    <t>4.72%</t>
  </si>
  <si>
    <t>9.70%</t>
  </si>
  <si>
    <t>0.43%</t>
  </si>
  <si>
    <t>-7.53%</t>
  </si>
  <si>
    <t>0.72%</t>
  </si>
  <si>
    <t>4.84%</t>
  </si>
  <si>
    <t>2.43%</t>
  </si>
  <si>
    <t>3.28%</t>
  </si>
  <si>
    <t>-2.42%</t>
  </si>
  <si>
    <t>-10.26%</t>
  </si>
  <si>
    <t>3.42%</t>
  </si>
  <si>
    <t>0.24%</t>
  </si>
  <si>
    <t>-2.16%</t>
  </si>
  <si>
    <t>-0.01%</t>
  </si>
  <si>
    <t>-0.62%</t>
  </si>
  <si>
    <t>1.07%</t>
  </si>
  <si>
    <t>4.26%</t>
  </si>
  <si>
    <t>-2.44%</t>
  </si>
  <si>
    <t>-0.89%</t>
  </si>
  <si>
    <t>0.47%</t>
  </si>
  <si>
    <t>0.77%</t>
  </si>
  <si>
    <t>3.74%</t>
  </si>
  <si>
    <t>5.43%</t>
  </si>
  <si>
    <t>-1.25%</t>
  </si>
  <si>
    <t>-4.48%</t>
  </si>
  <si>
    <t>4.11%</t>
  </si>
  <si>
    <t>5.48%</t>
  </si>
  <si>
    <t>0.38%</t>
  </si>
  <si>
    <t>1.45%</t>
  </si>
  <si>
    <t>1.23%</t>
  </si>
  <si>
    <t>2.71%</t>
  </si>
  <si>
    <t>2.48%</t>
  </si>
  <si>
    <t>3.39%</t>
  </si>
  <si>
    <t>1.03%</t>
  </si>
  <si>
    <t>0.03%</t>
  </si>
  <si>
    <t>13.45%</t>
  </si>
  <si>
    <t>0.01%</t>
  </si>
  <si>
    <t>4.47%</t>
  </si>
  <si>
    <t>-2.09%</t>
  </si>
  <si>
    <t>0.39%</t>
  </si>
  <si>
    <t>1.38%</t>
  </si>
  <si>
    <t>0.56%</t>
  </si>
  <si>
    <t>2.64%</t>
  </si>
  <si>
    <t>-0.07%</t>
  </si>
  <si>
    <t>-3.01%</t>
  </si>
  <si>
    <t>-0.81%</t>
  </si>
  <si>
    <t>-0.58%</t>
  </si>
  <si>
    <t>13.93%</t>
  </si>
  <si>
    <t>-0.30%</t>
  </si>
  <si>
    <t>3.71%</t>
  </si>
  <si>
    <t>9.38%</t>
  </si>
  <si>
    <t>1.68%</t>
  </si>
  <si>
    <t>5.63%</t>
  </si>
  <si>
    <t>1.63%</t>
  </si>
  <si>
    <t>-2.20%</t>
  </si>
  <si>
    <t>-0.12%</t>
  </si>
  <si>
    <t>0.76%</t>
  </si>
  <si>
    <t>3.37%</t>
  </si>
  <si>
    <t>4.04%</t>
  </si>
  <si>
    <t>0.06%</t>
  </si>
  <si>
    <t>1.29%</t>
  </si>
  <si>
    <t>5.99%</t>
  </si>
  <si>
    <t>0.33%</t>
  </si>
  <si>
    <t>4.43%</t>
  </si>
  <si>
    <t>100.29%</t>
  </si>
  <si>
    <t>106.13%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</si>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</sst>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65" formatCode="_ * #,##0_-_ ;_ * #,##0\-_ ;_ * &quot;-&quot;??_-_ ;_ @_ "/>
  </numFmts>
  <fonts count="7" x14ac:knownFonts="1">
    <font>
      <sz val="11"/>
      <name val="Calibri"/>
    </font>
    <font>
      <sz val="11"/>
      <name val="Calibri"/>
      <family val="2"/>
    </font>
    <font>
      <b/>
      <sz val="16"/>
      <color rgb="FF000000"/>
      <name val="B Mitra"/>
      <charset val="178"/>
    </font>
    <font>
      <b/>
      <sz val="14"/>
      <name val="B Mitra"/>
      <charset val="178"/>
    </font>
    <font>
      <sz val="16"/>
      <name val="B Mitra"/>
      <charset val="178"/>
    </font>
    <font>
      <sz val="16"/>
      <color theme="1"/>
      <name val="B Mitra"/>
      <charset val="178"/>
    </font>
    <font>
      <b/>
      <sz val="14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3" fontId="4" fillId="0" borderId="2" xfId="0" applyNumberFormat="1" applyFont="1" applyBorder="1"/>
    <xf numFmtId="0" fontId="4" fillId="0" borderId="2" xfId="0" applyFont="1" applyBorder="1"/>
    <xf numFmtId="164" fontId="5" fillId="0" borderId="0" xfId="0" applyNumberFormat="1" applyFont="1" applyAlignment="1">
      <alignment horizontal="center" vertical="center" readingOrder="2"/>
    </xf>
    <xf numFmtId="164" fontId="5" fillId="0" borderId="3" xfId="0" applyNumberFormat="1" applyFont="1" applyBorder="1" applyAlignment="1">
      <alignment horizontal="center" vertical="center" readingOrder="2"/>
    </xf>
    <xf numFmtId="3" fontId="3" fillId="0" borderId="0" xfId="0" applyNumberFormat="1" applyFont="1"/>
    <xf numFmtId="164" fontId="6" fillId="0" borderId="3" xfId="0" applyNumberFormat="1" applyFont="1" applyBorder="1" applyAlignment="1">
      <alignment horizontal="center" vertical="center" readingOrder="2"/>
    </xf>
    <xf numFmtId="164" fontId="6" fillId="0" borderId="0" xfId="0" applyNumberFormat="1" applyFont="1" applyAlignment="1">
      <alignment horizontal="center" vertical="center" readingOrder="2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4" fillId="0" borderId="0" xfId="0" applyNumberFormat="1" applyFont="1"/>
    <xf numFmtId="10" fontId="4" fillId="0" borderId="0" xfId="2" applyNumberFormat="1" applyFont="1" applyAlignment="1">
      <alignment horizontal="center"/>
    </xf>
    <xf numFmtId="10" fontId="4" fillId="0" borderId="3" xfId="0" applyNumberFormat="1" applyFont="1" applyBorder="1" applyAlignment="1">
      <alignment horizontal="center"/>
    </xf>
    <xf numFmtId="165" fontId="4" fillId="0" borderId="0" xfId="1" applyNumberFormat="1" applyFont="1"/>
    <xf numFmtId="10" fontId="4" fillId="0" borderId="2" xfId="0" applyNumberFormat="1" applyFont="1" applyBorder="1" applyAlignment="1">
      <alignment horizontal="center"/>
    </xf>
    <xf numFmtId="10" fontId="4" fillId="0" borderId="2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1"/>
  <sheetViews>
    <sheetView rightToLeft="1" workbookViewId="0">
      <selection activeCell="M9" sqref="M9"/>
    </sheetView>
  </sheetViews>
  <sheetFormatPr defaultRowHeight="24" x14ac:dyDescent="0.55000000000000004"/>
  <cols>
    <col min="1" max="1" width="35.5703125" style="2" customWidth="1"/>
    <col min="2" max="2" width="1" style="2" customWidth="1"/>
    <col min="3" max="3" width="12.42578125" style="2" bestFit="1" customWidth="1"/>
    <col min="4" max="4" width="1" style="2" customWidth="1"/>
    <col min="5" max="5" width="25" style="2" bestFit="1" customWidth="1"/>
    <col min="6" max="6" width="1" style="2" customWidth="1"/>
    <col min="7" max="7" width="25" style="2" bestFit="1" customWidth="1"/>
    <col min="8" max="8" width="1" style="2" customWidth="1"/>
    <col min="9" max="9" width="11.28515625" style="2" bestFit="1" customWidth="1"/>
    <col min="10" max="10" width="1" style="2" customWidth="1"/>
    <col min="11" max="11" width="21" style="2" bestFit="1" customWidth="1"/>
    <col min="12" max="12" width="1" style="2" customWidth="1"/>
    <col min="13" max="13" width="12.57031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2.42578125" style="2" bestFit="1" customWidth="1"/>
    <col min="18" max="18" width="1" style="2" customWidth="1"/>
    <col min="19" max="19" width="12" style="2" bestFit="1" customWidth="1"/>
    <col min="20" max="20" width="1" style="2" customWidth="1"/>
    <col min="21" max="21" width="25" style="2" bestFit="1" customWidth="1"/>
    <col min="22" max="22" width="1" style="2" customWidth="1"/>
    <col min="23" max="23" width="25" style="2" bestFit="1" customWidth="1"/>
    <col min="24" max="24" width="1" style="2" customWidth="1"/>
    <col min="25" max="25" width="33.4257812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.75" x14ac:dyDescent="0.55000000000000004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  <c r="T2" s="21" t="s">
        <v>0</v>
      </c>
      <c r="U2" s="21" t="s">
        <v>0</v>
      </c>
      <c r="V2" s="21" t="s">
        <v>0</v>
      </c>
      <c r="W2" s="21" t="s">
        <v>0</v>
      </c>
      <c r="X2" s="21" t="s">
        <v>0</v>
      </c>
      <c r="Y2" s="21" t="s">
        <v>0</v>
      </c>
    </row>
    <row r="3" spans="1:25" ht="24.75" x14ac:dyDescent="0.55000000000000004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  <c r="L3" s="21" t="s">
        <v>1</v>
      </c>
      <c r="M3" s="21" t="s">
        <v>1</v>
      </c>
      <c r="N3" s="21" t="s">
        <v>1</v>
      </c>
      <c r="O3" s="21" t="s">
        <v>1</v>
      </c>
      <c r="P3" s="21" t="s">
        <v>1</v>
      </c>
      <c r="Q3" s="21" t="s">
        <v>1</v>
      </c>
      <c r="R3" s="21" t="s">
        <v>1</v>
      </c>
      <c r="S3" s="21" t="s">
        <v>1</v>
      </c>
      <c r="T3" s="21" t="s">
        <v>1</v>
      </c>
      <c r="U3" s="21" t="s">
        <v>1</v>
      </c>
      <c r="V3" s="21" t="s">
        <v>1</v>
      </c>
      <c r="W3" s="21" t="s">
        <v>1</v>
      </c>
      <c r="X3" s="21" t="s">
        <v>1</v>
      </c>
      <c r="Y3" s="21" t="s">
        <v>1</v>
      </c>
    </row>
    <row r="4" spans="1:25" ht="24.75" x14ac:dyDescent="0.55000000000000004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  <c r="T4" s="21" t="s">
        <v>2</v>
      </c>
      <c r="U4" s="21" t="s">
        <v>2</v>
      </c>
      <c r="V4" s="21" t="s">
        <v>2</v>
      </c>
      <c r="W4" s="21" t="s">
        <v>2</v>
      </c>
      <c r="X4" s="21" t="s">
        <v>2</v>
      </c>
      <c r="Y4" s="21" t="s">
        <v>2</v>
      </c>
    </row>
    <row r="6" spans="1:25" ht="24.75" x14ac:dyDescent="0.55000000000000004">
      <c r="A6" s="20" t="s">
        <v>3</v>
      </c>
      <c r="C6" s="20" t="s">
        <v>177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 x14ac:dyDescent="0.55000000000000004">
      <c r="A7" s="20" t="s">
        <v>3</v>
      </c>
      <c r="C7" s="20" t="s">
        <v>7</v>
      </c>
      <c r="E7" s="20" t="s">
        <v>8</v>
      </c>
      <c r="G7" s="20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5" ht="24.75" x14ac:dyDescent="0.55000000000000004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 x14ac:dyDescent="0.55000000000000004">
      <c r="A9" s="2" t="s">
        <v>15</v>
      </c>
      <c r="C9" s="6">
        <v>4927035</v>
      </c>
      <c r="D9" s="6"/>
      <c r="E9" s="6">
        <v>55110419786</v>
      </c>
      <c r="F9" s="6"/>
      <c r="G9" s="6">
        <v>64013189182.672501</v>
      </c>
      <c r="H9" s="6"/>
      <c r="I9" s="6">
        <v>0</v>
      </c>
      <c r="J9" s="6"/>
      <c r="K9" s="6">
        <v>0</v>
      </c>
      <c r="L9" s="6"/>
      <c r="M9" s="6">
        <v>-147812</v>
      </c>
      <c r="N9" s="6"/>
      <c r="O9" s="6">
        <v>1907171839</v>
      </c>
      <c r="P9" s="6"/>
      <c r="Q9" s="6">
        <v>4779223</v>
      </c>
      <c r="R9" s="6"/>
      <c r="S9" s="6">
        <v>12770</v>
      </c>
      <c r="T9" s="6"/>
      <c r="U9" s="6">
        <v>53457096575</v>
      </c>
      <c r="V9" s="6"/>
      <c r="W9" s="6">
        <v>60667545177.625504</v>
      </c>
      <c r="X9" s="6"/>
      <c r="Y9" s="6" t="s">
        <v>16</v>
      </c>
    </row>
    <row r="10" spans="1:25" x14ac:dyDescent="0.55000000000000004">
      <c r="A10" s="2" t="s">
        <v>17</v>
      </c>
      <c r="C10" s="3">
        <v>40446649</v>
      </c>
      <c r="E10" s="6">
        <v>127346292178</v>
      </c>
      <c r="F10" s="6"/>
      <c r="G10" s="6">
        <v>64530616258.712196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40446649</v>
      </c>
      <c r="R10" s="6"/>
      <c r="S10" s="6">
        <v>1305</v>
      </c>
      <c r="T10" s="6"/>
      <c r="U10" s="6">
        <v>127346292178</v>
      </c>
      <c r="V10" s="6"/>
      <c r="W10" s="6">
        <v>52468818827.1772</v>
      </c>
      <c r="X10" s="6"/>
      <c r="Y10" s="6" t="s">
        <v>18</v>
      </c>
    </row>
    <row r="11" spans="1:25" x14ac:dyDescent="0.55000000000000004">
      <c r="A11" s="2" t="s">
        <v>19</v>
      </c>
      <c r="C11" s="3">
        <v>24743677</v>
      </c>
      <c r="E11" s="6">
        <v>67759961677</v>
      </c>
      <c r="F11" s="6"/>
      <c r="G11" s="6">
        <v>68919258845.423706</v>
      </c>
      <c r="H11" s="6"/>
      <c r="I11" s="6">
        <v>0</v>
      </c>
      <c r="J11" s="6"/>
      <c r="K11" s="6">
        <v>0</v>
      </c>
      <c r="L11" s="6"/>
      <c r="M11" s="6">
        <v>-742311</v>
      </c>
      <c r="N11" s="6"/>
      <c r="O11" s="6">
        <v>1690515735</v>
      </c>
      <c r="P11" s="6"/>
      <c r="Q11" s="6">
        <v>24001366</v>
      </c>
      <c r="R11" s="6"/>
      <c r="S11" s="6">
        <v>2379</v>
      </c>
      <c r="T11" s="6"/>
      <c r="U11" s="6">
        <v>65727160938</v>
      </c>
      <c r="V11" s="6"/>
      <c r="W11" s="6">
        <v>56759509178.201698</v>
      </c>
      <c r="X11" s="6"/>
      <c r="Y11" s="6" t="s">
        <v>20</v>
      </c>
    </row>
    <row r="12" spans="1:25" x14ac:dyDescent="0.55000000000000004">
      <c r="A12" s="2" t="s">
        <v>21</v>
      </c>
      <c r="C12" s="3">
        <v>19595052</v>
      </c>
      <c r="E12" s="6">
        <v>32086272501</v>
      </c>
      <c r="F12" s="6"/>
      <c r="G12" s="6">
        <v>26919233710.909199</v>
      </c>
      <c r="H12" s="6"/>
      <c r="I12" s="6">
        <v>0</v>
      </c>
      <c r="J12" s="6"/>
      <c r="K12" s="6">
        <v>0</v>
      </c>
      <c r="L12" s="6"/>
      <c r="M12" s="6">
        <v>-587852</v>
      </c>
      <c r="N12" s="6"/>
      <c r="O12" s="6">
        <v>710574813</v>
      </c>
      <c r="P12" s="6"/>
      <c r="Q12" s="6">
        <v>19007200</v>
      </c>
      <c r="R12" s="6"/>
      <c r="S12" s="6">
        <v>1275</v>
      </c>
      <c r="T12" s="6"/>
      <c r="U12" s="6">
        <v>31123683606</v>
      </c>
      <c r="V12" s="6"/>
      <c r="W12" s="6">
        <v>24089986629</v>
      </c>
      <c r="X12" s="6"/>
      <c r="Y12" s="6" t="s">
        <v>22</v>
      </c>
    </row>
    <row r="13" spans="1:25" x14ac:dyDescent="0.55000000000000004">
      <c r="A13" s="2" t="s">
        <v>23</v>
      </c>
      <c r="C13" s="3">
        <v>17672763</v>
      </c>
      <c r="E13" s="6">
        <v>34572629564</v>
      </c>
      <c r="F13" s="6"/>
      <c r="G13" s="6">
        <v>32008185529.5933</v>
      </c>
      <c r="H13" s="6"/>
      <c r="I13" s="6">
        <v>0</v>
      </c>
      <c r="J13" s="6"/>
      <c r="K13" s="6">
        <v>0</v>
      </c>
      <c r="L13" s="6"/>
      <c r="M13" s="6">
        <v>-530183</v>
      </c>
      <c r="N13" s="6"/>
      <c r="O13" s="6">
        <v>908597006</v>
      </c>
      <c r="P13" s="6"/>
      <c r="Q13" s="6">
        <v>17142580</v>
      </c>
      <c r="R13" s="6"/>
      <c r="S13" s="6">
        <v>1710</v>
      </c>
      <c r="T13" s="6"/>
      <c r="U13" s="6">
        <v>33535450463</v>
      </c>
      <c r="V13" s="6"/>
      <c r="W13" s="6">
        <v>29139394619.790001</v>
      </c>
      <c r="X13" s="6"/>
      <c r="Y13" s="6" t="s">
        <v>24</v>
      </c>
    </row>
    <row r="14" spans="1:25" x14ac:dyDescent="0.55000000000000004">
      <c r="A14" s="2" t="s">
        <v>25</v>
      </c>
      <c r="C14" s="3">
        <v>33160069</v>
      </c>
      <c r="E14" s="6">
        <v>59152688449</v>
      </c>
      <c r="F14" s="6"/>
      <c r="G14" s="6">
        <v>52048208444.741501</v>
      </c>
      <c r="H14" s="6"/>
      <c r="I14" s="6">
        <v>0</v>
      </c>
      <c r="J14" s="6"/>
      <c r="K14" s="6">
        <v>0</v>
      </c>
      <c r="L14" s="6"/>
      <c r="M14" s="6">
        <v>-994803</v>
      </c>
      <c r="N14" s="6"/>
      <c r="O14" s="6">
        <v>1427601375</v>
      </c>
      <c r="P14" s="6"/>
      <c r="Q14" s="6">
        <v>32165266</v>
      </c>
      <c r="R14" s="6"/>
      <c r="S14" s="6">
        <v>1467</v>
      </c>
      <c r="T14" s="6"/>
      <c r="U14" s="6">
        <v>57378106137</v>
      </c>
      <c r="V14" s="6"/>
      <c r="W14" s="6">
        <v>46905685872.9291</v>
      </c>
      <c r="X14" s="6"/>
      <c r="Y14" s="6" t="s">
        <v>26</v>
      </c>
    </row>
    <row r="15" spans="1:25" x14ac:dyDescent="0.55000000000000004">
      <c r="A15" s="2" t="s">
        <v>27</v>
      </c>
      <c r="C15" s="3">
        <v>119362497</v>
      </c>
      <c r="E15" s="6">
        <v>200433977647</v>
      </c>
      <c r="F15" s="6"/>
      <c r="G15" s="6">
        <v>252729378004.271</v>
      </c>
      <c r="H15" s="6"/>
      <c r="I15" s="6">
        <v>0</v>
      </c>
      <c r="J15" s="6"/>
      <c r="K15" s="6">
        <v>0</v>
      </c>
      <c r="L15" s="6"/>
      <c r="M15" s="6">
        <v>-11717097</v>
      </c>
      <c r="N15" s="6"/>
      <c r="O15" s="6">
        <v>22283325244</v>
      </c>
      <c r="P15" s="6"/>
      <c r="Q15" s="6">
        <v>107645400</v>
      </c>
      <c r="R15" s="6"/>
      <c r="S15" s="6">
        <v>1957</v>
      </c>
      <c r="T15" s="6"/>
      <c r="U15" s="6">
        <v>180758581963</v>
      </c>
      <c r="V15" s="6"/>
      <c r="W15" s="6">
        <v>209408608615.59</v>
      </c>
      <c r="X15" s="6"/>
      <c r="Y15" s="6" t="s">
        <v>28</v>
      </c>
    </row>
    <row r="16" spans="1:25" x14ac:dyDescent="0.55000000000000004">
      <c r="A16" s="2" t="s">
        <v>29</v>
      </c>
      <c r="C16" s="3">
        <v>23536501</v>
      </c>
      <c r="E16" s="6">
        <v>66379032621</v>
      </c>
      <c r="F16" s="6"/>
      <c r="G16" s="6">
        <v>50817108554.976601</v>
      </c>
      <c r="H16" s="6"/>
      <c r="I16" s="6">
        <v>0</v>
      </c>
      <c r="J16" s="6"/>
      <c r="K16" s="6">
        <v>0</v>
      </c>
      <c r="L16" s="6"/>
      <c r="M16" s="6">
        <v>-706096</v>
      </c>
      <c r="N16" s="6"/>
      <c r="O16" s="6">
        <v>1217119565</v>
      </c>
      <c r="P16" s="6"/>
      <c r="Q16" s="6">
        <v>22830405</v>
      </c>
      <c r="R16" s="6"/>
      <c r="S16" s="6">
        <v>1765</v>
      </c>
      <c r="T16" s="6"/>
      <c r="U16" s="6">
        <v>64387658906</v>
      </c>
      <c r="V16" s="6"/>
      <c r="W16" s="6">
        <v>40055905619.291298</v>
      </c>
      <c r="X16" s="6"/>
      <c r="Y16" s="6" t="s">
        <v>30</v>
      </c>
    </row>
    <row r="17" spans="1:25" x14ac:dyDescent="0.55000000000000004">
      <c r="A17" s="2" t="s">
        <v>31</v>
      </c>
      <c r="C17" s="3">
        <v>2918284</v>
      </c>
      <c r="E17" s="6">
        <v>42747955140</v>
      </c>
      <c r="F17" s="6"/>
      <c r="G17" s="6">
        <v>43919931982.428001</v>
      </c>
      <c r="H17" s="6"/>
      <c r="I17" s="6">
        <v>4688347</v>
      </c>
      <c r="J17" s="6"/>
      <c r="K17" s="6">
        <v>0</v>
      </c>
      <c r="L17" s="6"/>
      <c r="M17" s="6">
        <v>-87549</v>
      </c>
      <c r="N17" s="6"/>
      <c r="O17" s="6">
        <v>484746427</v>
      </c>
      <c r="P17" s="6"/>
      <c r="Q17" s="6">
        <v>7519082</v>
      </c>
      <c r="R17" s="6"/>
      <c r="S17" s="6">
        <v>5440</v>
      </c>
      <c r="T17" s="6"/>
      <c r="U17" s="6">
        <v>42255944850</v>
      </c>
      <c r="V17" s="6"/>
      <c r="W17" s="6">
        <v>40660428433.823997</v>
      </c>
      <c r="X17" s="6"/>
      <c r="Y17" s="6" t="s">
        <v>32</v>
      </c>
    </row>
    <row r="18" spans="1:25" x14ac:dyDescent="0.55000000000000004">
      <c r="A18" s="2" t="s">
        <v>33</v>
      </c>
      <c r="C18" s="3">
        <v>45020156</v>
      </c>
      <c r="E18" s="6">
        <v>168242487738</v>
      </c>
      <c r="F18" s="6"/>
      <c r="G18" s="6">
        <v>204428442775.98199</v>
      </c>
      <c r="H18" s="6"/>
      <c r="I18" s="6">
        <v>0</v>
      </c>
      <c r="J18" s="6"/>
      <c r="K18" s="6">
        <v>0</v>
      </c>
      <c r="L18" s="6"/>
      <c r="M18" s="6">
        <v>-3340349</v>
      </c>
      <c r="N18" s="6"/>
      <c r="O18" s="6">
        <v>12889082945</v>
      </c>
      <c r="P18" s="6"/>
      <c r="Q18" s="6">
        <v>41679807</v>
      </c>
      <c r="R18" s="6"/>
      <c r="S18" s="6">
        <v>4044</v>
      </c>
      <c r="T18" s="6"/>
      <c r="U18" s="6">
        <v>155759442901</v>
      </c>
      <c r="V18" s="6"/>
      <c r="W18" s="6">
        <v>167550248327.927</v>
      </c>
      <c r="X18" s="6"/>
      <c r="Y18" s="6" t="s">
        <v>34</v>
      </c>
    </row>
    <row r="19" spans="1:25" x14ac:dyDescent="0.55000000000000004">
      <c r="A19" s="2" t="s">
        <v>35</v>
      </c>
      <c r="C19" s="3">
        <v>14720989</v>
      </c>
      <c r="E19" s="6">
        <v>131245216006</v>
      </c>
      <c r="F19" s="6"/>
      <c r="G19" s="6">
        <v>122188882614.007</v>
      </c>
      <c r="H19" s="6"/>
      <c r="I19" s="6">
        <v>0</v>
      </c>
      <c r="J19" s="6"/>
      <c r="K19" s="6">
        <v>0</v>
      </c>
      <c r="L19" s="6"/>
      <c r="M19" s="6">
        <v>-1504643</v>
      </c>
      <c r="N19" s="6"/>
      <c r="O19" s="6">
        <v>10935665364</v>
      </c>
      <c r="P19" s="6"/>
      <c r="Q19" s="6">
        <v>13216346</v>
      </c>
      <c r="R19" s="6"/>
      <c r="S19" s="6">
        <v>7540</v>
      </c>
      <c r="T19" s="6"/>
      <c r="U19" s="6">
        <v>117830546953</v>
      </c>
      <c r="V19" s="6"/>
      <c r="W19" s="6">
        <v>99058323909.401993</v>
      </c>
      <c r="X19" s="6"/>
      <c r="Y19" s="6" t="s">
        <v>36</v>
      </c>
    </row>
    <row r="20" spans="1:25" x14ac:dyDescent="0.55000000000000004">
      <c r="A20" s="2" t="s">
        <v>37</v>
      </c>
      <c r="C20" s="3">
        <v>2388784</v>
      </c>
      <c r="E20" s="6">
        <v>32324132554</v>
      </c>
      <c r="F20" s="6"/>
      <c r="G20" s="6">
        <v>26191515209.256001</v>
      </c>
      <c r="H20" s="6"/>
      <c r="I20" s="6">
        <v>0</v>
      </c>
      <c r="J20" s="6"/>
      <c r="K20" s="6">
        <v>0</v>
      </c>
      <c r="L20" s="6"/>
      <c r="M20" s="6">
        <v>-71664</v>
      </c>
      <c r="N20" s="6"/>
      <c r="O20" s="6">
        <v>732402168</v>
      </c>
      <c r="P20" s="6"/>
      <c r="Q20" s="6">
        <v>2317120</v>
      </c>
      <c r="R20" s="6"/>
      <c r="S20" s="6">
        <v>10750</v>
      </c>
      <c r="T20" s="6"/>
      <c r="U20" s="6">
        <v>31354402084</v>
      </c>
      <c r="V20" s="6"/>
      <c r="W20" s="6">
        <v>24760831212</v>
      </c>
      <c r="X20" s="6"/>
      <c r="Y20" s="6" t="s">
        <v>38</v>
      </c>
    </row>
    <row r="21" spans="1:25" x14ac:dyDescent="0.55000000000000004">
      <c r="A21" s="2" t="s">
        <v>39</v>
      </c>
      <c r="C21" s="3">
        <v>45977583</v>
      </c>
      <c r="E21" s="6">
        <v>124152924742</v>
      </c>
      <c r="F21" s="6"/>
      <c r="G21" s="6">
        <v>129342366358.65401</v>
      </c>
      <c r="H21" s="6"/>
      <c r="I21" s="6">
        <v>0</v>
      </c>
      <c r="J21" s="6"/>
      <c r="K21" s="6">
        <v>0</v>
      </c>
      <c r="L21" s="6"/>
      <c r="M21" s="6">
        <v>-5133561</v>
      </c>
      <c r="N21" s="6"/>
      <c r="O21" s="6">
        <v>10571143721</v>
      </c>
      <c r="P21" s="6"/>
      <c r="Q21" s="6">
        <v>40844022</v>
      </c>
      <c r="R21" s="6"/>
      <c r="S21" s="6">
        <v>2176</v>
      </c>
      <c r="T21" s="6"/>
      <c r="U21" s="6">
        <v>110290808234</v>
      </c>
      <c r="V21" s="6"/>
      <c r="W21" s="6">
        <v>88347776150.361603</v>
      </c>
      <c r="X21" s="6"/>
      <c r="Y21" s="6" t="s">
        <v>40</v>
      </c>
    </row>
    <row r="22" spans="1:25" x14ac:dyDescent="0.55000000000000004">
      <c r="A22" s="2" t="s">
        <v>41</v>
      </c>
      <c r="C22" s="3">
        <v>1826855</v>
      </c>
      <c r="E22" s="6">
        <v>52973384069</v>
      </c>
      <c r="F22" s="6"/>
      <c r="G22" s="6">
        <v>103420357866.11301</v>
      </c>
      <c r="H22" s="6"/>
      <c r="I22" s="6">
        <v>0</v>
      </c>
      <c r="J22" s="6"/>
      <c r="K22" s="6">
        <v>0</v>
      </c>
      <c r="L22" s="6"/>
      <c r="M22" s="6">
        <v>-54806</v>
      </c>
      <c r="N22" s="6"/>
      <c r="O22" s="6">
        <v>3089763947</v>
      </c>
      <c r="P22" s="6"/>
      <c r="Q22" s="6">
        <v>1772049</v>
      </c>
      <c r="R22" s="6"/>
      <c r="S22" s="6">
        <v>59370</v>
      </c>
      <c r="T22" s="6"/>
      <c r="U22" s="6">
        <v>51384172399</v>
      </c>
      <c r="V22" s="6"/>
      <c r="W22" s="6">
        <v>104580570162.67599</v>
      </c>
      <c r="X22" s="6"/>
      <c r="Y22" s="6" t="s">
        <v>42</v>
      </c>
    </row>
    <row r="23" spans="1:25" x14ac:dyDescent="0.55000000000000004">
      <c r="A23" s="2" t="s">
        <v>43</v>
      </c>
      <c r="C23" s="3">
        <v>31170566</v>
      </c>
      <c r="E23" s="6">
        <v>89167124610</v>
      </c>
      <c r="F23" s="6"/>
      <c r="G23" s="6">
        <v>66308116423.122002</v>
      </c>
      <c r="H23" s="6"/>
      <c r="I23" s="6">
        <v>0</v>
      </c>
      <c r="J23" s="6"/>
      <c r="K23" s="6">
        <v>0</v>
      </c>
      <c r="L23" s="6"/>
      <c r="M23" s="6">
        <v>-935117</v>
      </c>
      <c r="N23" s="6"/>
      <c r="O23" s="6">
        <v>1894721871</v>
      </c>
      <c r="P23" s="6"/>
      <c r="Q23" s="6">
        <v>30235449</v>
      </c>
      <c r="R23" s="6"/>
      <c r="S23" s="6">
        <v>2108</v>
      </c>
      <c r="T23" s="6"/>
      <c r="U23" s="6">
        <v>86492110823</v>
      </c>
      <c r="V23" s="6"/>
      <c r="W23" s="6">
        <v>63357095349.372597</v>
      </c>
      <c r="X23" s="6"/>
      <c r="Y23" s="6" t="s">
        <v>44</v>
      </c>
    </row>
    <row r="24" spans="1:25" x14ac:dyDescent="0.55000000000000004">
      <c r="A24" s="2" t="s">
        <v>45</v>
      </c>
      <c r="C24" s="3">
        <v>917918</v>
      </c>
      <c r="E24" s="6">
        <v>152840802112</v>
      </c>
      <c r="F24" s="6"/>
      <c r="G24" s="6">
        <v>164242149822</v>
      </c>
      <c r="H24" s="6"/>
      <c r="I24" s="6">
        <v>0</v>
      </c>
      <c r="J24" s="6"/>
      <c r="K24" s="6">
        <v>0</v>
      </c>
      <c r="L24" s="6"/>
      <c r="M24" s="6">
        <v>-115588</v>
      </c>
      <c r="N24" s="6"/>
      <c r="O24" s="6">
        <v>20399136846</v>
      </c>
      <c r="P24" s="6"/>
      <c r="Q24" s="6">
        <v>802330</v>
      </c>
      <c r="R24" s="6"/>
      <c r="S24" s="6">
        <v>194000</v>
      </c>
      <c r="T24" s="6"/>
      <c r="U24" s="6">
        <v>133594461333</v>
      </c>
      <c r="V24" s="6"/>
      <c r="W24" s="6">
        <v>154725890481</v>
      </c>
      <c r="X24" s="6"/>
      <c r="Y24" s="6" t="s">
        <v>46</v>
      </c>
    </row>
    <row r="25" spans="1:25" x14ac:dyDescent="0.55000000000000004">
      <c r="A25" s="2" t="s">
        <v>47</v>
      </c>
      <c r="C25" s="3">
        <v>6307313</v>
      </c>
      <c r="E25" s="6">
        <v>93714667843</v>
      </c>
      <c r="F25" s="6"/>
      <c r="G25" s="6">
        <v>73544572040.134506</v>
      </c>
      <c r="H25" s="6"/>
      <c r="I25" s="6">
        <v>0</v>
      </c>
      <c r="J25" s="6"/>
      <c r="K25" s="6">
        <v>0</v>
      </c>
      <c r="L25" s="6"/>
      <c r="M25" s="6">
        <v>-189220</v>
      </c>
      <c r="N25" s="6"/>
      <c r="O25" s="6">
        <v>1967464749</v>
      </c>
      <c r="P25" s="6"/>
      <c r="Q25" s="6">
        <v>6118093</v>
      </c>
      <c r="R25" s="6"/>
      <c r="S25" s="6">
        <v>10630</v>
      </c>
      <c r="T25" s="6"/>
      <c r="U25" s="6">
        <v>90903218745</v>
      </c>
      <c r="V25" s="6"/>
      <c r="W25" s="6">
        <v>64648368384.889503</v>
      </c>
      <c r="X25" s="6"/>
      <c r="Y25" s="6" t="s">
        <v>48</v>
      </c>
    </row>
    <row r="26" spans="1:25" x14ac:dyDescent="0.55000000000000004">
      <c r="A26" s="2" t="s">
        <v>49</v>
      </c>
      <c r="C26" s="3">
        <v>4202398</v>
      </c>
      <c r="E26" s="6">
        <v>190371437017</v>
      </c>
      <c r="F26" s="6"/>
      <c r="G26" s="6">
        <v>196838792647.12799</v>
      </c>
      <c r="H26" s="6"/>
      <c r="I26" s="6">
        <v>0</v>
      </c>
      <c r="J26" s="6"/>
      <c r="K26" s="6">
        <v>0</v>
      </c>
      <c r="L26" s="6"/>
      <c r="M26" s="6">
        <v>-113140</v>
      </c>
      <c r="N26" s="6"/>
      <c r="O26" s="6">
        <v>5055307832</v>
      </c>
      <c r="P26" s="6"/>
      <c r="Q26" s="6">
        <v>4089258</v>
      </c>
      <c r="R26" s="6"/>
      <c r="S26" s="6">
        <v>44520</v>
      </c>
      <c r="T26" s="6"/>
      <c r="U26" s="6">
        <v>185246119417</v>
      </c>
      <c r="V26" s="6"/>
      <c r="W26" s="6">
        <v>180970546251.34799</v>
      </c>
      <c r="X26" s="6"/>
      <c r="Y26" s="6" t="s">
        <v>50</v>
      </c>
    </row>
    <row r="27" spans="1:25" x14ac:dyDescent="0.55000000000000004">
      <c r="A27" s="2" t="s">
        <v>51</v>
      </c>
      <c r="C27" s="3">
        <v>121376</v>
      </c>
      <c r="E27" s="6">
        <v>19561087412</v>
      </c>
      <c r="F27" s="6"/>
      <c r="G27" s="6">
        <v>21385888318.799999</v>
      </c>
      <c r="H27" s="6"/>
      <c r="I27" s="6">
        <v>0</v>
      </c>
      <c r="J27" s="6"/>
      <c r="K27" s="6">
        <v>0</v>
      </c>
      <c r="L27" s="6"/>
      <c r="M27" s="6">
        <v>-3642</v>
      </c>
      <c r="N27" s="6"/>
      <c r="O27" s="6">
        <v>606477702</v>
      </c>
      <c r="P27" s="6"/>
      <c r="Q27" s="6">
        <v>117734</v>
      </c>
      <c r="R27" s="6"/>
      <c r="S27" s="6">
        <v>169600</v>
      </c>
      <c r="T27" s="6"/>
      <c r="U27" s="6">
        <v>18974138754</v>
      </c>
      <c r="V27" s="6"/>
      <c r="W27" s="6">
        <v>19848878665.919998</v>
      </c>
      <c r="X27" s="6"/>
      <c r="Y27" s="6" t="s">
        <v>52</v>
      </c>
    </row>
    <row r="28" spans="1:25" x14ac:dyDescent="0.55000000000000004">
      <c r="A28" s="2" t="s">
        <v>53</v>
      </c>
      <c r="C28" s="3">
        <v>1148250</v>
      </c>
      <c r="E28" s="6">
        <v>131524755001</v>
      </c>
      <c r="F28" s="6"/>
      <c r="G28" s="6">
        <v>190320022730.25</v>
      </c>
      <c r="H28" s="6"/>
      <c r="I28" s="6">
        <v>0</v>
      </c>
      <c r="J28" s="6"/>
      <c r="K28" s="6">
        <v>0</v>
      </c>
      <c r="L28" s="6"/>
      <c r="M28" s="6">
        <v>-126124</v>
      </c>
      <c r="N28" s="6"/>
      <c r="O28" s="6">
        <v>20827662543</v>
      </c>
      <c r="P28" s="6"/>
      <c r="Q28" s="6">
        <v>1022126</v>
      </c>
      <c r="R28" s="6"/>
      <c r="S28" s="6">
        <v>179080</v>
      </c>
      <c r="T28" s="6"/>
      <c r="U28" s="6">
        <v>117078050713</v>
      </c>
      <c r="V28" s="6"/>
      <c r="W28" s="6">
        <v>181953222251.724</v>
      </c>
      <c r="X28" s="6"/>
      <c r="Y28" s="6" t="s">
        <v>54</v>
      </c>
    </row>
    <row r="29" spans="1:25" x14ac:dyDescent="0.55000000000000004">
      <c r="A29" s="2" t="s">
        <v>55</v>
      </c>
      <c r="C29" s="3">
        <v>3575371</v>
      </c>
      <c r="E29" s="6">
        <v>89116558974</v>
      </c>
      <c r="F29" s="6"/>
      <c r="G29" s="6">
        <v>84516439561.839005</v>
      </c>
      <c r="H29" s="6"/>
      <c r="I29" s="6">
        <v>0</v>
      </c>
      <c r="J29" s="6"/>
      <c r="K29" s="6">
        <v>0</v>
      </c>
      <c r="L29" s="6"/>
      <c r="M29" s="6">
        <v>-107262</v>
      </c>
      <c r="N29" s="6"/>
      <c r="O29" s="6">
        <v>2525961236</v>
      </c>
      <c r="P29" s="6"/>
      <c r="Q29" s="6">
        <v>3468109</v>
      </c>
      <c r="R29" s="6"/>
      <c r="S29" s="6">
        <v>25410</v>
      </c>
      <c r="T29" s="6"/>
      <c r="U29" s="6">
        <v>86443040517</v>
      </c>
      <c r="V29" s="6"/>
      <c r="W29" s="6">
        <v>87600308024.344498</v>
      </c>
      <c r="X29" s="6"/>
      <c r="Y29" s="6" t="s">
        <v>56</v>
      </c>
    </row>
    <row r="30" spans="1:25" x14ac:dyDescent="0.55000000000000004">
      <c r="A30" s="2" t="s">
        <v>57</v>
      </c>
      <c r="C30" s="3">
        <v>11801562</v>
      </c>
      <c r="E30" s="6">
        <v>58943311400</v>
      </c>
      <c r="F30" s="6"/>
      <c r="G30" s="6">
        <v>45118744047.660599</v>
      </c>
      <c r="H30" s="6"/>
      <c r="I30" s="6">
        <v>0</v>
      </c>
      <c r="J30" s="6"/>
      <c r="K30" s="6">
        <v>0</v>
      </c>
      <c r="L30" s="6"/>
      <c r="M30" s="6">
        <v>-1363</v>
      </c>
      <c r="N30" s="6"/>
      <c r="O30" s="6">
        <v>5052389</v>
      </c>
      <c r="P30" s="6"/>
      <c r="Q30" s="6">
        <v>11800199</v>
      </c>
      <c r="R30" s="6"/>
      <c r="S30" s="6">
        <v>3740</v>
      </c>
      <c r="T30" s="6"/>
      <c r="U30" s="6">
        <v>58936503849</v>
      </c>
      <c r="V30" s="6"/>
      <c r="W30" s="6">
        <v>43870154431.653</v>
      </c>
      <c r="X30" s="6"/>
      <c r="Y30" s="6" t="s">
        <v>58</v>
      </c>
    </row>
    <row r="31" spans="1:25" x14ac:dyDescent="0.55000000000000004">
      <c r="A31" s="2" t="s">
        <v>59</v>
      </c>
      <c r="C31" s="3">
        <v>12196383</v>
      </c>
      <c r="E31" s="6">
        <v>80059335152</v>
      </c>
      <c r="F31" s="6"/>
      <c r="G31" s="6">
        <v>115054999805.714</v>
      </c>
      <c r="H31" s="6"/>
      <c r="I31" s="6">
        <v>0</v>
      </c>
      <c r="J31" s="6"/>
      <c r="K31" s="6">
        <v>0</v>
      </c>
      <c r="L31" s="6"/>
      <c r="M31" s="6">
        <v>-365892</v>
      </c>
      <c r="N31" s="6"/>
      <c r="O31" s="6">
        <v>3117246232</v>
      </c>
      <c r="P31" s="6"/>
      <c r="Q31" s="6">
        <v>11830491</v>
      </c>
      <c r="R31" s="6"/>
      <c r="S31" s="6">
        <v>8940</v>
      </c>
      <c r="T31" s="6"/>
      <c r="U31" s="6">
        <v>77657551752</v>
      </c>
      <c r="V31" s="6"/>
      <c r="W31" s="6">
        <v>105135290232.237</v>
      </c>
      <c r="X31" s="6"/>
      <c r="Y31" s="6" t="s">
        <v>60</v>
      </c>
    </row>
    <row r="32" spans="1:25" x14ac:dyDescent="0.55000000000000004">
      <c r="A32" s="2" t="s">
        <v>61</v>
      </c>
      <c r="C32" s="3">
        <v>12890209</v>
      </c>
      <c r="E32" s="6">
        <v>99834822393</v>
      </c>
      <c r="F32" s="6"/>
      <c r="G32" s="6">
        <v>81365802828.457504</v>
      </c>
      <c r="H32" s="6"/>
      <c r="I32" s="6">
        <v>0</v>
      </c>
      <c r="J32" s="6"/>
      <c r="K32" s="6">
        <v>0</v>
      </c>
      <c r="L32" s="6"/>
      <c r="M32" s="6">
        <v>-204219</v>
      </c>
      <c r="N32" s="6"/>
      <c r="O32" s="6">
        <v>1257233402</v>
      </c>
      <c r="P32" s="6"/>
      <c r="Q32" s="6">
        <v>12685990</v>
      </c>
      <c r="R32" s="6"/>
      <c r="S32" s="6">
        <v>6300</v>
      </c>
      <c r="T32" s="6"/>
      <c r="U32" s="6">
        <v>98253143803</v>
      </c>
      <c r="V32" s="6"/>
      <c r="W32" s="6">
        <v>79446202664.850006</v>
      </c>
      <c r="X32" s="6"/>
      <c r="Y32" s="6" t="s">
        <v>62</v>
      </c>
    </row>
    <row r="33" spans="1:25" x14ac:dyDescent="0.55000000000000004">
      <c r="A33" s="2" t="s">
        <v>63</v>
      </c>
      <c r="C33" s="3">
        <v>46263949</v>
      </c>
      <c r="E33" s="6">
        <v>173458212779</v>
      </c>
      <c r="F33" s="6"/>
      <c r="G33" s="6">
        <v>133459145017.01199</v>
      </c>
      <c r="H33" s="6"/>
      <c r="I33" s="6">
        <v>0</v>
      </c>
      <c r="J33" s="6"/>
      <c r="K33" s="6">
        <v>0</v>
      </c>
      <c r="L33" s="6"/>
      <c r="M33" s="6">
        <v>-1387919</v>
      </c>
      <c r="N33" s="6"/>
      <c r="O33" s="6">
        <v>3508949035</v>
      </c>
      <c r="P33" s="6"/>
      <c r="Q33" s="6">
        <v>44876030</v>
      </c>
      <c r="R33" s="6"/>
      <c r="S33" s="6">
        <v>2620</v>
      </c>
      <c r="T33" s="6"/>
      <c r="U33" s="6">
        <v>168254464410</v>
      </c>
      <c r="V33" s="6"/>
      <c r="W33" s="6">
        <v>116875626168.33</v>
      </c>
      <c r="X33" s="6"/>
      <c r="Y33" s="6" t="s">
        <v>64</v>
      </c>
    </row>
    <row r="34" spans="1:25" x14ac:dyDescent="0.55000000000000004">
      <c r="A34" s="2" t="s">
        <v>65</v>
      </c>
      <c r="C34" s="3">
        <v>51335223</v>
      </c>
      <c r="E34" s="6">
        <v>130567596962</v>
      </c>
      <c r="F34" s="6"/>
      <c r="G34" s="6">
        <v>103845599091.11</v>
      </c>
      <c r="H34" s="6"/>
      <c r="I34" s="6">
        <v>3000000</v>
      </c>
      <c r="J34" s="6"/>
      <c r="K34" s="6">
        <v>6023002333</v>
      </c>
      <c r="L34" s="6"/>
      <c r="M34" s="6">
        <v>0</v>
      </c>
      <c r="N34" s="6"/>
      <c r="O34" s="6">
        <v>0</v>
      </c>
      <c r="P34" s="6"/>
      <c r="Q34" s="6">
        <v>54335223</v>
      </c>
      <c r="R34" s="6"/>
      <c r="S34" s="6">
        <v>1725</v>
      </c>
      <c r="T34" s="6"/>
      <c r="U34" s="6">
        <v>136590599295</v>
      </c>
      <c r="V34" s="6"/>
      <c r="W34" s="6">
        <v>93170576529.933701</v>
      </c>
      <c r="X34" s="6"/>
      <c r="Y34" s="6" t="s">
        <v>66</v>
      </c>
    </row>
    <row r="35" spans="1:25" x14ac:dyDescent="0.55000000000000004">
      <c r="A35" s="2" t="s">
        <v>67</v>
      </c>
      <c r="C35" s="3">
        <v>2768592</v>
      </c>
      <c r="E35" s="6">
        <v>24507576384</v>
      </c>
      <c r="F35" s="6"/>
      <c r="G35" s="6">
        <v>20090467806.48</v>
      </c>
      <c r="H35" s="6"/>
      <c r="I35" s="6">
        <v>0</v>
      </c>
      <c r="J35" s="6"/>
      <c r="K35" s="6">
        <v>0</v>
      </c>
      <c r="L35" s="6"/>
      <c r="M35" s="6">
        <v>-2768592</v>
      </c>
      <c r="N35" s="6"/>
      <c r="O35" s="6">
        <v>0</v>
      </c>
      <c r="P35" s="6"/>
      <c r="Q35" s="6">
        <v>0</v>
      </c>
      <c r="R35" s="6"/>
      <c r="S35" s="6">
        <v>0</v>
      </c>
      <c r="T35" s="6"/>
      <c r="U35" s="6">
        <v>0</v>
      </c>
      <c r="V35" s="6"/>
      <c r="W35" s="6">
        <v>0</v>
      </c>
      <c r="X35" s="6"/>
      <c r="Y35" s="6" t="s">
        <v>68</v>
      </c>
    </row>
    <row r="36" spans="1:25" x14ac:dyDescent="0.55000000000000004">
      <c r="A36" s="2" t="s">
        <v>69</v>
      </c>
      <c r="C36" s="3">
        <v>4268108</v>
      </c>
      <c r="E36" s="6">
        <v>18608950880</v>
      </c>
      <c r="F36" s="6"/>
      <c r="G36" s="6">
        <v>10407374393.902201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4268108</v>
      </c>
      <c r="R36" s="6"/>
      <c r="S36" s="6">
        <v>1865</v>
      </c>
      <c r="T36" s="6"/>
      <c r="U36" s="6">
        <v>18608950880</v>
      </c>
      <c r="V36" s="6"/>
      <c r="W36" s="6">
        <v>7912659292.5509996</v>
      </c>
      <c r="X36" s="6"/>
      <c r="Y36" s="6" t="s">
        <v>70</v>
      </c>
    </row>
    <row r="37" spans="1:25" x14ac:dyDescent="0.55000000000000004">
      <c r="A37" s="2" t="s">
        <v>71</v>
      </c>
      <c r="C37" s="3">
        <v>3259361</v>
      </c>
      <c r="E37" s="6">
        <v>14266223097</v>
      </c>
      <c r="F37" s="6"/>
      <c r="G37" s="6">
        <v>6220738179.9359999</v>
      </c>
      <c r="H37" s="6"/>
      <c r="I37" s="6">
        <v>0</v>
      </c>
      <c r="J37" s="6"/>
      <c r="K37" s="6">
        <v>0</v>
      </c>
      <c r="L37" s="6"/>
      <c r="M37" s="6">
        <v>-3259361</v>
      </c>
      <c r="N37" s="6"/>
      <c r="O37" s="6">
        <v>0</v>
      </c>
      <c r="P37" s="6"/>
      <c r="Q37" s="6">
        <v>0</v>
      </c>
      <c r="R37" s="6"/>
      <c r="S37" s="6">
        <v>0</v>
      </c>
      <c r="T37" s="6"/>
      <c r="U37" s="6">
        <v>0</v>
      </c>
      <c r="V37" s="6"/>
      <c r="W37" s="6">
        <v>0</v>
      </c>
      <c r="X37" s="6"/>
      <c r="Y37" s="6" t="s">
        <v>68</v>
      </c>
    </row>
    <row r="38" spans="1:25" x14ac:dyDescent="0.55000000000000004">
      <c r="A38" s="2" t="s">
        <v>72</v>
      </c>
      <c r="C38" s="3">
        <v>14116700</v>
      </c>
      <c r="E38" s="6">
        <v>56367983100</v>
      </c>
      <c r="F38" s="6"/>
      <c r="G38" s="6">
        <v>39937080237.209999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14116700</v>
      </c>
      <c r="R38" s="6"/>
      <c r="S38" s="6">
        <v>2740</v>
      </c>
      <c r="T38" s="6"/>
      <c r="U38" s="6">
        <v>56367983100</v>
      </c>
      <c r="V38" s="6"/>
      <c r="W38" s="6">
        <v>38449613439.900002</v>
      </c>
      <c r="X38" s="6"/>
      <c r="Y38" s="6" t="s">
        <v>73</v>
      </c>
    </row>
    <row r="39" spans="1:25" x14ac:dyDescent="0.55000000000000004">
      <c r="A39" s="2" t="s">
        <v>74</v>
      </c>
      <c r="C39" s="3">
        <v>2642043</v>
      </c>
      <c r="E39" s="6">
        <v>38135683481</v>
      </c>
      <c r="F39" s="6"/>
      <c r="G39" s="6">
        <v>42021165506.400002</v>
      </c>
      <c r="H39" s="6"/>
      <c r="I39" s="6">
        <v>0</v>
      </c>
      <c r="J39" s="6"/>
      <c r="K39" s="6">
        <v>0</v>
      </c>
      <c r="L39" s="6"/>
      <c r="M39" s="6">
        <v>-79262</v>
      </c>
      <c r="N39" s="6"/>
      <c r="O39" s="6">
        <v>1237139017</v>
      </c>
      <c r="P39" s="6"/>
      <c r="Q39" s="6">
        <v>2562781</v>
      </c>
      <c r="R39" s="6"/>
      <c r="S39" s="6">
        <v>15490</v>
      </c>
      <c r="T39" s="6"/>
      <c r="U39" s="6">
        <v>36991602729</v>
      </c>
      <c r="V39" s="6"/>
      <c r="W39" s="6">
        <v>39461277697.744499</v>
      </c>
      <c r="X39" s="6"/>
      <c r="Y39" s="6" t="s">
        <v>30</v>
      </c>
    </row>
    <row r="40" spans="1:25" x14ac:dyDescent="0.55000000000000004">
      <c r="A40" s="2" t="s">
        <v>75</v>
      </c>
      <c r="C40" s="3">
        <v>5716427</v>
      </c>
      <c r="E40" s="6">
        <v>141951036664</v>
      </c>
      <c r="F40" s="6"/>
      <c r="G40" s="6">
        <v>85463510460.623993</v>
      </c>
      <c r="H40" s="6"/>
      <c r="I40" s="6">
        <v>0</v>
      </c>
      <c r="J40" s="6"/>
      <c r="K40" s="6">
        <v>0</v>
      </c>
      <c r="L40" s="6"/>
      <c r="M40" s="6">
        <v>-5787</v>
      </c>
      <c r="N40" s="6"/>
      <c r="O40" s="6">
        <v>73813155</v>
      </c>
      <c r="P40" s="6"/>
      <c r="Q40" s="6">
        <v>5710640</v>
      </c>
      <c r="R40" s="6"/>
      <c r="S40" s="6">
        <v>13340</v>
      </c>
      <c r="T40" s="6"/>
      <c r="U40" s="6">
        <v>141807333150</v>
      </c>
      <c r="V40" s="6"/>
      <c r="W40" s="6">
        <v>75726666971.279999</v>
      </c>
      <c r="X40" s="6"/>
      <c r="Y40" s="6" t="s">
        <v>76</v>
      </c>
    </row>
    <row r="41" spans="1:25" x14ac:dyDescent="0.55000000000000004">
      <c r="A41" s="2" t="s">
        <v>77</v>
      </c>
      <c r="C41" s="3">
        <v>9039189</v>
      </c>
      <c r="E41" s="6">
        <v>109084391002</v>
      </c>
      <c r="F41" s="6"/>
      <c r="G41" s="6">
        <v>142598390449.892</v>
      </c>
      <c r="H41" s="6"/>
      <c r="I41" s="6">
        <v>0</v>
      </c>
      <c r="J41" s="6"/>
      <c r="K41" s="6">
        <v>0</v>
      </c>
      <c r="L41" s="6"/>
      <c r="M41" s="6">
        <v>-271176</v>
      </c>
      <c r="N41" s="6"/>
      <c r="O41" s="6">
        <v>3792727773</v>
      </c>
      <c r="P41" s="6"/>
      <c r="Q41" s="6">
        <v>8768013</v>
      </c>
      <c r="R41" s="6"/>
      <c r="S41" s="6">
        <v>14830</v>
      </c>
      <c r="T41" s="6"/>
      <c r="U41" s="6">
        <v>105811855295</v>
      </c>
      <c r="V41" s="6"/>
      <c r="W41" s="6">
        <v>129255956474.89999</v>
      </c>
      <c r="X41" s="6"/>
      <c r="Y41" s="6" t="s">
        <v>78</v>
      </c>
    </row>
    <row r="42" spans="1:25" x14ac:dyDescent="0.55000000000000004">
      <c r="A42" s="2" t="s">
        <v>79</v>
      </c>
      <c r="C42" s="3">
        <v>19321982</v>
      </c>
      <c r="E42" s="6">
        <v>41610384391</v>
      </c>
      <c r="F42" s="6"/>
      <c r="G42" s="6">
        <v>47556572128.779602</v>
      </c>
      <c r="H42" s="6"/>
      <c r="I42" s="6">
        <v>0</v>
      </c>
      <c r="J42" s="6"/>
      <c r="K42" s="6">
        <v>0</v>
      </c>
      <c r="L42" s="6"/>
      <c r="M42" s="6">
        <v>-2490893</v>
      </c>
      <c r="N42" s="6"/>
      <c r="O42" s="6">
        <v>5241430008</v>
      </c>
      <c r="P42" s="6"/>
      <c r="Q42" s="6">
        <v>16831089</v>
      </c>
      <c r="R42" s="6"/>
      <c r="S42" s="6">
        <v>2198</v>
      </c>
      <c r="T42" s="6"/>
      <c r="U42" s="6">
        <v>36246182355</v>
      </c>
      <c r="V42" s="6"/>
      <c r="W42" s="6">
        <v>36774614956.949097</v>
      </c>
      <c r="X42" s="6"/>
      <c r="Y42" s="6" t="s">
        <v>80</v>
      </c>
    </row>
    <row r="43" spans="1:25" x14ac:dyDescent="0.55000000000000004">
      <c r="A43" s="2" t="s">
        <v>81</v>
      </c>
      <c r="C43" s="3">
        <v>13023815</v>
      </c>
      <c r="E43" s="6">
        <v>119033839173</v>
      </c>
      <c r="F43" s="6"/>
      <c r="G43" s="6">
        <v>94767086561.490005</v>
      </c>
      <c r="H43" s="6"/>
      <c r="I43" s="6">
        <v>0</v>
      </c>
      <c r="J43" s="6"/>
      <c r="K43" s="6">
        <v>0</v>
      </c>
      <c r="L43" s="6"/>
      <c r="M43" s="6">
        <v>-390715</v>
      </c>
      <c r="N43" s="6"/>
      <c r="O43" s="6">
        <v>2206056607</v>
      </c>
      <c r="P43" s="6"/>
      <c r="Q43" s="6">
        <v>12633100</v>
      </c>
      <c r="R43" s="6"/>
      <c r="S43" s="6">
        <v>5680</v>
      </c>
      <c r="T43" s="6"/>
      <c r="U43" s="6">
        <v>115462818971</v>
      </c>
      <c r="V43" s="6"/>
      <c r="W43" s="6">
        <v>71329059752.399994</v>
      </c>
      <c r="X43" s="6"/>
      <c r="Y43" s="6" t="s">
        <v>82</v>
      </c>
    </row>
    <row r="44" spans="1:25" x14ac:dyDescent="0.55000000000000004">
      <c r="A44" s="2" t="s">
        <v>83</v>
      </c>
      <c r="C44" s="3">
        <v>201489176</v>
      </c>
      <c r="E44" s="6">
        <v>217214727621</v>
      </c>
      <c r="F44" s="6"/>
      <c r="G44" s="6">
        <v>225126314512.74701</v>
      </c>
      <c r="H44" s="6"/>
      <c r="I44" s="6">
        <v>0</v>
      </c>
      <c r="J44" s="6"/>
      <c r="K44" s="6">
        <v>0</v>
      </c>
      <c r="L44" s="6"/>
      <c r="M44" s="6">
        <v>-6044676</v>
      </c>
      <c r="N44" s="6"/>
      <c r="O44" s="6">
        <v>6219015145</v>
      </c>
      <c r="P44" s="6"/>
      <c r="Q44" s="6">
        <v>195444500</v>
      </c>
      <c r="R44" s="6"/>
      <c r="S44" s="6">
        <v>1110</v>
      </c>
      <c r="T44" s="6"/>
      <c r="U44" s="6">
        <v>210698285015</v>
      </c>
      <c r="V44" s="6"/>
      <c r="W44" s="6">
        <v>215652581799.75</v>
      </c>
      <c r="X44" s="6"/>
      <c r="Y44" s="6" t="s">
        <v>84</v>
      </c>
    </row>
    <row r="45" spans="1:25" x14ac:dyDescent="0.55000000000000004">
      <c r="A45" s="2" t="s">
        <v>85</v>
      </c>
      <c r="C45" s="3">
        <v>3400000</v>
      </c>
      <c r="E45" s="6">
        <v>104781146752</v>
      </c>
      <c r="F45" s="6"/>
      <c r="G45" s="6">
        <v>84832227000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3400000</v>
      </c>
      <c r="R45" s="6"/>
      <c r="S45" s="6">
        <v>23380</v>
      </c>
      <c r="T45" s="6"/>
      <c r="U45" s="6">
        <v>104781146752</v>
      </c>
      <c r="V45" s="6"/>
      <c r="W45" s="6">
        <v>79019022600</v>
      </c>
      <c r="X45" s="6"/>
      <c r="Y45" s="6" t="s">
        <v>86</v>
      </c>
    </row>
    <row r="46" spans="1:25" x14ac:dyDescent="0.55000000000000004">
      <c r="A46" s="2" t="s">
        <v>87</v>
      </c>
      <c r="C46" s="3">
        <v>11426881</v>
      </c>
      <c r="E46" s="6">
        <v>75971167899</v>
      </c>
      <c r="F46" s="6"/>
      <c r="G46" s="6">
        <v>107909465051.47501</v>
      </c>
      <c r="H46" s="6"/>
      <c r="I46" s="6">
        <v>0</v>
      </c>
      <c r="J46" s="6"/>
      <c r="K46" s="6">
        <v>0</v>
      </c>
      <c r="L46" s="6"/>
      <c r="M46" s="6">
        <v>-342807</v>
      </c>
      <c r="N46" s="6"/>
      <c r="O46" s="6">
        <v>2974898525</v>
      </c>
      <c r="P46" s="6"/>
      <c r="Q46" s="6">
        <v>11084074</v>
      </c>
      <c r="R46" s="6"/>
      <c r="S46" s="6">
        <v>8150</v>
      </c>
      <c r="T46" s="6"/>
      <c r="U46" s="6">
        <v>73692029073</v>
      </c>
      <c r="V46" s="6"/>
      <c r="W46" s="6">
        <v>89797708641.554993</v>
      </c>
      <c r="X46" s="6"/>
      <c r="Y46" s="6" t="s">
        <v>88</v>
      </c>
    </row>
    <row r="47" spans="1:25" x14ac:dyDescent="0.55000000000000004">
      <c r="A47" s="2" t="s">
        <v>89</v>
      </c>
      <c r="C47" s="3">
        <v>5936383</v>
      </c>
      <c r="E47" s="6">
        <v>86098816101</v>
      </c>
      <c r="F47" s="6"/>
      <c r="G47" s="6">
        <v>102383417391.952</v>
      </c>
      <c r="H47" s="6"/>
      <c r="I47" s="6">
        <v>0</v>
      </c>
      <c r="J47" s="6"/>
      <c r="K47" s="6">
        <v>0</v>
      </c>
      <c r="L47" s="6"/>
      <c r="M47" s="6">
        <v>-1055149</v>
      </c>
      <c r="N47" s="6"/>
      <c r="O47" s="6">
        <v>17108954246</v>
      </c>
      <c r="P47" s="6"/>
      <c r="Q47" s="6">
        <v>4881234</v>
      </c>
      <c r="R47" s="6"/>
      <c r="S47" s="6">
        <v>17070</v>
      </c>
      <c r="T47" s="6"/>
      <c r="U47" s="6">
        <v>70795376329</v>
      </c>
      <c r="V47" s="6"/>
      <c r="W47" s="6">
        <v>82826894526.938995</v>
      </c>
      <c r="X47" s="6"/>
      <c r="Y47" s="6" t="s">
        <v>90</v>
      </c>
    </row>
    <row r="48" spans="1:25" x14ac:dyDescent="0.55000000000000004">
      <c r="A48" s="2" t="s">
        <v>91</v>
      </c>
      <c r="C48" s="3">
        <v>7927573</v>
      </c>
      <c r="E48" s="6">
        <v>139052103405</v>
      </c>
      <c r="F48" s="6"/>
      <c r="G48" s="6">
        <v>173684102851.92599</v>
      </c>
      <c r="H48" s="6"/>
      <c r="I48" s="6">
        <v>15855146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23782719</v>
      </c>
      <c r="R48" s="6"/>
      <c r="S48" s="6">
        <v>7360</v>
      </c>
      <c r="T48" s="6"/>
      <c r="U48" s="6">
        <v>139052103405</v>
      </c>
      <c r="V48" s="6"/>
      <c r="W48" s="6">
        <v>173999319009.552</v>
      </c>
      <c r="X48" s="6"/>
      <c r="Y48" s="6" t="s">
        <v>92</v>
      </c>
    </row>
    <row r="49" spans="1:25" x14ac:dyDescent="0.55000000000000004">
      <c r="A49" s="2" t="s">
        <v>93</v>
      </c>
      <c r="C49" s="3">
        <v>1262422</v>
      </c>
      <c r="E49" s="6">
        <v>29006182576</v>
      </c>
      <c r="F49" s="6"/>
      <c r="G49" s="6">
        <v>34058273388.174</v>
      </c>
      <c r="H49" s="6"/>
      <c r="I49" s="6">
        <v>0</v>
      </c>
      <c r="J49" s="6"/>
      <c r="K49" s="6">
        <v>0</v>
      </c>
      <c r="L49" s="6"/>
      <c r="M49" s="6">
        <v>-37873</v>
      </c>
      <c r="N49" s="6"/>
      <c r="O49" s="6">
        <v>930291491</v>
      </c>
      <c r="P49" s="6"/>
      <c r="Q49" s="6">
        <v>1224549</v>
      </c>
      <c r="R49" s="6"/>
      <c r="S49" s="6">
        <v>26060</v>
      </c>
      <c r="T49" s="6"/>
      <c r="U49" s="6">
        <v>28135989286</v>
      </c>
      <c r="V49" s="6"/>
      <c r="W49" s="6">
        <v>31721872045.707001</v>
      </c>
      <c r="X49" s="6"/>
      <c r="Y49" s="6" t="s">
        <v>94</v>
      </c>
    </row>
    <row r="50" spans="1:25" x14ac:dyDescent="0.55000000000000004">
      <c r="A50" s="2" t="s">
        <v>95</v>
      </c>
      <c r="C50" s="3">
        <v>4173275</v>
      </c>
      <c r="E50" s="6">
        <v>105812135342</v>
      </c>
      <c r="F50" s="6"/>
      <c r="G50" s="6">
        <v>141793816389.97501</v>
      </c>
      <c r="H50" s="6"/>
      <c r="I50" s="6">
        <v>0</v>
      </c>
      <c r="J50" s="6"/>
      <c r="K50" s="6">
        <v>0</v>
      </c>
      <c r="L50" s="6"/>
      <c r="M50" s="6">
        <v>-623274</v>
      </c>
      <c r="N50" s="6"/>
      <c r="O50" s="6">
        <v>20428968851</v>
      </c>
      <c r="P50" s="6"/>
      <c r="Q50" s="6">
        <v>3550001</v>
      </c>
      <c r="R50" s="6"/>
      <c r="S50" s="6">
        <v>34300</v>
      </c>
      <c r="T50" s="6"/>
      <c r="U50" s="6">
        <v>90009210091</v>
      </c>
      <c r="V50" s="6"/>
      <c r="W50" s="6">
        <v>121040532345.91499</v>
      </c>
      <c r="X50" s="6"/>
      <c r="Y50" s="6" t="s">
        <v>96</v>
      </c>
    </row>
    <row r="51" spans="1:25" x14ac:dyDescent="0.55000000000000004">
      <c r="A51" s="2" t="s">
        <v>97</v>
      </c>
      <c r="C51" s="3">
        <v>20506179</v>
      </c>
      <c r="E51" s="6">
        <v>93651000584</v>
      </c>
      <c r="F51" s="6"/>
      <c r="G51" s="6">
        <v>73321849544.115097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20506179</v>
      </c>
      <c r="R51" s="6"/>
      <c r="S51" s="6">
        <v>3512</v>
      </c>
      <c r="T51" s="6"/>
      <c r="U51" s="6">
        <v>93651000584</v>
      </c>
      <c r="V51" s="6"/>
      <c r="W51" s="6">
        <v>71589195329.144394</v>
      </c>
      <c r="X51" s="6"/>
      <c r="Y51" s="6" t="s">
        <v>82</v>
      </c>
    </row>
    <row r="52" spans="1:25" x14ac:dyDescent="0.55000000000000004">
      <c r="A52" s="2" t="s">
        <v>98</v>
      </c>
      <c r="C52" s="3">
        <v>38572736</v>
      </c>
      <c r="E52" s="6">
        <v>238994332841</v>
      </c>
      <c r="F52" s="6"/>
      <c r="G52" s="6">
        <v>287190779373.79199</v>
      </c>
      <c r="H52" s="6"/>
      <c r="I52" s="6">
        <v>0</v>
      </c>
      <c r="J52" s="6"/>
      <c r="K52" s="6">
        <v>0</v>
      </c>
      <c r="L52" s="6"/>
      <c r="M52" s="6">
        <v>-2849422</v>
      </c>
      <c r="N52" s="6"/>
      <c r="O52" s="6">
        <v>19323624416</v>
      </c>
      <c r="P52" s="6"/>
      <c r="Q52" s="6">
        <v>35723314</v>
      </c>
      <c r="R52" s="6"/>
      <c r="S52" s="6">
        <v>6870</v>
      </c>
      <c r="T52" s="6"/>
      <c r="U52" s="6">
        <v>221339486974</v>
      </c>
      <c r="V52" s="6"/>
      <c r="W52" s="6">
        <v>243958923135.27899</v>
      </c>
      <c r="X52" s="6"/>
      <c r="Y52" s="6" t="s">
        <v>99</v>
      </c>
    </row>
    <row r="53" spans="1:25" x14ac:dyDescent="0.55000000000000004">
      <c r="A53" s="2" t="s">
        <v>100</v>
      </c>
      <c r="C53" s="3">
        <v>42256298</v>
      </c>
      <c r="E53" s="6">
        <v>137069204946</v>
      </c>
      <c r="F53" s="6"/>
      <c r="G53" s="6">
        <v>53094159506.001602</v>
      </c>
      <c r="H53" s="6"/>
      <c r="I53" s="6">
        <v>0</v>
      </c>
      <c r="J53" s="6"/>
      <c r="K53" s="6">
        <v>0</v>
      </c>
      <c r="L53" s="6"/>
      <c r="M53" s="6">
        <v>-1267689</v>
      </c>
      <c r="N53" s="6"/>
      <c r="O53" s="6">
        <v>1349715364</v>
      </c>
      <c r="P53" s="6"/>
      <c r="Q53" s="6">
        <v>40988609</v>
      </c>
      <c r="R53" s="6"/>
      <c r="S53" s="6">
        <v>1055</v>
      </c>
      <c r="T53" s="6"/>
      <c r="U53" s="6">
        <v>132957128605</v>
      </c>
      <c r="V53" s="6"/>
      <c r="W53" s="6">
        <v>42985686749.154701</v>
      </c>
      <c r="X53" s="6"/>
      <c r="Y53" s="6" t="s">
        <v>101</v>
      </c>
    </row>
    <row r="54" spans="1:25" x14ac:dyDescent="0.55000000000000004">
      <c r="A54" s="2" t="s">
        <v>102</v>
      </c>
      <c r="C54" s="3">
        <v>2768592</v>
      </c>
      <c r="E54" s="6">
        <v>27277973285</v>
      </c>
      <c r="F54" s="6"/>
      <c r="G54" s="6">
        <v>33493286740.391998</v>
      </c>
      <c r="H54" s="6"/>
      <c r="I54" s="6">
        <v>2768592</v>
      </c>
      <c r="J54" s="6"/>
      <c r="K54" s="6">
        <v>0</v>
      </c>
      <c r="L54" s="6"/>
      <c r="M54" s="6">
        <v>-83058</v>
      </c>
      <c r="N54" s="6"/>
      <c r="O54" s="6">
        <v>982124652</v>
      </c>
      <c r="P54" s="6"/>
      <c r="Q54" s="6">
        <v>5454126</v>
      </c>
      <c r="R54" s="6"/>
      <c r="S54" s="6">
        <v>12380</v>
      </c>
      <c r="T54" s="6"/>
      <c r="U54" s="6">
        <v>53735827181</v>
      </c>
      <c r="V54" s="6"/>
      <c r="W54" s="6">
        <v>67120323504.713997</v>
      </c>
      <c r="X54" s="6"/>
      <c r="Y54" s="6" t="s">
        <v>103</v>
      </c>
    </row>
    <row r="55" spans="1:25" x14ac:dyDescent="0.55000000000000004">
      <c r="A55" s="2" t="s">
        <v>104</v>
      </c>
      <c r="C55" s="3">
        <v>1027589</v>
      </c>
      <c r="E55" s="6">
        <v>18394548231</v>
      </c>
      <c r="F55" s="6"/>
      <c r="G55" s="6">
        <v>11185149557.6775</v>
      </c>
      <c r="H55" s="6"/>
      <c r="I55" s="6">
        <v>0</v>
      </c>
      <c r="J55" s="6"/>
      <c r="K55" s="6">
        <v>0</v>
      </c>
      <c r="L55" s="6"/>
      <c r="M55" s="6">
        <v>-30828</v>
      </c>
      <c r="N55" s="6"/>
      <c r="O55" s="6">
        <v>330654949</v>
      </c>
      <c r="P55" s="6"/>
      <c r="Q55" s="6">
        <v>996761</v>
      </c>
      <c r="R55" s="6"/>
      <c r="S55" s="6">
        <v>10370</v>
      </c>
      <c r="T55" s="6"/>
      <c r="U55" s="6">
        <v>17842705877</v>
      </c>
      <c r="V55" s="6"/>
      <c r="W55" s="6">
        <v>10274909921.158501</v>
      </c>
      <c r="X55" s="6"/>
      <c r="Y55" s="6" t="s">
        <v>105</v>
      </c>
    </row>
    <row r="56" spans="1:25" x14ac:dyDescent="0.55000000000000004">
      <c r="A56" s="2" t="s">
        <v>106</v>
      </c>
      <c r="C56" s="3">
        <v>480403</v>
      </c>
      <c r="E56" s="6">
        <v>1786743410</v>
      </c>
      <c r="F56" s="6"/>
      <c r="G56" s="6">
        <v>1676181553.5465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480403</v>
      </c>
      <c r="R56" s="6"/>
      <c r="S56" s="6">
        <v>2964</v>
      </c>
      <c r="T56" s="6"/>
      <c r="U56" s="6">
        <v>1786743410</v>
      </c>
      <c r="V56" s="6"/>
      <c r="W56" s="6">
        <v>1415442200.7725999</v>
      </c>
      <c r="X56" s="6"/>
      <c r="Y56" s="6" t="s">
        <v>107</v>
      </c>
    </row>
    <row r="57" spans="1:25" x14ac:dyDescent="0.55000000000000004">
      <c r="A57" s="2" t="s">
        <v>108</v>
      </c>
      <c r="C57" s="3">
        <v>33004442</v>
      </c>
      <c r="E57" s="6">
        <v>120878988157</v>
      </c>
      <c r="F57" s="6"/>
      <c r="G57" s="6">
        <v>95865167595.832199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33004442</v>
      </c>
      <c r="R57" s="6"/>
      <c r="S57" s="6">
        <v>2692</v>
      </c>
      <c r="T57" s="6"/>
      <c r="U57" s="6">
        <v>120878988157</v>
      </c>
      <c r="V57" s="6"/>
      <c r="W57" s="6">
        <v>88319312514.709198</v>
      </c>
      <c r="X57" s="6"/>
      <c r="Y57" s="6" t="s">
        <v>40</v>
      </c>
    </row>
    <row r="58" spans="1:25" x14ac:dyDescent="0.55000000000000004">
      <c r="A58" s="2" t="s">
        <v>109</v>
      </c>
      <c r="C58" s="3">
        <v>3972158</v>
      </c>
      <c r="E58" s="6">
        <v>27617913537</v>
      </c>
      <c r="F58" s="6"/>
      <c r="G58" s="6">
        <v>23730627195.999001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3972158</v>
      </c>
      <c r="R58" s="6"/>
      <c r="S58" s="6">
        <v>6930</v>
      </c>
      <c r="T58" s="6"/>
      <c r="U58" s="6">
        <v>27617913537</v>
      </c>
      <c r="V58" s="6"/>
      <c r="W58" s="6">
        <v>27363268963.106998</v>
      </c>
      <c r="X58" s="6"/>
      <c r="Y58" s="6" t="s">
        <v>110</v>
      </c>
    </row>
    <row r="59" spans="1:25" x14ac:dyDescent="0.55000000000000004">
      <c r="A59" s="2" t="s">
        <v>111</v>
      </c>
      <c r="C59" s="3">
        <v>16784615</v>
      </c>
      <c r="E59" s="6">
        <v>74181785000</v>
      </c>
      <c r="F59" s="6"/>
      <c r="G59" s="6">
        <v>66071596301.370003</v>
      </c>
      <c r="H59" s="6"/>
      <c r="I59" s="6">
        <v>0</v>
      </c>
      <c r="J59" s="6"/>
      <c r="K59" s="6">
        <v>0</v>
      </c>
      <c r="L59" s="6"/>
      <c r="M59" s="6">
        <v>-59192</v>
      </c>
      <c r="N59" s="6"/>
      <c r="O59" s="6">
        <v>221549990</v>
      </c>
      <c r="P59" s="6"/>
      <c r="Q59" s="6">
        <v>16725423</v>
      </c>
      <c r="R59" s="6"/>
      <c r="S59" s="6">
        <v>3706</v>
      </c>
      <c r="T59" s="6"/>
      <c r="U59" s="6">
        <v>73920178272</v>
      </c>
      <c r="V59" s="6"/>
      <c r="W59" s="6">
        <v>61615610353.053902</v>
      </c>
      <c r="X59" s="6"/>
      <c r="Y59" s="6" t="s">
        <v>112</v>
      </c>
    </row>
    <row r="60" spans="1:25" x14ac:dyDescent="0.55000000000000004">
      <c r="A60" s="2" t="s">
        <v>113</v>
      </c>
      <c r="C60" s="3">
        <v>136053657</v>
      </c>
      <c r="E60" s="6">
        <v>483248427506</v>
      </c>
      <c r="F60" s="6"/>
      <c r="G60" s="6">
        <v>647819419778.672</v>
      </c>
      <c r="H60" s="6"/>
      <c r="I60" s="6">
        <v>0</v>
      </c>
      <c r="J60" s="6"/>
      <c r="K60" s="6">
        <v>0</v>
      </c>
      <c r="L60" s="6"/>
      <c r="M60" s="6">
        <v>-7840850</v>
      </c>
      <c r="N60" s="6"/>
      <c r="O60" s="6">
        <v>32189190013</v>
      </c>
      <c r="P60" s="6"/>
      <c r="Q60" s="6">
        <v>128212807</v>
      </c>
      <c r="R60" s="6"/>
      <c r="S60" s="6">
        <v>4347</v>
      </c>
      <c r="T60" s="6"/>
      <c r="U60" s="6">
        <v>455398544469</v>
      </c>
      <c r="V60" s="6"/>
      <c r="W60" s="6">
        <v>554024892650.427</v>
      </c>
      <c r="X60" s="6"/>
      <c r="Y60" s="6" t="s">
        <v>114</v>
      </c>
    </row>
    <row r="61" spans="1:25" x14ac:dyDescent="0.55000000000000004">
      <c r="A61" s="2" t="s">
        <v>115</v>
      </c>
      <c r="C61" s="3">
        <v>4590137</v>
      </c>
      <c r="E61" s="6">
        <v>44919253050</v>
      </c>
      <c r="F61" s="6"/>
      <c r="G61" s="6">
        <v>36274464194.557503</v>
      </c>
      <c r="H61" s="6"/>
      <c r="I61" s="6">
        <v>0</v>
      </c>
      <c r="J61" s="6"/>
      <c r="K61" s="6">
        <v>0</v>
      </c>
      <c r="L61" s="6"/>
      <c r="M61" s="6">
        <v>-137705</v>
      </c>
      <c r="N61" s="6"/>
      <c r="O61" s="6">
        <v>956830736</v>
      </c>
      <c r="P61" s="6"/>
      <c r="Q61" s="6">
        <v>4452432</v>
      </c>
      <c r="R61" s="6"/>
      <c r="S61" s="6">
        <v>6890</v>
      </c>
      <c r="T61" s="6"/>
      <c r="U61" s="6">
        <v>43571666749</v>
      </c>
      <c r="V61" s="6"/>
      <c r="W61" s="6">
        <v>30494726803.944</v>
      </c>
      <c r="X61" s="6"/>
      <c r="Y61" s="6" t="s">
        <v>116</v>
      </c>
    </row>
    <row r="62" spans="1:25" x14ac:dyDescent="0.55000000000000004">
      <c r="A62" s="2" t="s">
        <v>117</v>
      </c>
      <c r="C62" s="3">
        <v>6650176</v>
      </c>
      <c r="E62" s="6">
        <v>73638799131</v>
      </c>
      <c r="F62" s="6"/>
      <c r="G62" s="6">
        <v>68750317509.119995</v>
      </c>
      <c r="H62" s="6"/>
      <c r="I62" s="6">
        <v>0</v>
      </c>
      <c r="J62" s="6"/>
      <c r="K62" s="6">
        <v>0</v>
      </c>
      <c r="L62" s="6"/>
      <c r="M62" s="6">
        <v>-199506</v>
      </c>
      <c r="N62" s="6"/>
      <c r="O62" s="6">
        <v>1749173055</v>
      </c>
      <c r="P62" s="6"/>
      <c r="Q62" s="6">
        <v>6450670</v>
      </c>
      <c r="R62" s="6"/>
      <c r="S62" s="6">
        <v>9230</v>
      </c>
      <c r="T62" s="6"/>
      <c r="U62" s="6">
        <v>71429627185</v>
      </c>
      <c r="V62" s="6"/>
      <c r="W62" s="6">
        <v>59185422979.605003</v>
      </c>
      <c r="X62" s="6"/>
      <c r="Y62" s="6" t="s">
        <v>118</v>
      </c>
    </row>
    <row r="63" spans="1:25" x14ac:dyDescent="0.55000000000000004">
      <c r="A63" s="2" t="s">
        <v>119</v>
      </c>
      <c r="C63" s="3">
        <v>8106023</v>
      </c>
      <c r="E63" s="6">
        <v>117251022206</v>
      </c>
      <c r="F63" s="6"/>
      <c r="G63" s="6">
        <v>131583746024.24001</v>
      </c>
      <c r="H63" s="6"/>
      <c r="I63" s="6">
        <v>0</v>
      </c>
      <c r="J63" s="6"/>
      <c r="K63" s="6">
        <v>0</v>
      </c>
      <c r="L63" s="6"/>
      <c r="M63" s="6">
        <v>-637243</v>
      </c>
      <c r="N63" s="6"/>
      <c r="O63" s="6">
        <v>10120607362</v>
      </c>
      <c r="P63" s="6"/>
      <c r="Q63" s="6">
        <v>7468780</v>
      </c>
      <c r="R63" s="6"/>
      <c r="S63" s="6">
        <v>16100</v>
      </c>
      <c r="T63" s="6"/>
      <c r="U63" s="6">
        <v>108033506641</v>
      </c>
      <c r="V63" s="6"/>
      <c r="W63" s="6">
        <v>119531886219.89999</v>
      </c>
      <c r="X63" s="6"/>
      <c r="Y63" s="6" t="s">
        <v>120</v>
      </c>
    </row>
    <row r="64" spans="1:25" x14ac:dyDescent="0.55000000000000004">
      <c r="A64" s="2" t="s">
        <v>121</v>
      </c>
      <c r="C64" s="3">
        <v>49944841</v>
      </c>
      <c r="E64" s="6">
        <v>77738219607</v>
      </c>
      <c r="F64" s="6"/>
      <c r="G64" s="6">
        <v>84450685302.481003</v>
      </c>
      <c r="H64" s="6"/>
      <c r="I64" s="6">
        <v>0</v>
      </c>
      <c r="J64" s="6"/>
      <c r="K64" s="6">
        <v>0</v>
      </c>
      <c r="L64" s="6"/>
      <c r="M64" s="6">
        <v>-1498346</v>
      </c>
      <c r="N64" s="6"/>
      <c r="O64" s="6">
        <v>2335427580</v>
      </c>
      <c r="P64" s="6"/>
      <c r="Q64" s="6">
        <v>48446495</v>
      </c>
      <c r="R64" s="6"/>
      <c r="S64" s="6">
        <v>1609</v>
      </c>
      <c r="T64" s="6"/>
      <c r="U64" s="6">
        <v>75406071819</v>
      </c>
      <c r="V64" s="6"/>
      <c r="W64" s="6">
        <v>77486605512.792801</v>
      </c>
      <c r="X64" s="6"/>
      <c r="Y64" s="6" t="s">
        <v>122</v>
      </c>
    </row>
    <row r="65" spans="1:25" x14ac:dyDescent="0.55000000000000004">
      <c r="A65" s="2" t="s">
        <v>123</v>
      </c>
      <c r="C65" s="3">
        <v>7482845</v>
      </c>
      <c r="E65" s="6">
        <v>240507470706</v>
      </c>
      <c r="F65" s="6"/>
      <c r="G65" s="6">
        <v>244423263294.13501</v>
      </c>
      <c r="H65" s="6"/>
      <c r="I65" s="6">
        <v>0</v>
      </c>
      <c r="J65" s="6"/>
      <c r="K65" s="6">
        <v>0</v>
      </c>
      <c r="L65" s="6"/>
      <c r="M65" s="6">
        <v>-449231</v>
      </c>
      <c r="N65" s="6"/>
      <c r="O65" s="6">
        <v>15269797450</v>
      </c>
      <c r="P65" s="6"/>
      <c r="Q65" s="6">
        <v>7033614</v>
      </c>
      <c r="R65" s="6"/>
      <c r="S65" s="6">
        <v>35960</v>
      </c>
      <c r="T65" s="6"/>
      <c r="U65" s="6">
        <v>226068656118</v>
      </c>
      <c r="V65" s="6"/>
      <c r="W65" s="6">
        <v>251423833321.332</v>
      </c>
      <c r="X65" s="6"/>
      <c r="Y65" s="6" t="s">
        <v>124</v>
      </c>
    </row>
    <row r="66" spans="1:25" x14ac:dyDescent="0.55000000000000004">
      <c r="A66" s="2" t="s">
        <v>125</v>
      </c>
      <c r="C66" s="3">
        <v>5663666</v>
      </c>
      <c r="E66" s="6">
        <v>57414677167</v>
      </c>
      <c r="F66" s="6"/>
      <c r="G66" s="6">
        <v>44758239139.035004</v>
      </c>
      <c r="H66" s="6"/>
      <c r="I66" s="6">
        <v>0</v>
      </c>
      <c r="J66" s="6"/>
      <c r="K66" s="6">
        <v>0</v>
      </c>
      <c r="L66" s="6"/>
      <c r="M66" s="6">
        <v>-67854</v>
      </c>
      <c r="N66" s="6"/>
      <c r="O66" s="6">
        <v>480951838</v>
      </c>
      <c r="P66" s="6"/>
      <c r="Q66" s="6">
        <v>5595812</v>
      </c>
      <c r="R66" s="6"/>
      <c r="S66" s="6">
        <v>7120</v>
      </c>
      <c r="T66" s="6"/>
      <c r="U66" s="6">
        <v>56726816071</v>
      </c>
      <c r="V66" s="6"/>
      <c r="W66" s="6">
        <v>39605120460.431999</v>
      </c>
      <c r="X66" s="6"/>
      <c r="Y66" s="6" t="s">
        <v>30</v>
      </c>
    </row>
    <row r="67" spans="1:25" x14ac:dyDescent="0.55000000000000004">
      <c r="A67" s="2" t="s">
        <v>126</v>
      </c>
      <c r="C67" s="3">
        <v>5666483</v>
      </c>
      <c r="E67" s="6">
        <v>42277105308</v>
      </c>
      <c r="F67" s="6"/>
      <c r="G67" s="6">
        <v>40702377421.359901</v>
      </c>
      <c r="H67" s="6"/>
      <c r="I67" s="6">
        <v>5755210</v>
      </c>
      <c r="J67" s="6"/>
      <c r="K67" s="6">
        <v>44155748677</v>
      </c>
      <c r="L67" s="6"/>
      <c r="M67" s="6">
        <v>0</v>
      </c>
      <c r="N67" s="6"/>
      <c r="O67" s="6">
        <v>0</v>
      </c>
      <c r="P67" s="6"/>
      <c r="Q67" s="6">
        <v>11421693</v>
      </c>
      <c r="R67" s="6"/>
      <c r="S67" s="6">
        <v>7290</v>
      </c>
      <c r="T67" s="6"/>
      <c r="U67" s="6">
        <v>86432853985</v>
      </c>
      <c r="V67" s="6"/>
      <c r="W67" s="6">
        <v>82768720325.278503</v>
      </c>
      <c r="X67" s="6"/>
      <c r="Y67" s="6" t="s">
        <v>90</v>
      </c>
    </row>
    <row r="68" spans="1:25" x14ac:dyDescent="0.55000000000000004">
      <c r="A68" s="2" t="s">
        <v>127</v>
      </c>
      <c r="C68" s="3">
        <v>6467486</v>
      </c>
      <c r="E68" s="6">
        <v>131512503316</v>
      </c>
      <c r="F68" s="6"/>
      <c r="G68" s="6">
        <v>88655971479.957001</v>
      </c>
      <c r="H68" s="6"/>
      <c r="I68" s="6">
        <v>0</v>
      </c>
      <c r="J68" s="6"/>
      <c r="K68" s="6">
        <v>0</v>
      </c>
      <c r="L68" s="6"/>
      <c r="M68" s="6">
        <v>-39456</v>
      </c>
      <c r="N68" s="6"/>
      <c r="O68" s="6">
        <v>498315700</v>
      </c>
      <c r="P68" s="6"/>
      <c r="Q68" s="6">
        <v>6428030</v>
      </c>
      <c r="R68" s="6"/>
      <c r="S68" s="6">
        <v>12610</v>
      </c>
      <c r="T68" s="6"/>
      <c r="U68" s="6">
        <v>130710188887</v>
      </c>
      <c r="V68" s="6"/>
      <c r="W68" s="6">
        <v>80575166423.115005</v>
      </c>
      <c r="X68" s="6"/>
      <c r="Y68" s="6" t="s">
        <v>128</v>
      </c>
    </row>
    <row r="69" spans="1:25" x14ac:dyDescent="0.55000000000000004">
      <c r="A69" s="2" t="s">
        <v>129</v>
      </c>
      <c r="C69" s="3">
        <v>32437629</v>
      </c>
      <c r="E69" s="6">
        <v>173896721601</v>
      </c>
      <c r="F69" s="6"/>
      <c r="G69" s="6">
        <v>111340690496.02499</v>
      </c>
      <c r="H69" s="6"/>
      <c r="I69" s="6">
        <v>0</v>
      </c>
      <c r="J69" s="6"/>
      <c r="K69" s="6">
        <v>0</v>
      </c>
      <c r="L69" s="6"/>
      <c r="M69" s="6">
        <v>-454041</v>
      </c>
      <c r="N69" s="6"/>
      <c r="O69" s="6">
        <v>1354374440</v>
      </c>
      <c r="P69" s="6"/>
      <c r="Q69" s="6">
        <v>31983588</v>
      </c>
      <c r="R69" s="6"/>
      <c r="S69" s="6">
        <v>2931</v>
      </c>
      <c r="T69" s="6"/>
      <c r="U69" s="6">
        <v>171462627499</v>
      </c>
      <c r="V69" s="6"/>
      <c r="W69" s="6">
        <v>93186120244.253403</v>
      </c>
      <c r="X69" s="6"/>
      <c r="Y69" s="6" t="s">
        <v>66</v>
      </c>
    </row>
    <row r="70" spans="1:25" x14ac:dyDescent="0.55000000000000004">
      <c r="A70" s="2" t="s">
        <v>130</v>
      </c>
      <c r="C70" s="3">
        <v>22232279</v>
      </c>
      <c r="E70" s="6">
        <v>119566825195</v>
      </c>
      <c r="F70" s="6"/>
      <c r="G70" s="6">
        <v>68509990513.845001</v>
      </c>
      <c r="H70" s="6"/>
      <c r="I70" s="6">
        <v>3259361</v>
      </c>
      <c r="J70" s="6"/>
      <c r="K70" s="6">
        <v>0</v>
      </c>
      <c r="L70" s="6"/>
      <c r="M70" s="6">
        <v>-666969</v>
      </c>
      <c r="N70" s="6"/>
      <c r="O70" s="6">
        <v>1916757746</v>
      </c>
      <c r="P70" s="6"/>
      <c r="Q70" s="6">
        <v>24824671</v>
      </c>
      <c r="R70" s="6"/>
      <c r="S70" s="6">
        <v>2966</v>
      </c>
      <c r="T70" s="6"/>
      <c r="U70" s="6">
        <v>133505492675</v>
      </c>
      <c r="V70" s="6"/>
      <c r="W70" s="6">
        <v>73191875839.593307</v>
      </c>
      <c r="X70" s="6"/>
      <c r="Y70" s="6" t="s">
        <v>131</v>
      </c>
    </row>
    <row r="71" spans="1:25" x14ac:dyDescent="0.55000000000000004">
      <c r="A71" s="2" t="s">
        <v>132</v>
      </c>
      <c r="C71" s="3">
        <v>78052897</v>
      </c>
      <c r="E71" s="6">
        <v>342278549501</v>
      </c>
      <c r="F71" s="6"/>
      <c r="G71" s="6">
        <v>594327774133.43103</v>
      </c>
      <c r="H71" s="6"/>
      <c r="I71" s="6">
        <v>0</v>
      </c>
      <c r="J71" s="6"/>
      <c r="K71" s="6">
        <v>0</v>
      </c>
      <c r="L71" s="6"/>
      <c r="M71" s="6">
        <v>-13264102</v>
      </c>
      <c r="N71" s="6"/>
      <c r="O71" s="6">
        <v>84282706969</v>
      </c>
      <c r="P71" s="6"/>
      <c r="Q71" s="6">
        <v>64788795</v>
      </c>
      <c r="R71" s="6"/>
      <c r="S71" s="6">
        <v>6440</v>
      </c>
      <c r="T71" s="6"/>
      <c r="U71" s="6">
        <v>284112641922</v>
      </c>
      <c r="V71" s="6"/>
      <c r="W71" s="6">
        <v>414757262753.19</v>
      </c>
      <c r="X71" s="6"/>
      <c r="Y71" s="6" t="s">
        <v>133</v>
      </c>
    </row>
    <row r="72" spans="1:25" x14ac:dyDescent="0.55000000000000004">
      <c r="A72" s="2" t="s">
        <v>134</v>
      </c>
      <c r="C72" s="3">
        <v>543537</v>
      </c>
      <c r="E72" s="6">
        <v>7072505715</v>
      </c>
      <c r="F72" s="6"/>
      <c r="G72" s="6">
        <v>6213483980.7749996</v>
      </c>
      <c r="H72" s="6"/>
      <c r="I72" s="6">
        <v>0</v>
      </c>
      <c r="J72" s="6"/>
      <c r="K72" s="6">
        <v>0</v>
      </c>
      <c r="L72" s="6"/>
      <c r="M72" s="6">
        <v>-16307</v>
      </c>
      <c r="N72" s="6"/>
      <c r="O72" s="6">
        <v>177143117</v>
      </c>
      <c r="P72" s="6"/>
      <c r="Q72" s="6">
        <v>527230</v>
      </c>
      <c r="R72" s="6"/>
      <c r="S72" s="6">
        <v>11590</v>
      </c>
      <c r="T72" s="6"/>
      <c r="U72" s="6">
        <v>6860318963</v>
      </c>
      <c r="V72" s="6"/>
      <c r="W72" s="6">
        <v>6074237655.585</v>
      </c>
      <c r="X72" s="6"/>
      <c r="Y72" s="6" t="s">
        <v>135</v>
      </c>
    </row>
    <row r="73" spans="1:25" x14ac:dyDescent="0.55000000000000004">
      <c r="A73" s="2" t="s">
        <v>136</v>
      </c>
      <c r="C73" s="3">
        <v>3225092</v>
      </c>
      <c r="E73" s="6">
        <v>41216183613</v>
      </c>
      <c r="F73" s="6"/>
      <c r="G73" s="6">
        <v>28500475026.113998</v>
      </c>
      <c r="H73" s="6"/>
      <c r="I73" s="6">
        <v>0</v>
      </c>
      <c r="J73" s="6"/>
      <c r="K73" s="6">
        <v>0</v>
      </c>
      <c r="L73" s="6"/>
      <c r="M73" s="6">
        <v>-96753</v>
      </c>
      <c r="N73" s="6"/>
      <c r="O73" s="6">
        <v>663876292</v>
      </c>
      <c r="P73" s="6"/>
      <c r="Q73" s="6">
        <v>3128339</v>
      </c>
      <c r="R73" s="6"/>
      <c r="S73" s="6">
        <v>6910</v>
      </c>
      <c r="T73" s="6"/>
      <c r="U73" s="6">
        <v>39979695038</v>
      </c>
      <c r="V73" s="6"/>
      <c r="W73" s="6">
        <v>21488202396.184502</v>
      </c>
      <c r="X73" s="6"/>
      <c r="Y73" s="6" t="s">
        <v>137</v>
      </c>
    </row>
    <row r="74" spans="1:25" x14ac:dyDescent="0.55000000000000004">
      <c r="A74" s="2" t="s">
        <v>138</v>
      </c>
      <c r="C74" s="3">
        <v>1094061</v>
      </c>
      <c r="E74" s="6">
        <v>21359023083</v>
      </c>
      <c r="F74" s="6"/>
      <c r="G74" s="6">
        <v>16737415077.199499</v>
      </c>
      <c r="H74" s="6"/>
      <c r="I74" s="6">
        <v>0</v>
      </c>
      <c r="J74" s="6"/>
      <c r="K74" s="6">
        <v>0</v>
      </c>
      <c r="L74" s="6"/>
      <c r="M74" s="6">
        <v>-6893</v>
      </c>
      <c r="N74" s="6"/>
      <c r="O74" s="6">
        <v>93872223</v>
      </c>
      <c r="P74" s="6"/>
      <c r="Q74" s="6">
        <v>1087168</v>
      </c>
      <c r="R74" s="6"/>
      <c r="S74" s="6">
        <v>13490</v>
      </c>
      <c r="T74" s="6"/>
      <c r="U74" s="6">
        <v>21224453122</v>
      </c>
      <c r="V74" s="6"/>
      <c r="W74" s="6">
        <v>14578634236.896</v>
      </c>
      <c r="X74" s="6"/>
      <c r="Y74" s="6" t="s">
        <v>139</v>
      </c>
    </row>
    <row r="75" spans="1:25" x14ac:dyDescent="0.55000000000000004">
      <c r="A75" s="2" t="s">
        <v>140</v>
      </c>
      <c r="C75" s="3">
        <v>6340270</v>
      </c>
      <c r="E75" s="6">
        <v>23440184256</v>
      </c>
      <c r="F75" s="6"/>
      <c r="G75" s="6">
        <v>17382420195.272999</v>
      </c>
      <c r="H75" s="6"/>
      <c r="I75" s="6">
        <v>0</v>
      </c>
      <c r="J75" s="6"/>
      <c r="K75" s="6">
        <v>0</v>
      </c>
      <c r="L75" s="6"/>
      <c r="M75" s="6">
        <v>-190209</v>
      </c>
      <c r="N75" s="6"/>
      <c r="O75" s="6">
        <v>443962644</v>
      </c>
      <c r="P75" s="6"/>
      <c r="Q75" s="6">
        <v>6150061</v>
      </c>
      <c r="R75" s="6"/>
      <c r="S75" s="6">
        <v>2493</v>
      </c>
      <c r="T75" s="6"/>
      <c r="U75" s="6">
        <v>22736975403</v>
      </c>
      <c r="V75" s="6"/>
      <c r="W75" s="6">
        <v>15240876065.6656</v>
      </c>
      <c r="X75" s="6"/>
      <c r="Y75" s="6" t="s">
        <v>141</v>
      </c>
    </row>
    <row r="76" spans="1:25" x14ac:dyDescent="0.55000000000000004">
      <c r="A76" s="2" t="s">
        <v>142</v>
      </c>
      <c r="C76" s="3">
        <v>7266179</v>
      </c>
      <c r="E76" s="6">
        <v>39373583261</v>
      </c>
      <c r="F76" s="6"/>
      <c r="G76" s="6">
        <v>63417459162.861</v>
      </c>
      <c r="H76" s="6"/>
      <c r="I76" s="6">
        <v>0</v>
      </c>
      <c r="J76" s="6"/>
      <c r="K76" s="6">
        <v>0</v>
      </c>
      <c r="L76" s="6"/>
      <c r="M76" s="6">
        <v>-152055</v>
      </c>
      <c r="N76" s="6"/>
      <c r="O76" s="6">
        <v>1234897737</v>
      </c>
      <c r="P76" s="6"/>
      <c r="Q76" s="6">
        <v>7114124</v>
      </c>
      <c r="R76" s="6"/>
      <c r="S76" s="6">
        <v>8560</v>
      </c>
      <c r="T76" s="6"/>
      <c r="U76" s="6">
        <v>38549635736</v>
      </c>
      <c r="V76" s="6"/>
      <c r="W76" s="6">
        <v>60534564876.431999</v>
      </c>
      <c r="X76" s="6"/>
      <c r="Y76" s="6" t="s">
        <v>16</v>
      </c>
    </row>
    <row r="77" spans="1:25" x14ac:dyDescent="0.55000000000000004">
      <c r="A77" s="2" t="s">
        <v>143</v>
      </c>
      <c r="C77" s="3">
        <v>2631135</v>
      </c>
      <c r="E77" s="6">
        <v>37267566549</v>
      </c>
      <c r="F77" s="6"/>
      <c r="G77" s="6">
        <v>30496493847.105</v>
      </c>
      <c r="H77" s="6"/>
      <c r="I77" s="6">
        <v>1813325</v>
      </c>
      <c r="J77" s="6"/>
      <c r="K77" s="6">
        <v>17799531966</v>
      </c>
      <c r="L77" s="6"/>
      <c r="M77" s="6">
        <v>0</v>
      </c>
      <c r="N77" s="6"/>
      <c r="O77" s="6">
        <v>0</v>
      </c>
      <c r="P77" s="6"/>
      <c r="Q77" s="6">
        <v>4444460</v>
      </c>
      <c r="R77" s="6"/>
      <c r="S77" s="6">
        <v>7500</v>
      </c>
      <c r="T77" s="6"/>
      <c r="U77" s="6">
        <v>55067098515</v>
      </c>
      <c r="V77" s="6"/>
      <c r="W77" s="6">
        <v>33135115972.5</v>
      </c>
      <c r="X77" s="6"/>
      <c r="Y77" s="6" t="s">
        <v>144</v>
      </c>
    </row>
    <row r="78" spans="1:25" x14ac:dyDescent="0.55000000000000004">
      <c r="A78" s="2" t="s">
        <v>145</v>
      </c>
      <c r="C78" s="3">
        <v>14211088</v>
      </c>
      <c r="E78" s="6">
        <v>66349926362</v>
      </c>
      <c r="F78" s="6"/>
      <c r="G78" s="6">
        <v>82640212354.440002</v>
      </c>
      <c r="H78" s="6"/>
      <c r="I78" s="6">
        <v>0</v>
      </c>
      <c r="J78" s="6"/>
      <c r="K78" s="6">
        <v>0</v>
      </c>
      <c r="L78" s="6"/>
      <c r="M78" s="6">
        <v>-426333</v>
      </c>
      <c r="N78" s="6"/>
      <c r="O78" s="6">
        <v>2140171440</v>
      </c>
      <c r="P78" s="6"/>
      <c r="Q78" s="6">
        <v>13784755</v>
      </c>
      <c r="R78" s="6"/>
      <c r="S78" s="6">
        <v>5290</v>
      </c>
      <c r="T78" s="6"/>
      <c r="U78" s="6">
        <v>64359426889</v>
      </c>
      <c r="V78" s="6"/>
      <c r="W78" s="6">
        <v>72487471893.997498</v>
      </c>
      <c r="X78" s="6"/>
      <c r="Y78" s="6" t="s">
        <v>146</v>
      </c>
    </row>
    <row r="79" spans="1:25" s="1" customFormat="1" ht="23.25" thickBot="1" x14ac:dyDescent="0.6">
      <c r="A79" s="1" t="s">
        <v>147</v>
      </c>
      <c r="C79" s="8" t="s">
        <v>147</v>
      </c>
      <c r="E79" s="9">
        <f>SUM(E9:E78)</f>
        <v>6705370471319</v>
      </c>
      <c r="F79" s="10"/>
      <c r="G79" s="9">
        <f>SUM(G9:G78)</f>
        <v>6928940646281.2861</v>
      </c>
      <c r="H79" s="10"/>
      <c r="I79" s="10" t="s">
        <v>147</v>
      </c>
      <c r="J79" s="10"/>
      <c r="K79" s="9">
        <f>SUM(K9:K78)</f>
        <v>67978282976</v>
      </c>
      <c r="L79" s="10"/>
      <c r="M79" s="10" t="s">
        <v>147</v>
      </c>
      <c r="N79" s="10"/>
      <c r="O79" s="9">
        <f>SUM(O9:O78)</f>
        <v>368341944517</v>
      </c>
      <c r="P79" s="10"/>
      <c r="Q79" s="10" t="s">
        <v>147</v>
      </c>
      <c r="R79" s="10"/>
      <c r="S79" s="10" t="s">
        <v>147</v>
      </c>
      <c r="T79" s="10"/>
      <c r="U79" s="9">
        <f>SUM(U9:U78)</f>
        <v>6444839888312</v>
      </c>
      <c r="V79" s="10"/>
      <c r="W79" s="9">
        <f>SUM(W9:W78)</f>
        <v>6143436981028.7578</v>
      </c>
      <c r="X79" s="10"/>
      <c r="Y79" s="9" t="s">
        <v>148</v>
      </c>
    </row>
    <row r="80" spans="1:25" ht="24.75" thickTop="1" x14ac:dyDescent="0.55000000000000004">
      <c r="W80" s="3"/>
    </row>
    <row r="81" spans="23:23" x14ac:dyDescent="0.55000000000000004">
      <c r="W81" s="3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77"/>
  <sheetViews>
    <sheetView rightToLeft="1" topLeftCell="A70" workbookViewId="0">
      <selection activeCell="I71" sqref="I71"/>
    </sheetView>
  </sheetViews>
  <sheetFormatPr defaultRowHeight="24" x14ac:dyDescent="0.55000000000000004"/>
  <cols>
    <col min="1" max="1" width="35.5703125" style="2" bestFit="1" customWidth="1"/>
    <col min="2" max="2" width="1" style="2" customWidth="1"/>
    <col min="3" max="3" width="19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34" style="2" customWidth="1"/>
    <col min="10" max="10" width="1" style="2" customWidth="1"/>
    <col min="11" max="11" width="19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34" style="2" customWidth="1"/>
    <col min="18" max="18" width="1" style="2" customWidth="1"/>
    <col min="19" max="19" width="9.140625" style="2" customWidth="1"/>
    <col min="20" max="16384" width="9.140625" style="2"/>
  </cols>
  <sheetData>
    <row r="2" spans="1:19" ht="24.75" x14ac:dyDescent="0.55000000000000004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9" ht="24.75" x14ac:dyDescent="0.55000000000000004">
      <c r="A3" s="21" t="s">
        <v>160</v>
      </c>
      <c r="B3" s="21" t="s">
        <v>160</v>
      </c>
      <c r="C3" s="21" t="s">
        <v>160</v>
      </c>
      <c r="D3" s="21" t="s">
        <v>160</v>
      </c>
      <c r="E3" s="21" t="s">
        <v>160</v>
      </c>
      <c r="F3" s="21" t="s">
        <v>160</v>
      </c>
      <c r="G3" s="21" t="s">
        <v>160</v>
      </c>
      <c r="H3" s="21" t="s">
        <v>160</v>
      </c>
      <c r="I3" s="21" t="s">
        <v>160</v>
      </c>
      <c r="J3" s="21" t="s">
        <v>160</v>
      </c>
      <c r="K3" s="21" t="s">
        <v>160</v>
      </c>
      <c r="L3" s="21" t="s">
        <v>160</v>
      </c>
      <c r="M3" s="21" t="s">
        <v>160</v>
      </c>
      <c r="N3" s="21" t="s">
        <v>160</v>
      </c>
      <c r="O3" s="21" t="s">
        <v>160</v>
      </c>
      <c r="P3" s="21" t="s">
        <v>160</v>
      </c>
      <c r="Q3" s="21" t="s">
        <v>160</v>
      </c>
    </row>
    <row r="4" spans="1:19" ht="24.75" x14ac:dyDescent="0.55000000000000004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9" ht="24.75" x14ac:dyDescent="0.55000000000000004">
      <c r="A6" s="20" t="s">
        <v>3</v>
      </c>
      <c r="C6" s="20" t="s">
        <v>162</v>
      </c>
      <c r="D6" s="20" t="s">
        <v>162</v>
      </c>
      <c r="E6" s="20" t="s">
        <v>162</v>
      </c>
      <c r="F6" s="20" t="s">
        <v>162</v>
      </c>
      <c r="G6" s="20" t="s">
        <v>162</v>
      </c>
      <c r="H6" s="20" t="s">
        <v>162</v>
      </c>
      <c r="I6" s="20" t="s">
        <v>162</v>
      </c>
      <c r="K6" s="20" t="s">
        <v>163</v>
      </c>
      <c r="L6" s="20" t="s">
        <v>163</v>
      </c>
      <c r="M6" s="20" t="s">
        <v>163</v>
      </c>
      <c r="N6" s="20" t="s">
        <v>163</v>
      </c>
      <c r="O6" s="20" t="s">
        <v>163</v>
      </c>
      <c r="P6" s="20" t="s">
        <v>163</v>
      </c>
      <c r="Q6" s="20" t="s">
        <v>163</v>
      </c>
    </row>
    <row r="7" spans="1:19" ht="24.75" x14ac:dyDescent="0.55000000000000004">
      <c r="A7" s="20" t="s">
        <v>3</v>
      </c>
      <c r="C7" s="20" t="s">
        <v>7</v>
      </c>
      <c r="E7" s="20" t="s">
        <v>207</v>
      </c>
      <c r="G7" s="20" t="s">
        <v>208</v>
      </c>
      <c r="I7" s="20" t="s">
        <v>209</v>
      </c>
      <c r="K7" s="20" t="s">
        <v>7</v>
      </c>
      <c r="M7" s="20" t="s">
        <v>207</v>
      </c>
      <c r="O7" s="20" t="s">
        <v>208</v>
      </c>
      <c r="Q7" s="20" t="s">
        <v>209</v>
      </c>
    </row>
    <row r="8" spans="1:19" x14ac:dyDescent="0.55000000000000004">
      <c r="A8" s="2" t="s">
        <v>111</v>
      </c>
      <c r="C8" s="6">
        <v>16725423</v>
      </c>
      <c r="D8" s="6"/>
      <c r="E8" s="6">
        <v>61615610353</v>
      </c>
      <c r="F8" s="6"/>
      <c r="G8" s="6">
        <v>65812107488</v>
      </c>
      <c r="H8" s="6"/>
      <c r="I8" s="6">
        <f>E8-G8</f>
        <v>-4196497135</v>
      </c>
      <c r="J8" s="6"/>
      <c r="K8" s="6">
        <v>16725423</v>
      </c>
      <c r="L8" s="6"/>
      <c r="M8" s="6">
        <v>61615610353</v>
      </c>
      <c r="N8" s="6"/>
      <c r="O8" s="6">
        <v>73321735305</v>
      </c>
      <c r="P8" s="6"/>
      <c r="Q8" s="6">
        <f>M8-O8</f>
        <v>-11706124952</v>
      </c>
      <c r="R8" s="12"/>
      <c r="S8" s="11"/>
    </row>
    <row r="9" spans="1:19" x14ac:dyDescent="0.55000000000000004">
      <c r="A9" s="2" t="s">
        <v>126</v>
      </c>
      <c r="C9" s="6">
        <v>11421693</v>
      </c>
      <c r="D9" s="6"/>
      <c r="E9" s="6">
        <v>82768720325</v>
      </c>
      <c r="F9" s="6"/>
      <c r="G9" s="6">
        <v>84858126098</v>
      </c>
      <c r="H9" s="6"/>
      <c r="I9" s="6">
        <f t="shared" ref="I9:I72" si="0">E9-G9</f>
        <v>-2089405773</v>
      </c>
      <c r="J9" s="6"/>
      <c r="K9" s="6">
        <v>11421693</v>
      </c>
      <c r="L9" s="6"/>
      <c r="M9" s="6">
        <v>82768720325</v>
      </c>
      <c r="N9" s="6"/>
      <c r="O9" s="6">
        <v>103412462030</v>
      </c>
      <c r="P9" s="6"/>
      <c r="Q9" s="6">
        <f t="shared" ref="Q9:Q72" si="1">M9-O9</f>
        <v>-20643741705</v>
      </c>
    </row>
    <row r="10" spans="1:19" x14ac:dyDescent="0.55000000000000004">
      <c r="A10" s="2" t="s">
        <v>89</v>
      </c>
      <c r="C10" s="6">
        <v>4881234</v>
      </c>
      <c r="D10" s="6"/>
      <c r="E10" s="6">
        <v>82826894526</v>
      </c>
      <c r="F10" s="6"/>
      <c r="G10" s="6">
        <v>83570214231</v>
      </c>
      <c r="H10" s="6"/>
      <c r="I10" s="6">
        <f t="shared" si="0"/>
        <v>-743319705</v>
      </c>
      <c r="J10" s="6"/>
      <c r="K10" s="6">
        <v>4881234</v>
      </c>
      <c r="L10" s="6"/>
      <c r="M10" s="6">
        <v>82826894526</v>
      </c>
      <c r="N10" s="6"/>
      <c r="O10" s="6">
        <v>87031925328</v>
      </c>
      <c r="P10" s="6"/>
      <c r="Q10" s="6">
        <f t="shared" si="1"/>
        <v>-4205030802</v>
      </c>
    </row>
    <row r="11" spans="1:19" x14ac:dyDescent="0.55000000000000004">
      <c r="A11" s="2" t="s">
        <v>104</v>
      </c>
      <c r="C11" s="6">
        <v>996761</v>
      </c>
      <c r="D11" s="6"/>
      <c r="E11" s="6">
        <v>10274909921</v>
      </c>
      <c r="F11" s="6"/>
      <c r="G11" s="6">
        <v>10654079100</v>
      </c>
      <c r="H11" s="6"/>
      <c r="I11" s="6">
        <f t="shared" si="0"/>
        <v>-379169179</v>
      </c>
      <c r="J11" s="6"/>
      <c r="K11" s="6">
        <v>996761</v>
      </c>
      <c r="L11" s="6"/>
      <c r="M11" s="6">
        <v>10274909921</v>
      </c>
      <c r="N11" s="6"/>
      <c r="O11" s="6">
        <v>17171088614</v>
      </c>
      <c r="P11" s="6"/>
      <c r="Q11" s="6">
        <f t="shared" si="1"/>
        <v>-6896178693</v>
      </c>
    </row>
    <row r="12" spans="1:19" x14ac:dyDescent="0.55000000000000004">
      <c r="A12" s="2" t="s">
        <v>53</v>
      </c>
      <c r="C12" s="6">
        <v>1022126</v>
      </c>
      <c r="D12" s="6"/>
      <c r="E12" s="6">
        <v>181953222251</v>
      </c>
      <c r="F12" s="6"/>
      <c r="G12" s="6">
        <v>171768496732</v>
      </c>
      <c r="H12" s="6"/>
      <c r="I12" s="6">
        <f t="shared" si="0"/>
        <v>10184725519</v>
      </c>
      <c r="J12" s="6"/>
      <c r="K12" s="6">
        <v>1022126</v>
      </c>
      <c r="L12" s="6"/>
      <c r="M12" s="6">
        <v>181953222251</v>
      </c>
      <c r="N12" s="6"/>
      <c r="O12" s="6">
        <v>150344082515</v>
      </c>
      <c r="P12" s="6"/>
      <c r="Q12" s="6">
        <f t="shared" si="1"/>
        <v>31609139736</v>
      </c>
    </row>
    <row r="13" spans="1:19" x14ac:dyDescent="0.55000000000000004">
      <c r="A13" s="2" t="s">
        <v>125</v>
      </c>
      <c r="C13" s="6">
        <v>5595812</v>
      </c>
      <c r="D13" s="6"/>
      <c r="E13" s="6">
        <v>39605120460</v>
      </c>
      <c r="F13" s="6"/>
      <c r="G13" s="6">
        <v>44118240587</v>
      </c>
      <c r="H13" s="6"/>
      <c r="I13" s="6">
        <f t="shared" si="0"/>
        <v>-4513120127</v>
      </c>
      <c r="J13" s="6"/>
      <c r="K13" s="6">
        <v>5595812</v>
      </c>
      <c r="L13" s="6"/>
      <c r="M13" s="6">
        <v>39605120460</v>
      </c>
      <c r="N13" s="6"/>
      <c r="O13" s="6">
        <v>52779668008</v>
      </c>
      <c r="P13" s="6"/>
      <c r="Q13" s="6">
        <f t="shared" si="1"/>
        <v>-13174547548</v>
      </c>
    </row>
    <row r="14" spans="1:19" x14ac:dyDescent="0.55000000000000004">
      <c r="A14" s="2" t="s">
        <v>102</v>
      </c>
      <c r="C14" s="6">
        <v>5454126</v>
      </c>
      <c r="D14" s="6"/>
      <c r="E14" s="6">
        <v>67120323504</v>
      </c>
      <c r="F14" s="6"/>
      <c r="G14" s="6">
        <v>59936139238</v>
      </c>
      <c r="H14" s="6"/>
      <c r="I14" s="6">
        <f t="shared" si="0"/>
        <v>7184184266</v>
      </c>
      <c r="J14" s="6"/>
      <c r="K14" s="6">
        <v>5454126</v>
      </c>
      <c r="L14" s="6"/>
      <c r="M14" s="6">
        <v>67120323504</v>
      </c>
      <c r="N14" s="6"/>
      <c r="O14" s="6">
        <v>54720916192</v>
      </c>
      <c r="P14" s="6"/>
      <c r="Q14" s="6">
        <f t="shared" si="1"/>
        <v>12399407312</v>
      </c>
    </row>
    <row r="15" spans="1:19" x14ac:dyDescent="0.55000000000000004">
      <c r="A15" s="2" t="s">
        <v>117</v>
      </c>
      <c r="C15" s="6">
        <v>6450670</v>
      </c>
      <c r="D15" s="6"/>
      <c r="E15" s="6">
        <v>59185422979</v>
      </c>
      <c r="F15" s="6"/>
      <c r="G15" s="6">
        <v>66100776480</v>
      </c>
      <c r="H15" s="6"/>
      <c r="I15" s="6">
        <f t="shared" si="0"/>
        <v>-6915353501</v>
      </c>
      <c r="J15" s="6"/>
      <c r="K15" s="6">
        <v>6450670</v>
      </c>
      <c r="L15" s="6"/>
      <c r="M15" s="6">
        <v>59185422979</v>
      </c>
      <c r="N15" s="6"/>
      <c r="O15" s="6">
        <v>85668174544</v>
      </c>
      <c r="P15" s="6"/>
      <c r="Q15" s="6">
        <f t="shared" si="1"/>
        <v>-26482751565</v>
      </c>
    </row>
    <row r="16" spans="1:19" x14ac:dyDescent="0.55000000000000004">
      <c r="A16" s="2" t="s">
        <v>37</v>
      </c>
      <c r="C16" s="6">
        <v>2317120</v>
      </c>
      <c r="D16" s="6"/>
      <c r="E16" s="6">
        <v>24760831212</v>
      </c>
      <c r="F16" s="6"/>
      <c r="G16" s="6">
        <v>25217697230</v>
      </c>
      <c r="H16" s="6"/>
      <c r="I16" s="6">
        <f t="shared" si="0"/>
        <v>-456866018</v>
      </c>
      <c r="J16" s="6"/>
      <c r="K16" s="6">
        <v>2317120</v>
      </c>
      <c r="L16" s="6"/>
      <c r="M16" s="6">
        <v>24760831212</v>
      </c>
      <c r="N16" s="6"/>
      <c r="O16" s="6">
        <v>31486563972</v>
      </c>
      <c r="P16" s="6"/>
      <c r="Q16" s="6">
        <f t="shared" si="1"/>
        <v>-6725732760</v>
      </c>
    </row>
    <row r="17" spans="1:17" x14ac:dyDescent="0.55000000000000004">
      <c r="A17" s="2" t="s">
        <v>106</v>
      </c>
      <c r="C17" s="6">
        <v>480403</v>
      </c>
      <c r="D17" s="6"/>
      <c r="E17" s="6">
        <v>1415442200</v>
      </c>
      <c r="F17" s="6"/>
      <c r="G17" s="6">
        <v>1676181553</v>
      </c>
      <c r="H17" s="6"/>
      <c r="I17" s="6">
        <f t="shared" si="0"/>
        <v>-260739353</v>
      </c>
      <c r="J17" s="6"/>
      <c r="K17" s="6">
        <v>480403</v>
      </c>
      <c r="L17" s="6"/>
      <c r="M17" s="6">
        <v>1415442200</v>
      </c>
      <c r="N17" s="6"/>
      <c r="O17" s="6">
        <v>1786743410</v>
      </c>
      <c r="P17" s="6"/>
      <c r="Q17" s="6">
        <f t="shared" si="1"/>
        <v>-371301210</v>
      </c>
    </row>
    <row r="18" spans="1:17" x14ac:dyDescent="0.55000000000000004">
      <c r="A18" s="2" t="s">
        <v>51</v>
      </c>
      <c r="C18" s="6">
        <v>117734</v>
      </c>
      <c r="D18" s="6"/>
      <c r="E18" s="6">
        <v>19848878665</v>
      </c>
      <c r="F18" s="6"/>
      <c r="G18" s="6">
        <v>20734228886</v>
      </c>
      <c r="H18" s="6"/>
      <c r="I18" s="6">
        <f t="shared" si="0"/>
        <v>-885350221</v>
      </c>
      <c r="J18" s="6"/>
      <c r="K18" s="6">
        <v>117734</v>
      </c>
      <c r="L18" s="6"/>
      <c r="M18" s="6">
        <v>19848878665</v>
      </c>
      <c r="N18" s="6"/>
      <c r="O18" s="6">
        <v>21066027376</v>
      </c>
      <c r="P18" s="6"/>
      <c r="Q18" s="6">
        <f t="shared" si="1"/>
        <v>-1217148711</v>
      </c>
    </row>
    <row r="19" spans="1:17" x14ac:dyDescent="0.55000000000000004">
      <c r="A19" s="2" t="s">
        <v>59</v>
      </c>
      <c r="C19" s="6">
        <v>11830491</v>
      </c>
      <c r="D19" s="6"/>
      <c r="E19" s="6">
        <v>105135290232</v>
      </c>
      <c r="F19" s="6"/>
      <c r="G19" s="6">
        <v>111417850431</v>
      </c>
      <c r="H19" s="6"/>
      <c r="I19" s="6">
        <f t="shared" si="0"/>
        <v>-6282560199</v>
      </c>
      <c r="J19" s="6"/>
      <c r="K19" s="6">
        <v>11830491</v>
      </c>
      <c r="L19" s="6"/>
      <c r="M19" s="6">
        <v>105135290232</v>
      </c>
      <c r="N19" s="6"/>
      <c r="O19" s="6">
        <v>117600995869</v>
      </c>
      <c r="P19" s="6"/>
      <c r="Q19" s="6">
        <f t="shared" si="1"/>
        <v>-12465705637</v>
      </c>
    </row>
    <row r="20" spans="1:17" x14ac:dyDescent="0.55000000000000004">
      <c r="A20" s="2" t="s">
        <v>23</v>
      </c>
      <c r="C20" s="6">
        <v>17142580</v>
      </c>
      <c r="D20" s="6"/>
      <c r="E20" s="6">
        <v>29139394619</v>
      </c>
      <c r="F20" s="6"/>
      <c r="G20" s="6">
        <v>30969640973</v>
      </c>
      <c r="H20" s="6"/>
      <c r="I20" s="6">
        <f t="shared" si="0"/>
        <v>-1830246354</v>
      </c>
      <c r="J20" s="6"/>
      <c r="K20" s="6">
        <v>17142580</v>
      </c>
      <c r="L20" s="6"/>
      <c r="M20" s="6">
        <v>29139394619</v>
      </c>
      <c r="N20" s="6"/>
      <c r="O20" s="6">
        <v>33579600169</v>
      </c>
      <c r="P20" s="6"/>
      <c r="Q20" s="6">
        <f t="shared" si="1"/>
        <v>-4440205550</v>
      </c>
    </row>
    <row r="21" spans="1:17" x14ac:dyDescent="0.55000000000000004">
      <c r="A21" s="2" t="s">
        <v>95</v>
      </c>
      <c r="C21" s="6">
        <v>3550001</v>
      </c>
      <c r="D21" s="6"/>
      <c r="E21" s="6">
        <v>121040532345</v>
      </c>
      <c r="F21" s="6"/>
      <c r="G21" s="6">
        <v>118628262226</v>
      </c>
      <c r="H21" s="6"/>
      <c r="I21" s="6">
        <f t="shared" si="0"/>
        <v>2412270119</v>
      </c>
      <c r="J21" s="6"/>
      <c r="K21" s="6">
        <v>3550001</v>
      </c>
      <c r="L21" s="6"/>
      <c r="M21" s="6">
        <v>121040532345</v>
      </c>
      <c r="N21" s="6"/>
      <c r="O21" s="6">
        <v>131944767695</v>
      </c>
      <c r="P21" s="6"/>
      <c r="Q21" s="6">
        <f t="shared" si="1"/>
        <v>-10904235350</v>
      </c>
    </row>
    <row r="22" spans="1:17" x14ac:dyDescent="0.55000000000000004">
      <c r="A22" s="2" t="s">
        <v>74</v>
      </c>
      <c r="C22" s="6">
        <v>2562781</v>
      </c>
      <c r="D22" s="6"/>
      <c r="E22" s="6">
        <v>39461277697</v>
      </c>
      <c r="F22" s="6"/>
      <c r="G22" s="6">
        <v>40706153894</v>
      </c>
      <c r="H22" s="6"/>
      <c r="I22" s="6">
        <f t="shared" si="0"/>
        <v>-1244876197</v>
      </c>
      <c r="J22" s="6"/>
      <c r="K22" s="6">
        <v>2562781</v>
      </c>
      <c r="L22" s="6"/>
      <c r="M22" s="6">
        <v>39461277697</v>
      </c>
      <c r="N22" s="6"/>
      <c r="O22" s="6">
        <v>42518316800</v>
      </c>
      <c r="P22" s="6"/>
      <c r="Q22" s="6">
        <f t="shared" si="1"/>
        <v>-3057039103</v>
      </c>
    </row>
    <row r="23" spans="1:17" x14ac:dyDescent="0.55000000000000004">
      <c r="A23" s="2" t="s">
        <v>123</v>
      </c>
      <c r="C23" s="6">
        <v>7033614</v>
      </c>
      <c r="D23" s="6"/>
      <c r="E23" s="6">
        <v>251423833321</v>
      </c>
      <c r="F23" s="6"/>
      <c r="G23" s="6">
        <v>229984448706</v>
      </c>
      <c r="H23" s="6"/>
      <c r="I23" s="6">
        <f t="shared" si="0"/>
        <v>21439384615</v>
      </c>
      <c r="J23" s="6"/>
      <c r="K23" s="6">
        <v>7033614</v>
      </c>
      <c r="L23" s="6"/>
      <c r="M23" s="6">
        <v>251423833321</v>
      </c>
      <c r="N23" s="6"/>
      <c r="O23" s="6">
        <v>226068656118</v>
      </c>
      <c r="P23" s="6"/>
      <c r="Q23" s="6">
        <f t="shared" si="1"/>
        <v>25355177203</v>
      </c>
    </row>
    <row r="24" spans="1:17" x14ac:dyDescent="0.55000000000000004">
      <c r="A24" s="2" t="s">
        <v>97</v>
      </c>
      <c r="C24" s="6">
        <v>20506179</v>
      </c>
      <c r="D24" s="6"/>
      <c r="E24" s="6">
        <v>71589195329</v>
      </c>
      <c r="F24" s="6"/>
      <c r="G24" s="6">
        <v>73321849544</v>
      </c>
      <c r="H24" s="6"/>
      <c r="I24" s="6">
        <f t="shared" si="0"/>
        <v>-1732654215</v>
      </c>
      <c r="J24" s="6"/>
      <c r="K24" s="6">
        <v>20506179</v>
      </c>
      <c r="L24" s="6"/>
      <c r="M24" s="6">
        <v>71589195329</v>
      </c>
      <c r="N24" s="6"/>
      <c r="O24" s="6">
        <v>87814628520</v>
      </c>
      <c r="P24" s="6"/>
      <c r="Q24" s="6">
        <f t="shared" si="1"/>
        <v>-16225433191</v>
      </c>
    </row>
    <row r="25" spans="1:17" x14ac:dyDescent="0.55000000000000004">
      <c r="A25" s="2" t="s">
        <v>33</v>
      </c>
      <c r="C25" s="6">
        <v>41679807</v>
      </c>
      <c r="D25" s="6"/>
      <c r="E25" s="6">
        <v>167550248327</v>
      </c>
      <c r="F25" s="6"/>
      <c r="G25" s="6">
        <v>186996760255</v>
      </c>
      <c r="H25" s="6"/>
      <c r="I25" s="6">
        <f t="shared" si="0"/>
        <v>-19446511928</v>
      </c>
      <c r="J25" s="6"/>
      <c r="K25" s="6">
        <v>41679807</v>
      </c>
      <c r="L25" s="6"/>
      <c r="M25" s="6">
        <v>167550248327</v>
      </c>
      <c r="N25" s="6"/>
      <c r="O25" s="6">
        <v>217506963855</v>
      </c>
      <c r="P25" s="6"/>
      <c r="Q25" s="6">
        <f t="shared" si="1"/>
        <v>-49956715528</v>
      </c>
    </row>
    <row r="26" spans="1:17" x14ac:dyDescent="0.55000000000000004">
      <c r="A26" s="2" t="s">
        <v>57</v>
      </c>
      <c r="C26" s="6">
        <v>11800199</v>
      </c>
      <c r="D26" s="6"/>
      <c r="E26" s="6">
        <v>43870154431</v>
      </c>
      <c r="F26" s="6"/>
      <c r="G26" s="6">
        <v>45113223710</v>
      </c>
      <c r="H26" s="6"/>
      <c r="I26" s="6">
        <f t="shared" si="0"/>
        <v>-1243069279</v>
      </c>
      <c r="J26" s="6"/>
      <c r="K26" s="6">
        <v>11800199</v>
      </c>
      <c r="L26" s="6"/>
      <c r="M26" s="6">
        <v>43870154431</v>
      </c>
      <c r="N26" s="6"/>
      <c r="O26" s="6">
        <v>47792425152</v>
      </c>
      <c r="P26" s="6"/>
      <c r="Q26" s="6">
        <f t="shared" si="1"/>
        <v>-3922270721</v>
      </c>
    </row>
    <row r="27" spans="1:17" x14ac:dyDescent="0.55000000000000004">
      <c r="A27" s="2" t="s">
        <v>29</v>
      </c>
      <c r="C27" s="6">
        <v>22830405</v>
      </c>
      <c r="D27" s="6"/>
      <c r="E27" s="6">
        <v>40055905619</v>
      </c>
      <c r="F27" s="6"/>
      <c r="G27" s="6">
        <v>48977515794</v>
      </c>
      <c r="H27" s="6"/>
      <c r="I27" s="6">
        <f t="shared" si="0"/>
        <v>-8921610175</v>
      </c>
      <c r="J27" s="6"/>
      <c r="K27" s="6">
        <v>22830405</v>
      </c>
      <c r="L27" s="6"/>
      <c r="M27" s="6">
        <v>40055905619</v>
      </c>
      <c r="N27" s="6"/>
      <c r="O27" s="6">
        <v>59480081696</v>
      </c>
      <c r="P27" s="6"/>
      <c r="Q27" s="6">
        <f t="shared" si="1"/>
        <v>-19424176077</v>
      </c>
    </row>
    <row r="28" spans="1:17" x14ac:dyDescent="0.55000000000000004">
      <c r="A28" s="2" t="s">
        <v>132</v>
      </c>
      <c r="C28" s="6">
        <v>64788795</v>
      </c>
      <c r="D28" s="6"/>
      <c r="E28" s="6">
        <v>414757262753</v>
      </c>
      <c r="F28" s="6"/>
      <c r="G28" s="6">
        <v>518910222324</v>
      </c>
      <c r="H28" s="6"/>
      <c r="I28" s="6">
        <f t="shared" si="0"/>
        <v>-104152959571</v>
      </c>
      <c r="J28" s="6"/>
      <c r="K28" s="6">
        <v>64788795</v>
      </c>
      <c r="L28" s="6"/>
      <c r="M28" s="6">
        <v>414757262753</v>
      </c>
      <c r="N28" s="6"/>
      <c r="O28" s="6">
        <v>368378673860</v>
      </c>
      <c r="P28" s="6"/>
      <c r="Q28" s="6">
        <f t="shared" si="1"/>
        <v>46378588893</v>
      </c>
    </row>
    <row r="29" spans="1:17" x14ac:dyDescent="0.55000000000000004">
      <c r="A29" s="2" t="s">
        <v>69</v>
      </c>
      <c r="C29" s="6">
        <v>4268108</v>
      </c>
      <c r="D29" s="6"/>
      <c r="E29" s="6">
        <v>7912659292</v>
      </c>
      <c r="F29" s="6"/>
      <c r="G29" s="6">
        <v>10407374393</v>
      </c>
      <c r="H29" s="6"/>
      <c r="I29" s="6">
        <f t="shared" si="0"/>
        <v>-2494715101</v>
      </c>
      <c r="J29" s="6"/>
      <c r="K29" s="6">
        <v>4268108</v>
      </c>
      <c r="L29" s="6"/>
      <c r="M29" s="6">
        <v>7912659292</v>
      </c>
      <c r="N29" s="6"/>
      <c r="O29" s="6">
        <v>18608950880</v>
      </c>
      <c r="P29" s="6"/>
      <c r="Q29" s="6">
        <f t="shared" si="1"/>
        <v>-10696291588</v>
      </c>
    </row>
    <row r="30" spans="1:17" x14ac:dyDescent="0.55000000000000004">
      <c r="A30" s="2" t="s">
        <v>41</v>
      </c>
      <c r="C30" s="6">
        <v>1772049</v>
      </c>
      <c r="D30" s="6"/>
      <c r="E30" s="6">
        <v>104580570162</v>
      </c>
      <c r="F30" s="6"/>
      <c r="G30" s="6">
        <v>100233828289</v>
      </c>
      <c r="H30" s="6"/>
      <c r="I30" s="6">
        <f t="shared" si="0"/>
        <v>4346741873</v>
      </c>
      <c r="J30" s="6"/>
      <c r="K30" s="6">
        <v>1772049</v>
      </c>
      <c r="L30" s="6"/>
      <c r="M30" s="6">
        <v>104580570162</v>
      </c>
      <c r="N30" s="6"/>
      <c r="O30" s="6">
        <v>103030445514</v>
      </c>
      <c r="P30" s="6"/>
      <c r="Q30" s="6">
        <f t="shared" si="1"/>
        <v>1550124648</v>
      </c>
    </row>
    <row r="31" spans="1:17" x14ac:dyDescent="0.55000000000000004">
      <c r="A31" s="2" t="s">
        <v>91</v>
      </c>
      <c r="C31" s="6">
        <v>23782719</v>
      </c>
      <c r="D31" s="6"/>
      <c r="E31" s="6">
        <v>173999319009</v>
      </c>
      <c r="F31" s="6"/>
      <c r="G31" s="6">
        <v>173684102851</v>
      </c>
      <c r="H31" s="6"/>
      <c r="I31" s="6">
        <f t="shared" si="0"/>
        <v>315216158</v>
      </c>
      <c r="J31" s="6"/>
      <c r="K31" s="6">
        <v>23782719</v>
      </c>
      <c r="L31" s="6"/>
      <c r="M31" s="6">
        <v>173999319009</v>
      </c>
      <c r="N31" s="6"/>
      <c r="O31" s="6">
        <v>185583512811</v>
      </c>
      <c r="P31" s="6"/>
      <c r="Q31" s="6">
        <f t="shared" si="1"/>
        <v>-11584193802</v>
      </c>
    </row>
    <row r="32" spans="1:17" x14ac:dyDescent="0.55000000000000004">
      <c r="A32" s="2" t="s">
        <v>127</v>
      </c>
      <c r="C32" s="6">
        <v>6428030</v>
      </c>
      <c r="D32" s="6"/>
      <c r="E32" s="6">
        <v>80575166423</v>
      </c>
      <c r="F32" s="6"/>
      <c r="G32" s="6">
        <v>87897432759</v>
      </c>
      <c r="H32" s="6"/>
      <c r="I32" s="6">
        <f t="shared" si="0"/>
        <v>-7322266336</v>
      </c>
      <c r="J32" s="6"/>
      <c r="K32" s="6">
        <v>6428030</v>
      </c>
      <c r="L32" s="6"/>
      <c r="M32" s="6">
        <v>80575166423</v>
      </c>
      <c r="N32" s="6"/>
      <c r="O32" s="6">
        <v>123578407506</v>
      </c>
      <c r="P32" s="6"/>
      <c r="Q32" s="6">
        <f t="shared" si="1"/>
        <v>-43003241083</v>
      </c>
    </row>
    <row r="33" spans="1:17" x14ac:dyDescent="0.55000000000000004">
      <c r="A33" s="2" t="s">
        <v>109</v>
      </c>
      <c r="C33" s="6">
        <v>3972158</v>
      </c>
      <c r="D33" s="6"/>
      <c r="E33" s="6">
        <v>27363268963</v>
      </c>
      <c r="F33" s="6"/>
      <c r="G33" s="6">
        <v>23730627195</v>
      </c>
      <c r="H33" s="6"/>
      <c r="I33" s="6">
        <f t="shared" si="0"/>
        <v>3632641768</v>
      </c>
      <c r="J33" s="6"/>
      <c r="K33" s="6">
        <v>3972158</v>
      </c>
      <c r="L33" s="6"/>
      <c r="M33" s="6">
        <v>27363268963</v>
      </c>
      <c r="N33" s="6"/>
      <c r="O33" s="6">
        <v>27778964827</v>
      </c>
      <c r="P33" s="6"/>
      <c r="Q33" s="6">
        <f t="shared" si="1"/>
        <v>-415695864</v>
      </c>
    </row>
    <row r="34" spans="1:17" x14ac:dyDescent="0.55000000000000004">
      <c r="A34" s="2" t="s">
        <v>49</v>
      </c>
      <c r="C34" s="6">
        <v>4089258</v>
      </c>
      <c r="D34" s="6"/>
      <c r="E34" s="6">
        <v>180970546251</v>
      </c>
      <c r="F34" s="6"/>
      <c r="G34" s="6">
        <v>191734286907</v>
      </c>
      <c r="H34" s="6"/>
      <c r="I34" s="6">
        <f t="shared" si="0"/>
        <v>-10763740656</v>
      </c>
      <c r="J34" s="6"/>
      <c r="K34" s="6">
        <v>4089258</v>
      </c>
      <c r="L34" s="6"/>
      <c r="M34" s="6">
        <v>180970546251</v>
      </c>
      <c r="N34" s="6"/>
      <c r="O34" s="6">
        <v>184493908409</v>
      </c>
      <c r="P34" s="6"/>
      <c r="Q34" s="6">
        <f t="shared" si="1"/>
        <v>-3523362158</v>
      </c>
    </row>
    <row r="35" spans="1:17" x14ac:dyDescent="0.55000000000000004">
      <c r="A35" s="2" t="s">
        <v>31</v>
      </c>
      <c r="C35" s="6">
        <v>7519082</v>
      </c>
      <c r="D35" s="6"/>
      <c r="E35" s="6">
        <v>40660428433</v>
      </c>
      <c r="F35" s="6"/>
      <c r="G35" s="6">
        <v>43422194723</v>
      </c>
      <c r="H35" s="6"/>
      <c r="I35" s="6">
        <f t="shared" si="0"/>
        <v>-2761766290</v>
      </c>
      <c r="J35" s="6"/>
      <c r="K35" s="6">
        <v>7519082</v>
      </c>
      <c r="L35" s="6"/>
      <c r="M35" s="6">
        <v>40660428433</v>
      </c>
      <c r="N35" s="6"/>
      <c r="O35" s="6">
        <v>42747801360</v>
      </c>
      <c r="P35" s="6"/>
      <c r="Q35" s="6">
        <f t="shared" si="1"/>
        <v>-2087372927</v>
      </c>
    </row>
    <row r="36" spans="1:17" x14ac:dyDescent="0.55000000000000004">
      <c r="A36" s="2" t="s">
        <v>138</v>
      </c>
      <c r="C36" s="6">
        <v>1087168</v>
      </c>
      <c r="D36" s="6"/>
      <c r="E36" s="6">
        <v>14578634236</v>
      </c>
      <c r="F36" s="6"/>
      <c r="G36" s="6">
        <v>16539666740</v>
      </c>
      <c r="H36" s="6"/>
      <c r="I36" s="6">
        <f t="shared" si="0"/>
        <v>-1961032504</v>
      </c>
      <c r="J36" s="6"/>
      <c r="K36" s="6">
        <v>1087168</v>
      </c>
      <c r="L36" s="6"/>
      <c r="M36" s="6">
        <v>14578634236</v>
      </c>
      <c r="N36" s="6"/>
      <c r="O36" s="6">
        <v>31188983645</v>
      </c>
      <c r="P36" s="6"/>
      <c r="Q36" s="6">
        <f t="shared" si="1"/>
        <v>-16610349409</v>
      </c>
    </row>
    <row r="37" spans="1:17" x14ac:dyDescent="0.55000000000000004">
      <c r="A37" s="2" t="s">
        <v>17</v>
      </c>
      <c r="C37" s="6">
        <v>40446649</v>
      </c>
      <c r="D37" s="6"/>
      <c r="E37" s="6">
        <v>52468818827</v>
      </c>
      <c r="F37" s="6"/>
      <c r="G37" s="6">
        <v>64530616258</v>
      </c>
      <c r="H37" s="6"/>
      <c r="I37" s="6">
        <f t="shared" si="0"/>
        <v>-12061797431</v>
      </c>
      <c r="J37" s="6"/>
      <c r="K37" s="6">
        <v>40446649</v>
      </c>
      <c r="L37" s="6"/>
      <c r="M37" s="6">
        <v>52468818827</v>
      </c>
      <c r="N37" s="6"/>
      <c r="O37" s="6">
        <v>112860452380</v>
      </c>
      <c r="P37" s="6"/>
      <c r="Q37" s="6">
        <f t="shared" si="1"/>
        <v>-60391633553</v>
      </c>
    </row>
    <row r="38" spans="1:17" x14ac:dyDescent="0.55000000000000004">
      <c r="A38" s="2" t="s">
        <v>65</v>
      </c>
      <c r="C38" s="6">
        <v>54335223</v>
      </c>
      <c r="D38" s="6"/>
      <c r="E38" s="6">
        <v>93170576529</v>
      </c>
      <c r="F38" s="6"/>
      <c r="G38" s="6">
        <v>109868601424</v>
      </c>
      <c r="H38" s="6"/>
      <c r="I38" s="6">
        <f t="shared" si="0"/>
        <v>-16698024895</v>
      </c>
      <c r="J38" s="6"/>
      <c r="K38" s="6">
        <v>54335223</v>
      </c>
      <c r="L38" s="6"/>
      <c r="M38" s="6">
        <v>93170576529</v>
      </c>
      <c r="N38" s="6"/>
      <c r="O38" s="6">
        <v>136590599295</v>
      </c>
      <c r="P38" s="6"/>
      <c r="Q38" s="6">
        <f t="shared" si="1"/>
        <v>-43420022766</v>
      </c>
    </row>
    <row r="39" spans="1:17" x14ac:dyDescent="0.55000000000000004">
      <c r="A39" s="2" t="s">
        <v>145</v>
      </c>
      <c r="C39" s="6">
        <v>13784755</v>
      </c>
      <c r="D39" s="6"/>
      <c r="E39" s="6">
        <v>72487471893</v>
      </c>
      <c r="F39" s="6"/>
      <c r="G39" s="6">
        <v>80548652988</v>
      </c>
      <c r="H39" s="6"/>
      <c r="I39" s="6">
        <f t="shared" si="0"/>
        <v>-8061181095</v>
      </c>
      <c r="J39" s="6"/>
      <c r="K39" s="6">
        <v>13784755</v>
      </c>
      <c r="L39" s="6"/>
      <c r="M39" s="6">
        <v>72487471893</v>
      </c>
      <c r="N39" s="6"/>
      <c r="O39" s="6">
        <v>67627027393</v>
      </c>
      <c r="P39" s="6"/>
      <c r="Q39" s="6">
        <f t="shared" si="1"/>
        <v>4860444500</v>
      </c>
    </row>
    <row r="40" spans="1:17" x14ac:dyDescent="0.55000000000000004">
      <c r="A40" s="2" t="s">
        <v>108</v>
      </c>
      <c r="C40" s="6">
        <v>33004442</v>
      </c>
      <c r="D40" s="6"/>
      <c r="E40" s="6">
        <v>88319312514</v>
      </c>
      <c r="F40" s="6"/>
      <c r="G40" s="6">
        <v>95865167595</v>
      </c>
      <c r="H40" s="6"/>
      <c r="I40" s="6">
        <f t="shared" si="0"/>
        <v>-7545855081</v>
      </c>
      <c r="J40" s="6"/>
      <c r="K40" s="6">
        <v>33004442</v>
      </c>
      <c r="L40" s="6"/>
      <c r="M40" s="6">
        <v>88319312514</v>
      </c>
      <c r="N40" s="6"/>
      <c r="O40" s="6">
        <v>118633965099</v>
      </c>
      <c r="P40" s="6"/>
      <c r="Q40" s="6">
        <f t="shared" si="1"/>
        <v>-30314652585</v>
      </c>
    </row>
    <row r="41" spans="1:17" x14ac:dyDescent="0.55000000000000004">
      <c r="A41" s="2" t="s">
        <v>93</v>
      </c>
      <c r="C41" s="6">
        <v>1224549</v>
      </c>
      <c r="D41" s="6"/>
      <c r="E41" s="6">
        <v>31721872045</v>
      </c>
      <c r="F41" s="6"/>
      <c r="G41" s="6">
        <v>33018445148</v>
      </c>
      <c r="H41" s="6"/>
      <c r="I41" s="6">
        <f t="shared" si="0"/>
        <v>-1296573103</v>
      </c>
      <c r="J41" s="6"/>
      <c r="K41" s="6">
        <v>1224549</v>
      </c>
      <c r="L41" s="6"/>
      <c r="M41" s="6">
        <v>31721872045</v>
      </c>
      <c r="N41" s="6"/>
      <c r="O41" s="6">
        <v>33620802254</v>
      </c>
      <c r="P41" s="6"/>
      <c r="Q41" s="6">
        <f t="shared" si="1"/>
        <v>-1898930209</v>
      </c>
    </row>
    <row r="42" spans="1:17" x14ac:dyDescent="0.55000000000000004">
      <c r="A42" s="2" t="s">
        <v>47</v>
      </c>
      <c r="C42" s="6">
        <v>6118093</v>
      </c>
      <c r="D42" s="6"/>
      <c r="E42" s="6">
        <v>64648368384</v>
      </c>
      <c r="F42" s="6"/>
      <c r="G42" s="6">
        <v>70232234215</v>
      </c>
      <c r="H42" s="6"/>
      <c r="I42" s="6">
        <f t="shared" si="0"/>
        <v>-5583865831</v>
      </c>
      <c r="J42" s="6"/>
      <c r="K42" s="6">
        <v>6118093</v>
      </c>
      <c r="L42" s="6"/>
      <c r="M42" s="6">
        <v>64648368384</v>
      </c>
      <c r="N42" s="6"/>
      <c r="O42" s="6">
        <v>107098567154</v>
      </c>
      <c r="P42" s="6"/>
      <c r="Q42" s="6">
        <f t="shared" si="1"/>
        <v>-42450198770</v>
      </c>
    </row>
    <row r="43" spans="1:17" x14ac:dyDescent="0.55000000000000004">
      <c r="A43" s="2" t="s">
        <v>27</v>
      </c>
      <c r="C43" s="6">
        <v>107645400</v>
      </c>
      <c r="D43" s="6"/>
      <c r="E43" s="6">
        <v>209408608615</v>
      </c>
      <c r="F43" s="6"/>
      <c r="G43" s="6">
        <v>223971996341</v>
      </c>
      <c r="H43" s="6"/>
      <c r="I43" s="6">
        <f t="shared" si="0"/>
        <v>-14563387726</v>
      </c>
      <c r="J43" s="6"/>
      <c r="K43" s="6">
        <v>107645400</v>
      </c>
      <c r="L43" s="6"/>
      <c r="M43" s="6">
        <v>209408608615</v>
      </c>
      <c r="N43" s="6"/>
      <c r="O43" s="6">
        <v>264195123062</v>
      </c>
      <c r="P43" s="6"/>
      <c r="Q43" s="6">
        <f t="shared" si="1"/>
        <v>-54786514447</v>
      </c>
    </row>
    <row r="44" spans="1:17" x14ac:dyDescent="0.55000000000000004">
      <c r="A44" s="2" t="s">
        <v>142</v>
      </c>
      <c r="C44" s="6">
        <v>7114124</v>
      </c>
      <c r="D44" s="6"/>
      <c r="E44" s="6">
        <v>60534564876</v>
      </c>
      <c r="F44" s="6"/>
      <c r="G44" s="6">
        <v>62095535451</v>
      </c>
      <c r="H44" s="6"/>
      <c r="I44" s="6">
        <f t="shared" si="0"/>
        <v>-1560970575</v>
      </c>
      <c r="J44" s="6"/>
      <c r="K44" s="6">
        <v>7114124</v>
      </c>
      <c r="L44" s="6"/>
      <c r="M44" s="6">
        <v>60534564876</v>
      </c>
      <c r="N44" s="6"/>
      <c r="O44" s="6">
        <v>61848207678</v>
      </c>
      <c r="P44" s="6"/>
      <c r="Q44" s="6">
        <f t="shared" si="1"/>
        <v>-1313642802</v>
      </c>
    </row>
    <row r="45" spans="1:17" x14ac:dyDescent="0.55000000000000004">
      <c r="A45" s="2" t="s">
        <v>25</v>
      </c>
      <c r="C45" s="6">
        <v>32165266</v>
      </c>
      <c r="D45" s="6"/>
      <c r="E45" s="6">
        <v>46905685872</v>
      </c>
      <c r="F45" s="6"/>
      <c r="G45" s="6">
        <v>50256350778</v>
      </c>
      <c r="H45" s="6"/>
      <c r="I45" s="6">
        <f t="shared" si="0"/>
        <v>-3350664906</v>
      </c>
      <c r="J45" s="6"/>
      <c r="K45" s="6">
        <v>32165266</v>
      </c>
      <c r="L45" s="6"/>
      <c r="M45" s="6">
        <v>46905685872</v>
      </c>
      <c r="N45" s="6"/>
      <c r="O45" s="6">
        <v>57936675390</v>
      </c>
      <c r="P45" s="6"/>
      <c r="Q45" s="6">
        <f t="shared" si="1"/>
        <v>-11030989518</v>
      </c>
    </row>
    <row r="46" spans="1:17" x14ac:dyDescent="0.55000000000000004">
      <c r="A46" s="2" t="s">
        <v>85</v>
      </c>
      <c r="C46" s="6">
        <v>3400000</v>
      </c>
      <c r="D46" s="6"/>
      <c r="E46" s="6">
        <v>79019022600</v>
      </c>
      <c r="F46" s="6"/>
      <c r="G46" s="6">
        <v>84832227000</v>
      </c>
      <c r="H46" s="6"/>
      <c r="I46" s="6">
        <f t="shared" si="0"/>
        <v>-5813204400</v>
      </c>
      <c r="J46" s="6"/>
      <c r="K46" s="6">
        <v>3400000</v>
      </c>
      <c r="L46" s="6"/>
      <c r="M46" s="6">
        <v>79019022600</v>
      </c>
      <c r="N46" s="6"/>
      <c r="O46" s="6">
        <v>103251973500</v>
      </c>
      <c r="P46" s="6"/>
      <c r="Q46" s="6">
        <f t="shared" si="1"/>
        <v>-24232950900</v>
      </c>
    </row>
    <row r="47" spans="1:17" x14ac:dyDescent="0.55000000000000004">
      <c r="A47" s="2" t="s">
        <v>75</v>
      </c>
      <c r="C47" s="6">
        <v>5710640</v>
      </c>
      <c r="D47" s="6"/>
      <c r="E47" s="6">
        <v>75726666971</v>
      </c>
      <c r="F47" s="6"/>
      <c r="G47" s="6">
        <v>85340117891</v>
      </c>
      <c r="H47" s="6"/>
      <c r="I47" s="6">
        <f t="shared" si="0"/>
        <v>-9613450920</v>
      </c>
      <c r="J47" s="6"/>
      <c r="K47" s="6">
        <v>5710640</v>
      </c>
      <c r="L47" s="6"/>
      <c r="M47" s="6">
        <v>75726666971</v>
      </c>
      <c r="N47" s="6"/>
      <c r="O47" s="6">
        <v>121764393054</v>
      </c>
      <c r="P47" s="6"/>
      <c r="Q47" s="6">
        <f t="shared" si="1"/>
        <v>-46037726083</v>
      </c>
    </row>
    <row r="48" spans="1:17" x14ac:dyDescent="0.55000000000000004">
      <c r="A48" s="2" t="s">
        <v>19</v>
      </c>
      <c r="C48" s="6">
        <v>24001366</v>
      </c>
      <c r="D48" s="6"/>
      <c r="E48" s="6">
        <v>56759509178</v>
      </c>
      <c r="F48" s="6"/>
      <c r="G48" s="6">
        <v>66876767563</v>
      </c>
      <c r="H48" s="6"/>
      <c r="I48" s="6">
        <f t="shared" si="0"/>
        <v>-10117258385</v>
      </c>
      <c r="J48" s="6"/>
      <c r="K48" s="6">
        <v>24001366</v>
      </c>
      <c r="L48" s="6"/>
      <c r="M48" s="6">
        <v>56759509178</v>
      </c>
      <c r="N48" s="6"/>
      <c r="O48" s="6">
        <v>66040488191</v>
      </c>
      <c r="P48" s="6"/>
      <c r="Q48" s="6">
        <f t="shared" si="1"/>
        <v>-9280979013</v>
      </c>
    </row>
    <row r="49" spans="1:17" x14ac:dyDescent="0.55000000000000004">
      <c r="A49" s="2" t="s">
        <v>98</v>
      </c>
      <c r="C49" s="6">
        <v>35723314</v>
      </c>
      <c r="D49" s="6"/>
      <c r="E49" s="6">
        <v>243958923135</v>
      </c>
      <c r="F49" s="6"/>
      <c r="G49" s="6">
        <v>266393384582</v>
      </c>
      <c r="H49" s="6"/>
      <c r="I49" s="6">
        <f t="shared" si="0"/>
        <v>-22434461447</v>
      </c>
      <c r="J49" s="6"/>
      <c r="K49" s="6">
        <v>35723314</v>
      </c>
      <c r="L49" s="6"/>
      <c r="M49" s="6">
        <v>243958923135</v>
      </c>
      <c r="N49" s="6"/>
      <c r="O49" s="6">
        <v>260737755101</v>
      </c>
      <c r="P49" s="6"/>
      <c r="Q49" s="6">
        <f t="shared" si="1"/>
        <v>-16778831966</v>
      </c>
    </row>
    <row r="50" spans="1:17" x14ac:dyDescent="0.55000000000000004">
      <c r="A50" s="2" t="s">
        <v>113</v>
      </c>
      <c r="C50" s="6">
        <v>128212807</v>
      </c>
      <c r="D50" s="6"/>
      <c r="E50" s="6">
        <v>554024892650</v>
      </c>
      <c r="F50" s="6"/>
      <c r="G50" s="6">
        <v>612040108682</v>
      </c>
      <c r="H50" s="6"/>
      <c r="I50" s="6">
        <f t="shared" si="0"/>
        <v>-58015216032</v>
      </c>
      <c r="J50" s="6"/>
      <c r="K50" s="6">
        <v>128212807</v>
      </c>
      <c r="L50" s="6"/>
      <c r="M50" s="6">
        <v>554024892650</v>
      </c>
      <c r="N50" s="6"/>
      <c r="O50" s="6">
        <v>585059774853</v>
      </c>
      <c r="P50" s="6"/>
      <c r="Q50" s="6">
        <f t="shared" si="1"/>
        <v>-31034882203</v>
      </c>
    </row>
    <row r="51" spans="1:17" x14ac:dyDescent="0.55000000000000004">
      <c r="A51" s="2" t="s">
        <v>77</v>
      </c>
      <c r="C51" s="6">
        <v>8768013</v>
      </c>
      <c r="D51" s="6"/>
      <c r="E51" s="6">
        <v>129255956474</v>
      </c>
      <c r="F51" s="6"/>
      <c r="G51" s="6">
        <v>137837916725</v>
      </c>
      <c r="H51" s="6"/>
      <c r="I51" s="6">
        <f t="shared" si="0"/>
        <v>-8581960251</v>
      </c>
      <c r="J51" s="6"/>
      <c r="K51" s="6">
        <v>8768013</v>
      </c>
      <c r="L51" s="6"/>
      <c r="M51" s="6">
        <v>129255956474</v>
      </c>
      <c r="N51" s="6"/>
      <c r="O51" s="6">
        <v>153921793171</v>
      </c>
      <c r="P51" s="6"/>
      <c r="Q51" s="6">
        <f t="shared" si="1"/>
        <v>-24665836697</v>
      </c>
    </row>
    <row r="52" spans="1:17" x14ac:dyDescent="0.55000000000000004">
      <c r="A52" s="2" t="s">
        <v>81</v>
      </c>
      <c r="C52" s="6">
        <v>12633100</v>
      </c>
      <c r="D52" s="6"/>
      <c r="E52" s="6">
        <v>71329059752</v>
      </c>
      <c r="F52" s="6"/>
      <c r="G52" s="6">
        <v>91221083618</v>
      </c>
      <c r="H52" s="6"/>
      <c r="I52" s="6">
        <f t="shared" si="0"/>
        <v>-19892023866</v>
      </c>
      <c r="J52" s="6"/>
      <c r="K52" s="6">
        <v>12633100</v>
      </c>
      <c r="L52" s="6"/>
      <c r="M52" s="6">
        <v>71329059752</v>
      </c>
      <c r="N52" s="6"/>
      <c r="O52" s="6">
        <v>114653928764</v>
      </c>
      <c r="P52" s="6"/>
      <c r="Q52" s="6">
        <f t="shared" si="1"/>
        <v>-43324869012</v>
      </c>
    </row>
    <row r="53" spans="1:17" x14ac:dyDescent="0.55000000000000004">
      <c r="A53" s="2" t="s">
        <v>119</v>
      </c>
      <c r="C53" s="6">
        <v>7468780</v>
      </c>
      <c r="D53" s="6"/>
      <c r="E53" s="6">
        <v>119531886219</v>
      </c>
      <c r="F53" s="6"/>
      <c r="G53" s="6">
        <v>121967922217</v>
      </c>
      <c r="H53" s="6"/>
      <c r="I53" s="6">
        <f t="shared" si="0"/>
        <v>-2436035998</v>
      </c>
      <c r="J53" s="6"/>
      <c r="K53" s="6">
        <v>7468780</v>
      </c>
      <c r="L53" s="6"/>
      <c r="M53" s="6">
        <v>119531886219</v>
      </c>
      <c r="N53" s="6"/>
      <c r="O53" s="6">
        <v>112701861717</v>
      </c>
      <c r="P53" s="6"/>
      <c r="Q53" s="6">
        <f t="shared" si="1"/>
        <v>6830024502</v>
      </c>
    </row>
    <row r="54" spans="1:17" x14ac:dyDescent="0.55000000000000004">
      <c r="A54" s="2" t="s">
        <v>83</v>
      </c>
      <c r="C54" s="6">
        <v>195444500</v>
      </c>
      <c r="D54" s="6"/>
      <c r="E54" s="6">
        <v>215652581799</v>
      </c>
      <c r="F54" s="6"/>
      <c r="G54" s="6">
        <v>217902569014</v>
      </c>
      <c r="H54" s="6"/>
      <c r="I54" s="6">
        <f t="shared" si="0"/>
        <v>-2249987215</v>
      </c>
      <c r="J54" s="6"/>
      <c r="K54" s="6">
        <v>195444500</v>
      </c>
      <c r="L54" s="6"/>
      <c r="M54" s="6">
        <v>215652581799</v>
      </c>
      <c r="N54" s="6"/>
      <c r="O54" s="6">
        <v>233567742328</v>
      </c>
      <c r="P54" s="6"/>
      <c r="Q54" s="6">
        <f t="shared" si="1"/>
        <v>-17915160529</v>
      </c>
    </row>
    <row r="55" spans="1:17" x14ac:dyDescent="0.55000000000000004">
      <c r="A55" s="2" t="s">
        <v>130</v>
      </c>
      <c r="C55" s="6">
        <v>24824671</v>
      </c>
      <c r="D55" s="6"/>
      <c r="E55" s="6">
        <v>73191875839</v>
      </c>
      <c r="F55" s="6"/>
      <c r="G55" s="6">
        <v>83377416560</v>
      </c>
      <c r="H55" s="6"/>
      <c r="I55" s="6">
        <f t="shared" si="0"/>
        <v>-10185540721</v>
      </c>
      <c r="J55" s="6"/>
      <c r="K55" s="6">
        <v>24824671</v>
      </c>
      <c r="L55" s="6"/>
      <c r="M55" s="6">
        <v>73191875839</v>
      </c>
      <c r="N55" s="6"/>
      <c r="O55" s="6">
        <v>98936980753</v>
      </c>
      <c r="P55" s="6"/>
      <c r="Q55" s="6">
        <f t="shared" si="1"/>
        <v>-25745104914</v>
      </c>
    </row>
    <row r="56" spans="1:17" x14ac:dyDescent="0.55000000000000004">
      <c r="A56" s="2" t="s">
        <v>45</v>
      </c>
      <c r="C56" s="6">
        <v>802330</v>
      </c>
      <c r="D56" s="6"/>
      <c r="E56" s="6">
        <v>154725890481</v>
      </c>
      <c r="F56" s="6"/>
      <c r="G56" s="6">
        <v>147401219976</v>
      </c>
      <c r="H56" s="6"/>
      <c r="I56" s="6">
        <f t="shared" si="0"/>
        <v>7324670505</v>
      </c>
      <c r="J56" s="6"/>
      <c r="K56" s="6">
        <v>802330</v>
      </c>
      <c r="L56" s="6"/>
      <c r="M56" s="6">
        <v>154725890481</v>
      </c>
      <c r="N56" s="6"/>
      <c r="O56" s="6">
        <v>116897802921</v>
      </c>
      <c r="P56" s="6"/>
      <c r="Q56" s="6">
        <f t="shared" si="1"/>
        <v>37828087560</v>
      </c>
    </row>
    <row r="57" spans="1:17" x14ac:dyDescent="0.55000000000000004">
      <c r="A57" s="2" t="s">
        <v>143</v>
      </c>
      <c r="C57" s="6">
        <v>4444460</v>
      </c>
      <c r="D57" s="6"/>
      <c r="E57" s="6">
        <v>33135115972</v>
      </c>
      <c r="F57" s="6"/>
      <c r="G57" s="6">
        <v>48296025813</v>
      </c>
      <c r="H57" s="6"/>
      <c r="I57" s="6">
        <f t="shared" si="0"/>
        <v>-15160909841</v>
      </c>
      <c r="J57" s="6"/>
      <c r="K57" s="6">
        <v>4444460</v>
      </c>
      <c r="L57" s="6"/>
      <c r="M57" s="6">
        <v>33135115972</v>
      </c>
      <c r="N57" s="6"/>
      <c r="O57" s="6">
        <v>55067098515</v>
      </c>
      <c r="P57" s="6"/>
      <c r="Q57" s="6">
        <f t="shared" si="1"/>
        <v>-21931982543</v>
      </c>
    </row>
    <row r="58" spans="1:17" x14ac:dyDescent="0.55000000000000004">
      <c r="A58" s="2" t="s">
        <v>63</v>
      </c>
      <c r="C58" s="6">
        <v>44876030</v>
      </c>
      <c r="D58" s="6"/>
      <c r="E58" s="6">
        <v>116875626168</v>
      </c>
      <c r="F58" s="6"/>
      <c r="G58" s="6">
        <v>128954743033</v>
      </c>
      <c r="H58" s="6"/>
      <c r="I58" s="6">
        <f t="shared" si="0"/>
        <v>-12079116865</v>
      </c>
      <c r="J58" s="6"/>
      <c r="K58" s="6">
        <v>44876030</v>
      </c>
      <c r="L58" s="6"/>
      <c r="M58" s="6">
        <v>116875626168</v>
      </c>
      <c r="N58" s="6"/>
      <c r="O58" s="6">
        <v>145642273537</v>
      </c>
      <c r="P58" s="6"/>
      <c r="Q58" s="6">
        <f t="shared" si="1"/>
        <v>-28766647369</v>
      </c>
    </row>
    <row r="59" spans="1:17" x14ac:dyDescent="0.55000000000000004">
      <c r="A59" s="2" t="s">
        <v>43</v>
      </c>
      <c r="C59" s="6">
        <v>30235449</v>
      </c>
      <c r="D59" s="6"/>
      <c r="E59" s="6">
        <v>63357095349</v>
      </c>
      <c r="F59" s="6"/>
      <c r="G59" s="6">
        <v>63872687434</v>
      </c>
      <c r="H59" s="6"/>
      <c r="I59" s="6">
        <f t="shared" si="0"/>
        <v>-515592085</v>
      </c>
      <c r="J59" s="6"/>
      <c r="K59" s="6">
        <v>30235449</v>
      </c>
      <c r="L59" s="6"/>
      <c r="M59" s="6">
        <v>63357095349</v>
      </c>
      <c r="N59" s="6"/>
      <c r="O59" s="6">
        <v>78745535977</v>
      </c>
      <c r="P59" s="6"/>
      <c r="Q59" s="6">
        <f t="shared" si="1"/>
        <v>-15388440628</v>
      </c>
    </row>
    <row r="60" spans="1:17" x14ac:dyDescent="0.55000000000000004">
      <c r="A60" s="2" t="s">
        <v>61</v>
      </c>
      <c r="C60" s="6">
        <v>12685990</v>
      </c>
      <c r="D60" s="6"/>
      <c r="E60" s="6">
        <v>79446202664</v>
      </c>
      <c r="F60" s="6"/>
      <c r="G60" s="6">
        <v>79784124238</v>
      </c>
      <c r="H60" s="6"/>
      <c r="I60" s="6">
        <f t="shared" si="0"/>
        <v>-337921574</v>
      </c>
      <c r="J60" s="6"/>
      <c r="K60" s="6">
        <v>12685990</v>
      </c>
      <c r="L60" s="6"/>
      <c r="M60" s="6">
        <v>79446202664</v>
      </c>
      <c r="N60" s="6"/>
      <c r="O60" s="6">
        <v>98253143803</v>
      </c>
      <c r="P60" s="6"/>
      <c r="Q60" s="6">
        <f t="shared" si="1"/>
        <v>-18806941139</v>
      </c>
    </row>
    <row r="61" spans="1:17" x14ac:dyDescent="0.55000000000000004">
      <c r="A61" s="2" t="s">
        <v>134</v>
      </c>
      <c r="C61" s="6">
        <v>527230</v>
      </c>
      <c r="D61" s="6"/>
      <c r="E61" s="6">
        <v>6074237655</v>
      </c>
      <c r="F61" s="6"/>
      <c r="G61" s="6">
        <v>6001297228</v>
      </c>
      <c r="H61" s="6"/>
      <c r="I61" s="6">
        <f t="shared" si="0"/>
        <v>72940427</v>
      </c>
      <c r="J61" s="6"/>
      <c r="K61" s="6">
        <v>527230</v>
      </c>
      <c r="L61" s="6"/>
      <c r="M61" s="6">
        <v>6074237655</v>
      </c>
      <c r="N61" s="6"/>
      <c r="O61" s="6">
        <v>6860318963</v>
      </c>
      <c r="P61" s="6"/>
      <c r="Q61" s="6">
        <f t="shared" si="1"/>
        <v>-786081308</v>
      </c>
    </row>
    <row r="62" spans="1:17" x14ac:dyDescent="0.55000000000000004">
      <c r="A62" s="2" t="s">
        <v>115</v>
      </c>
      <c r="C62" s="6">
        <v>4452432</v>
      </c>
      <c r="D62" s="6"/>
      <c r="E62" s="6">
        <v>30494726803</v>
      </c>
      <c r="F62" s="6"/>
      <c r="G62" s="6">
        <v>34612746082</v>
      </c>
      <c r="H62" s="6"/>
      <c r="I62" s="6">
        <f t="shared" si="0"/>
        <v>-4118019279</v>
      </c>
      <c r="J62" s="6"/>
      <c r="K62" s="6">
        <v>4452432</v>
      </c>
      <c r="L62" s="6"/>
      <c r="M62" s="6">
        <v>30494726803</v>
      </c>
      <c r="N62" s="6"/>
      <c r="O62" s="6">
        <v>53728527642</v>
      </c>
      <c r="P62" s="6"/>
      <c r="Q62" s="6">
        <f t="shared" si="1"/>
        <v>-23233800839</v>
      </c>
    </row>
    <row r="63" spans="1:17" x14ac:dyDescent="0.55000000000000004">
      <c r="A63" s="2" t="s">
        <v>15</v>
      </c>
      <c r="C63" s="6">
        <v>4779223</v>
      </c>
      <c r="D63" s="6"/>
      <c r="E63" s="6">
        <v>60667545177</v>
      </c>
      <c r="F63" s="6"/>
      <c r="G63" s="6">
        <v>62314649278</v>
      </c>
      <c r="H63" s="6"/>
      <c r="I63" s="6">
        <f t="shared" si="0"/>
        <v>-1647104101</v>
      </c>
      <c r="J63" s="6"/>
      <c r="K63" s="6">
        <v>4779223</v>
      </c>
      <c r="L63" s="6"/>
      <c r="M63" s="6">
        <v>60667545177</v>
      </c>
      <c r="N63" s="6"/>
      <c r="O63" s="6">
        <v>54919093381</v>
      </c>
      <c r="P63" s="6"/>
      <c r="Q63" s="6">
        <f t="shared" si="1"/>
        <v>5748451796</v>
      </c>
    </row>
    <row r="64" spans="1:17" x14ac:dyDescent="0.55000000000000004">
      <c r="A64" s="2" t="s">
        <v>87</v>
      </c>
      <c r="C64" s="6">
        <v>11084074</v>
      </c>
      <c r="D64" s="6"/>
      <c r="E64" s="6">
        <v>89797708641</v>
      </c>
      <c r="F64" s="6"/>
      <c r="G64" s="6">
        <v>104944789557</v>
      </c>
      <c r="H64" s="6"/>
      <c r="I64" s="6">
        <f t="shared" si="0"/>
        <v>-15147080916</v>
      </c>
      <c r="J64" s="6"/>
      <c r="K64" s="6">
        <v>11084074</v>
      </c>
      <c r="L64" s="6"/>
      <c r="M64" s="6">
        <v>89797708641</v>
      </c>
      <c r="N64" s="6"/>
      <c r="O64" s="6">
        <v>95857676737</v>
      </c>
      <c r="P64" s="6"/>
      <c r="Q64" s="6">
        <f t="shared" si="1"/>
        <v>-6059968096</v>
      </c>
    </row>
    <row r="65" spans="1:17" x14ac:dyDescent="0.55000000000000004">
      <c r="A65" s="2" t="s">
        <v>21</v>
      </c>
      <c r="C65" s="6">
        <v>19007200</v>
      </c>
      <c r="D65" s="6"/>
      <c r="E65" s="6">
        <v>24089986629</v>
      </c>
      <c r="F65" s="6"/>
      <c r="G65" s="6">
        <v>26054389376</v>
      </c>
      <c r="H65" s="6"/>
      <c r="I65" s="6">
        <f t="shared" si="0"/>
        <v>-1964402747</v>
      </c>
      <c r="J65" s="6"/>
      <c r="K65" s="6">
        <v>19007200</v>
      </c>
      <c r="L65" s="6"/>
      <c r="M65" s="6">
        <v>24089986629</v>
      </c>
      <c r="N65" s="6"/>
      <c r="O65" s="6">
        <v>27963278586</v>
      </c>
      <c r="P65" s="6"/>
      <c r="Q65" s="6">
        <f t="shared" si="1"/>
        <v>-3873291957</v>
      </c>
    </row>
    <row r="66" spans="1:17" x14ac:dyDescent="0.55000000000000004">
      <c r="A66" s="2" t="s">
        <v>129</v>
      </c>
      <c r="C66" s="6">
        <v>31983588</v>
      </c>
      <c r="D66" s="6"/>
      <c r="E66" s="6">
        <v>93186120244</v>
      </c>
      <c r="F66" s="6"/>
      <c r="G66" s="6">
        <v>109559093161</v>
      </c>
      <c r="H66" s="6"/>
      <c r="I66" s="6">
        <f t="shared" si="0"/>
        <v>-16372972917</v>
      </c>
      <c r="J66" s="6"/>
      <c r="K66" s="6">
        <v>31983588</v>
      </c>
      <c r="L66" s="6"/>
      <c r="M66" s="6">
        <v>93186120244</v>
      </c>
      <c r="N66" s="6"/>
      <c r="O66" s="6">
        <v>125499404918</v>
      </c>
      <c r="P66" s="6"/>
      <c r="Q66" s="6">
        <f t="shared" si="1"/>
        <v>-32313284674</v>
      </c>
    </row>
    <row r="67" spans="1:17" x14ac:dyDescent="0.55000000000000004">
      <c r="A67" s="2" t="s">
        <v>55</v>
      </c>
      <c r="C67" s="6">
        <v>3468109</v>
      </c>
      <c r="D67" s="6"/>
      <c r="E67" s="6">
        <v>87600308024</v>
      </c>
      <c r="F67" s="6"/>
      <c r="G67" s="6">
        <v>82003526900</v>
      </c>
      <c r="H67" s="6"/>
      <c r="I67" s="6">
        <f t="shared" si="0"/>
        <v>5596781124</v>
      </c>
      <c r="J67" s="6"/>
      <c r="K67" s="6">
        <v>3468109</v>
      </c>
      <c r="L67" s="6"/>
      <c r="M67" s="6">
        <v>87600308024</v>
      </c>
      <c r="N67" s="6"/>
      <c r="O67" s="6">
        <v>81250160414</v>
      </c>
      <c r="P67" s="6"/>
      <c r="Q67" s="6">
        <f t="shared" si="1"/>
        <v>6350147610</v>
      </c>
    </row>
    <row r="68" spans="1:17" x14ac:dyDescent="0.55000000000000004">
      <c r="A68" s="2" t="s">
        <v>39</v>
      </c>
      <c r="C68" s="6">
        <v>40844022</v>
      </c>
      <c r="D68" s="6"/>
      <c r="E68" s="6">
        <v>88347776150</v>
      </c>
      <c r="F68" s="6"/>
      <c r="G68" s="6">
        <v>114506654733</v>
      </c>
      <c r="H68" s="6"/>
      <c r="I68" s="6">
        <f t="shared" si="0"/>
        <v>-26158878583</v>
      </c>
      <c r="J68" s="6"/>
      <c r="K68" s="6">
        <v>40844022</v>
      </c>
      <c r="L68" s="6"/>
      <c r="M68" s="6">
        <v>88347776150</v>
      </c>
      <c r="N68" s="6"/>
      <c r="O68" s="6">
        <v>118036998354</v>
      </c>
      <c r="P68" s="6"/>
      <c r="Q68" s="6">
        <f t="shared" si="1"/>
        <v>-29689222204</v>
      </c>
    </row>
    <row r="69" spans="1:17" x14ac:dyDescent="0.55000000000000004">
      <c r="A69" s="2" t="s">
        <v>140</v>
      </c>
      <c r="C69" s="6">
        <v>6150061</v>
      </c>
      <c r="D69" s="6"/>
      <c r="E69" s="6">
        <v>15240876065</v>
      </c>
      <c r="F69" s="6"/>
      <c r="G69" s="6">
        <v>16699591550</v>
      </c>
      <c r="H69" s="6"/>
      <c r="I69" s="6">
        <f t="shared" si="0"/>
        <v>-1458715485</v>
      </c>
      <c r="J69" s="6"/>
      <c r="K69" s="6">
        <v>6150061</v>
      </c>
      <c r="L69" s="6"/>
      <c r="M69" s="6">
        <v>15240876065</v>
      </c>
      <c r="N69" s="6"/>
      <c r="O69" s="6">
        <v>22078018518</v>
      </c>
      <c r="P69" s="6"/>
      <c r="Q69" s="6">
        <f t="shared" si="1"/>
        <v>-6837142453</v>
      </c>
    </row>
    <row r="70" spans="1:17" x14ac:dyDescent="0.55000000000000004">
      <c r="A70" s="2" t="s">
        <v>79</v>
      </c>
      <c r="C70" s="6">
        <v>16831089</v>
      </c>
      <c r="D70" s="6"/>
      <c r="E70" s="6">
        <v>36774614956</v>
      </c>
      <c r="F70" s="6"/>
      <c r="G70" s="6">
        <v>41559525291</v>
      </c>
      <c r="H70" s="6"/>
      <c r="I70" s="6">
        <f>E70-G70</f>
        <v>-4784910335</v>
      </c>
      <c r="J70" s="6"/>
      <c r="K70" s="6">
        <v>16831089</v>
      </c>
      <c r="L70" s="6"/>
      <c r="M70" s="6">
        <v>36774614956</v>
      </c>
      <c r="N70" s="6"/>
      <c r="O70" s="6">
        <v>40522346417</v>
      </c>
      <c r="P70" s="6"/>
      <c r="Q70" s="6">
        <f t="shared" si="1"/>
        <v>-3747731461</v>
      </c>
    </row>
    <row r="71" spans="1:17" x14ac:dyDescent="0.55000000000000004">
      <c r="A71" s="2" t="s">
        <v>35</v>
      </c>
      <c r="C71" s="6">
        <v>13216346</v>
      </c>
      <c r="D71" s="6"/>
      <c r="E71" s="6">
        <v>99058323909</v>
      </c>
      <c r="F71" s="6"/>
      <c r="G71" s="6">
        <v>107755470504</v>
      </c>
      <c r="H71" s="6"/>
      <c r="I71" s="6">
        <f t="shared" si="0"/>
        <v>-8697146595</v>
      </c>
      <c r="J71" s="6"/>
      <c r="K71" s="6">
        <v>13216346</v>
      </c>
      <c r="L71" s="6"/>
      <c r="M71" s="6">
        <v>99058323909</v>
      </c>
      <c r="N71" s="6"/>
      <c r="O71" s="6">
        <v>126778889354</v>
      </c>
      <c r="P71" s="6"/>
      <c r="Q71" s="6">
        <f t="shared" si="1"/>
        <v>-27720565445</v>
      </c>
    </row>
    <row r="72" spans="1:17" x14ac:dyDescent="0.55000000000000004">
      <c r="A72" s="2" t="s">
        <v>136</v>
      </c>
      <c r="C72" s="6">
        <v>3128339</v>
      </c>
      <c r="D72" s="6"/>
      <c r="E72" s="6">
        <v>21488202396</v>
      </c>
      <c r="F72" s="6"/>
      <c r="G72" s="6">
        <v>27263986451</v>
      </c>
      <c r="H72" s="6"/>
      <c r="I72" s="6">
        <f t="shared" si="0"/>
        <v>-5775784055</v>
      </c>
      <c r="J72" s="6"/>
      <c r="K72" s="6">
        <v>3128339</v>
      </c>
      <c r="L72" s="6"/>
      <c r="M72" s="6">
        <v>21488202396</v>
      </c>
      <c r="N72" s="6"/>
      <c r="O72" s="6">
        <v>39979695038</v>
      </c>
      <c r="P72" s="6"/>
      <c r="Q72" s="6">
        <f t="shared" si="1"/>
        <v>-18491492642</v>
      </c>
    </row>
    <row r="73" spans="1:17" x14ac:dyDescent="0.55000000000000004">
      <c r="A73" s="2" t="s">
        <v>72</v>
      </c>
      <c r="C73" s="6">
        <v>14116700</v>
      </c>
      <c r="D73" s="6"/>
      <c r="E73" s="6">
        <v>38449613439</v>
      </c>
      <c r="F73" s="6"/>
      <c r="G73" s="6">
        <v>39937080237</v>
      </c>
      <c r="H73" s="6"/>
      <c r="I73" s="6">
        <f t="shared" ref="I73:I75" si="2">E73-G73</f>
        <v>-1487466798</v>
      </c>
      <c r="J73" s="6"/>
      <c r="K73" s="6">
        <v>14116700</v>
      </c>
      <c r="L73" s="6"/>
      <c r="M73" s="6">
        <v>38449613439</v>
      </c>
      <c r="N73" s="6"/>
      <c r="O73" s="6">
        <v>56367983100</v>
      </c>
      <c r="P73" s="6"/>
      <c r="Q73" s="6">
        <f t="shared" ref="Q73:Q75" si="3">M73-O73</f>
        <v>-17918369661</v>
      </c>
    </row>
    <row r="74" spans="1:17" x14ac:dyDescent="0.55000000000000004">
      <c r="A74" s="2" t="s">
        <v>121</v>
      </c>
      <c r="C74" s="6">
        <v>48446495</v>
      </c>
      <c r="D74" s="6"/>
      <c r="E74" s="6">
        <v>77486605512</v>
      </c>
      <c r="F74" s="6"/>
      <c r="G74" s="6">
        <v>82008018727</v>
      </c>
      <c r="H74" s="6"/>
      <c r="I74" s="6">
        <f t="shared" si="2"/>
        <v>-4521413215</v>
      </c>
      <c r="J74" s="6"/>
      <c r="K74" s="6">
        <v>48446495</v>
      </c>
      <c r="L74" s="6"/>
      <c r="M74" s="6">
        <v>77486605512</v>
      </c>
      <c r="N74" s="6"/>
      <c r="O74" s="6">
        <v>78979510910</v>
      </c>
      <c r="P74" s="6"/>
      <c r="Q74" s="6">
        <f t="shared" si="3"/>
        <v>-1492905398</v>
      </c>
    </row>
    <row r="75" spans="1:17" x14ac:dyDescent="0.55000000000000004">
      <c r="A75" s="2" t="s">
        <v>100</v>
      </c>
      <c r="C75" s="6">
        <v>40988609</v>
      </c>
      <c r="D75" s="6"/>
      <c r="E75" s="6">
        <v>42985686749</v>
      </c>
      <c r="F75" s="6"/>
      <c r="G75" s="6">
        <v>50146817439</v>
      </c>
      <c r="H75" s="6"/>
      <c r="I75" s="6">
        <f t="shared" si="2"/>
        <v>-7161130690</v>
      </c>
      <c r="J75" s="6"/>
      <c r="K75" s="6">
        <v>40988609</v>
      </c>
      <c r="L75" s="6"/>
      <c r="M75" s="6">
        <v>42985686749</v>
      </c>
      <c r="N75" s="6"/>
      <c r="O75" s="6">
        <v>95297388775</v>
      </c>
      <c r="P75" s="6"/>
      <c r="Q75" s="6">
        <f t="shared" si="3"/>
        <v>-52311702026</v>
      </c>
    </row>
    <row r="76" spans="1:17" ht="24.75" thickBot="1" x14ac:dyDescent="0.6">
      <c r="A76" s="2" t="s">
        <v>147</v>
      </c>
      <c r="C76" s="6" t="s">
        <v>147</v>
      </c>
      <c r="D76" s="6"/>
      <c r="E76" s="7">
        <f>SUM(E8:E75)</f>
        <v>6143436980993</v>
      </c>
      <c r="F76" s="6"/>
      <c r="G76" s="7">
        <f>SUM(SUM(G8:G75))</f>
        <v>6618975280395</v>
      </c>
      <c r="H76" s="6"/>
      <c r="I76" s="7">
        <f>SUM(I8:I75)</f>
        <v>-475538299402</v>
      </c>
      <c r="J76" s="6"/>
      <c r="K76" s="6" t="s">
        <v>147</v>
      </c>
      <c r="L76" s="6"/>
      <c r="M76" s="7">
        <f>SUM(M8:M75)</f>
        <v>6143436980993</v>
      </c>
      <c r="N76" s="6"/>
      <c r="O76" s="7">
        <f>SUM(O8:O75)</f>
        <v>7058258728977</v>
      </c>
      <c r="P76" s="6"/>
      <c r="Q76" s="7">
        <f>SUM(Q8:Q75)</f>
        <v>-914821747984</v>
      </c>
    </row>
    <row r="77" spans="1:17" ht="24.75" thickTop="1" x14ac:dyDescent="0.55000000000000004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1"/>
  <sheetViews>
    <sheetView rightToLeft="1" workbookViewId="0">
      <selection activeCell="D7" sqref="D7"/>
    </sheetView>
  </sheetViews>
  <sheetFormatPr defaultRowHeight="24" x14ac:dyDescent="0.55000000000000004"/>
  <cols>
    <col min="1" max="1" width="26.85546875" style="2" bestFit="1" customWidth="1"/>
    <col min="2" max="2" width="1" style="2" customWidth="1"/>
    <col min="3" max="3" width="16.5703125" style="2" bestFit="1" customWidth="1"/>
    <col min="4" max="4" width="1" style="2" customWidth="1"/>
    <col min="5" max="5" width="16.5703125" style="2" bestFit="1" customWidth="1"/>
    <col min="6" max="6" width="1" style="2" customWidth="1"/>
    <col min="7" max="7" width="16.5703125" style="2" bestFit="1" customWidth="1"/>
    <col min="8" max="8" width="1" style="2" customWidth="1"/>
    <col min="9" max="9" width="16.5703125" style="2" bestFit="1" customWidth="1"/>
    <col min="10" max="10" width="1" style="2" customWidth="1"/>
    <col min="11" max="11" width="23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4.75" x14ac:dyDescent="0.55000000000000004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</row>
    <row r="3" spans="1:11" ht="24.75" x14ac:dyDescent="0.55000000000000004">
      <c r="A3" s="21" t="s">
        <v>1</v>
      </c>
      <c r="B3" s="21" t="s">
        <v>1</v>
      </c>
      <c r="C3" s="21" t="s">
        <v>1</v>
      </c>
      <c r="D3" s="21" t="s">
        <v>1</v>
      </c>
      <c r="E3" s="21" t="s">
        <v>1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</row>
    <row r="4" spans="1:11" ht="24.75" x14ac:dyDescent="0.55000000000000004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</row>
    <row r="6" spans="1:11" ht="25.5" thickBot="1" x14ac:dyDescent="0.6">
      <c r="A6" s="20" t="s">
        <v>150</v>
      </c>
      <c r="C6" s="20" t="s">
        <v>177</v>
      </c>
      <c r="E6" s="20" t="s">
        <v>5</v>
      </c>
      <c r="F6" s="20" t="s">
        <v>5</v>
      </c>
      <c r="G6" s="20" t="s">
        <v>5</v>
      </c>
      <c r="I6" s="20" t="s">
        <v>6</v>
      </c>
      <c r="J6" s="20" t="s">
        <v>6</v>
      </c>
      <c r="K6" s="20" t="s">
        <v>6</v>
      </c>
    </row>
    <row r="7" spans="1:11" ht="25.5" thickBot="1" x14ac:dyDescent="0.6">
      <c r="A7" s="20" t="s">
        <v>150</v>
      </c>
      <c r="C7" s="20" t="s">
        <v>152</v>
      </c>
      <c r="E7" s="20" t="s">
        <v>153</v>
      </c>
      <c r="G7" s="20" t="s">
        <v>154</v>
      </c>
      <c r="I7" s="20" t="s">
        <v>152</v>
      </c>
      <c r="K7" s="20" t="s">
        <v>149</v>
      </c>
    </row>
    <row r="8" spans="1:11" x14ac:dyDescent="0.55000000000000004">
      <c r="A8" s="2" t="s">
        <v>155</v>
      </c>
      <c r="C8" s="6">
        <v>10022043</v>
      </c>
      <c r="D8" s="6"/>
      <c r="E8" s="6">
        <v>42380</v>
      </c>
      <c r="F8" s="6"/>
      <c r="G8" s="6">
        <v>0</v>
      </c>
      <c r="H8" s="6"/>
      <c r="I8" s="6">
        <v>10064423</v>
      </c>
      <c r="K8" s="2" t="s">
        <v>68</v>
      </c>
    </row>
    <row r="9" spans="1:11" x14ac:dyDescent="0.55000000000000004">
      <c r="A9" s="2" t="s">
        <v>157</v>
      </c>
      <c r="C9" s="6">
        <v>238000</v>
      </c>
      <c r="D9" s="6"/>
      <c r="E9" s="6">
        <v>0</v>
      </c>
      <c r="F9" s="6"/>
      <c r="G9" s="6">
        <v>0</v>
      </c>
      <c r="H9" s="6"/>
      <c r="I9" s="6">
        <v>238000</v>
      </c>
      <c r="K9" s="2" t="s">
        <v>68</v>
      </c>
    </row>
    <row r="10" spans="1:11" ht="24.75" thickBot="1" x14ac:dyDescent="0.6">
      <c r="A10" s="2" t="s">
        <v>158</v>
      </c>
      <c r="C10" s="6">
        <v>317778890514</v>
      </c>
      <c r="D10" s="6"/>
      <c r="E10" s="6">
        <v>602528381245</v>
      </c>
      <c r="F10" s="6"/>
      <c r="G10" s="6">
        <v>799117674409</v>
      </c>
      <c r="H10" s="6"/>
      <c r="I10" s="6">
        <v>121189597350</v>
      </c>
      <c r="K10" s="2" t="s">
        <v>96</v>
      </c>
    </row>
    <row r="11" spans="1:11" ht="24.75" thickBot="1" x14ac:dyDescent="0.6">
      <c r="A11" s="2" t="s">
        <v>147</v>
      </c>
      <c r="C11" s="4">
        <f>SUM(C8:C10)</f>
        <v>317789150557</v>
      </c>
      <c r="E11" s="4">
        <f>SUM(E8:E10)</f>
        <v>602528423625</v>
      </c>
      <c r="G11" s="4">
        <f>SUM(G8:G10)</f>
        <v>799117674409</v>
      </c>
      <c r="I11" s="4">
        <f>SUM(I8:I10)</f>
        <v>121199899773</v>
      </c>
      <c r="K11" s="5" t="s">
        <v>96</v>
      </c>
    </row>
  </sheetData>
  <mergeCells count="12">
    <mergeCell ref="A2:K2"/>
    <mergeCell ref="A3:K3"/>
    <mergeCell ref="A4:K4"/>
    <mergeCell ref="C7"/>
    <mergeCell ref="C6"/>
    <mergeCell ref="E7"/>
    <mergeCell ref="G7"/>
    <mergeCell ref="E6:G6"/>
    <mergeCell ref="A6:A7"/>
    <mergeCell ref="I7"/>
    <mergeCell ref="K7"/>
    <mergeCell ref="I6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workbookViewId="0">
      <selection activeCell="I6" sqref="I6:I10"/>
    </sheetView>
  </sheetViews>
  <sheetFormatPr defaultRowHeight="24" x14ac:dyDescent="0.55000000000000004"/>
  <cols>
    <col min="1" max="1" width="31.42578125" style="2" bestFit="1" customWidth="1"/>
    <col min="2" max="2" width="1" style="2" customWidth="1"/>
    <col min="3" max="3" width="23" style="2" customWidth="1"/>
    <col min="4" max="4" width="1" style="2" customWidth="1"/>
    <col min="5" max="5" width="23" style="2" customWidth="1"/>
    <col min="6" max="6" width="1" style="2" customWidth="1"/>
    <col min="7" max="7" width="32" style="2" customWidth="1"/>
    <col min="8" max="8" width="1" style="2" customWidth="1"/>
    <col min="9" max="9" width="27" style="17" customWidth="1"/>
    <col min="10" max="16384" width="9.140625" style="2"/>
  </cols>
  <sheetData>
    <row r="2" spans="1:7" ht="24.75" x14ac:dyDescent="0.55000000000000004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</row>
    <row r="3" spans="1:7" ht="24.75" x14ac:dyDescent="0.55000000000000004">
      <c r="A3" s="21" t="s">
        <v>160</v>
      </c>
      <c r="B3" s="21" t="s">
        <v>160</v>
      </c>
      <c r="C3" s="21" t="s">
        <v>160</v>
      </c>
      <c r="D3" s="21" t="s">
        <v>160</v>
      </c>
      <c r="E3" s="21" t="s">
        <v>160</v>
      </c>
      <c r="F3" s="21" t="s">
        <v>160</v>
      </c>
      <c r="G3" s="21" t="s">
        <v>160</v>
      </c>
    </row>
    <row r="4" spans="1:7" ht="24.75" x14ac:dyDescent="0.55000000000000004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</row>
    <row r="6" spans="1:7" ht="25.5" thickBot="1" x14ac:dyDescent="0.6">
      <c r="A6" s="20" t="s">
        <v>164</v>
      </c>
      <c r="C6" s="20" t="s">
        <v>152</v>
      </c>
      <c r="E6" s="20" t="s">
        <v>223</v>
      </c>
      <c r="G6" s="20" t="s">
        <v>13</v>
      </c>
    </row>
    <row r="7" spans="1:7" x14ac:dyDescent="0.55000000000000004">
      <c r="A7" s="2" t="s">
        <v>354</v>
      </c>
      <c r="C7" s="6">
        <v>-450795605435</v>
      </c>
      <c r="E7" s="15">
        <f>C7/$C$10</f>
        <v>1.00418143606094</v>
      </c>
      <c r="G7" s="15">
        <v>-6.8156582559121687E-2</v>
      </c>
    </row>
    <row r="8" spans="1:7" x14ac:dyDescent="0.55000000000000004">
      <c r="A8" s="2" t="s">
        <v>355</v>
      </c>
      <c r="C8" s="6">
        <v>0</v>
      </c>
      <c r="E8" s="15">
        <f t="shared" ref="E8:E9" si="0">C8/$C$10</f>
        <v>0</v>
      </c>
      <c r="G8" s="15">
        <v>0</v>
      </c>
    </row>
    <row r="9" spans="1:7" ht="24.75" thickBot="1" x14ac:dyDescent="0.6">
      <c r="A9" s="2" t="s">
        <v>356</v>
      </c>
      <c r="C9" s="6">
        <v>1877123927</v>
      </c>
      <c r="E9" s="15">
        <f t="shared" si="0"/>
        <v>-4.1814360609400492E-3</v>
      </c>
      <c r="G9" s="15">
        <v>2.8380567681182862E-4</v>
      </c>
    </row>
    <row r="10" spans="1:7" ht="24.75" thickBot="1" x14ac:dyDescent="0.6">
      <c r="A10" s="2" t="s">
        <v>147</v>
      </c>
      <c r="C10" s="7">
        <f>SUM(C7:C9)</f>
        <v>-448918481508</v>
      </c>
      <c r="E10" s="18">
        <f>SUM(E7:E9)</f>
        <v>1</v>
      </c>
      <c r="G10" s="19">
        <f>SUM(G7:G9)</f>
        <v>-6.787277688230986E-2</v>
      </c>
    </row>
    <row r="11" spans="1:7" ht="24.75" thickTop="1" x14ac:dyDescent="0.55000000000000004">
      <c r="G11" s="12"/>
    </row>
    <row r="12" spans="1:7" x14ac:dyDescent="0.55000000000000004">
      <c r="G12" s="11"/>
    </row>
    <row r="13" spans="1:7" x14ac:dyDescent="0.55000000000000004">
      <c r="G13" s="1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7"/>
  <sheetViews>
    <sheetView rightToLeft="1" topLeftCell="A73" workbookViewId="0">
      <selection activeCell="A87" sqref="A87:XFD87"/>
    </sheetView>
  </sheetViews>
  <sheetFormatPr defaultRowHeight="24" x14ac:dyDescent="0.55000000000000004"/>
  <cols>
    <col min="1" max="1" width="35.5703125" style="2" bestFit="1" customWidth="1"/>
    <col min="2" max="2" width="1" style="2" customWidth="1"/>
    <col min="3" max="3" width="21" style="2" customWidth="1"/>
    <col min="4" max="4" width="1" style="2" customWidth="1"/>
    <col min="5" max="5" width="23" style="2" customWidth="1"/>
    <col min="6" max="6" width="1" style="2" customWidth="1"/>
    <col min="7" max="7" width="21" style="2" customWidth="1"/>
    <col min="8" max="8" width="1" style="2" customWidth="1"/>
    <col min="9" max="9" width="22" style="2" customWidth="1"/>
    <col min="10" max="10" width="1" style="2" customWidth="1"/>
    <col min="11" max="11" width="23" style="2" customWidth="1"/>
    <col min="12" max="12" width="1" style="2" customWidth="1"/>
    <col min="13" max="13" width="21" style="2" customWidth="1"/>
    <col min="14" max="14" width="1" style="2" customWidth="1"/>
    <col min="15" max="15" width="22" style="2" customWidth="1"/>
    <col min="16" max="16" width="1" style="2" customWidth="1"/>
    <col min="17" max="17" width="22" style="2" customWidth="1"/>
    <col min="18" max="18" width="1" style="2" customWidth="1"/>
    <col min="19" max="19" width="22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24.75" x14ac:dyDescent="0.55000000000000004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  <c r="T2" s="21" t="s">
        <v>0</v>
      </c>
      <c r="U2" s="21" t="s">
        <v>0</v>
      </c>
    </row>
    <row r="3" spans="1:21" ht="24.75" x14ac:dyDescent="0.55000000000000004">
      <c r="A3" s="21" t="s">
        <v>160</v>
      </c>
      <c r="B3" s="21" t="s">
        <v>160</v>
      </c>
      <c r="C3" s="21" t="s">
        <v>160</v>
      </c>
      <c r="D3" s="21" t="s">
        <v>160</v>
      </c>
      <c r="E3" s="21" t="s">
        <v>160</v>
      </c>
      <c r="F3" s="21" t="s">
        <v>160</v>
      </c>
      <c r="G3" s="21" t="s">
        <v>160</v>
      </c>
      <c r="H3" s="21" t="s">
        <v>160</v>
      </c>
      <c r="I3" s="21" t="s">
        <v>160</v>
      </c>
      <c r="J3" s="21" t="s">
        <v>160</v>
      </c>
      <c r="K3" s="21" t="s">
        <v>160</v>
      </c>
      <c r="L3" s="21" t="s">
        <v>160</v>
      </c>
      <c r="M3" s="21" t="s">
        <v>160</v>
      </c>
      <c r="N3" s="21" t="s">
        <v>160</v>
      </c>
      <c r="O3" s="21" t="s">
        <v>160</v>
      </c>
      <c r="P3" s="21" t="s">
        <v>160</v>
      </c>
      <c r="Q3" s="21" t="s">
        <v>160</v>
      </c>
      <c r="R3" s="21" t="s">
        <v>160</v>
      </c>
      <c r="S3" s="21" t="s">
        <v>160</v>
      </c>
      <c r="T3" s="21" t="s">
        <v>160</v>
      </c>
      <c r="U3" s="21" t="s">
        <v>160</v>
      </c>
    </row>
    <row r="4" spans="1:21" ht="24.75" x14ac:dyDescent="0.55000000000000004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  <c r="T4" s="21" t="s">
        <v>2</v>
      </c>
      <c r="U4" s="21" t="s">
        <v>2</v>
      </c>
    </row>
    <row r="6" spans="1:21" ht="24.75" x14ac:dyDescent="0.55000000000000004">
      <c r="A6" s="20" t="s">
        <v>3</v>
      </c>
      <c r="C6" s="20" t="s">
        <v>162</v>
      </c>
      <c r="D6" s="20" t="s">
        <v>162</v>
      </c>
      <c r="E6" s="20" t="s">
        <v>162</v>
      </c>
      <c r="F6" s="20" t="s">
        <v>162</v>
      </c>
      <c r="G6" s="20" t="s">
        <v>162</v>
      </c>
      <c r="H6" s="20" t="s">
        <v>162</v>
      </c>
      <c r="I6" s="20" t="s">
        <v>162</v>
      </c>
      <c r="J6" s="20" t="s">
        <v>162</v>
      </c>
      <c r="K6" s="20" t="s">
        <v>162</v>
      </c>
      <c r="M6" s="20" t="s">
        <v>163</v>
      </c>
      <c r="N6" s="20" t="s">
        <v>163</v>
      </c>
      <c r="O6" s="20" t="s">
        <v>163</v>
      </c>
      <c r="P6" s="20" t="s">
        <v>163</v>
      </c>
      <c r="Q6" s="20" t="s">
        <v>163</v>
      </c>
      <c r="R6" s="20" t="s">
        <v>163</v>
      </c>
      <c r="S6" s="20" t="s">
        <v>163</v>
      </c>
      <c r="T6" s="20" t="s">
        <v>163</v>
      </c>
      <c r="U6" s="20" t="s">
        <v>163</v>
      </c>
    </row>
    <row r="7" spans="1:21" ht="24.75" x14ac:dyDescent="0.55000000000000004">
      <c r="A7" s="20" t="s">
        <v>3</v>
      </c>
      <c r="C7" s="20" t="s">
        <v>220</v>
      </c>
      <c r="E7" s="20" t="s">
        <v>221</v>
      </c>
      <c r="G7" s="20" t="s">
        <v>222</v>
      </c>
      <c r="I7" s="20" t="s">
        <v>152</v>
      </c>
      <c r="K7" s="20" t="s">
        <v>223</v>
      </c>
      <c r="M7" s="20" t="s">
        <v>220</v>
      </c>
      <c r="O7" s="20" t="s">
        <v>221</v>
      </c>
      <c r="Q7" s="20" t="s">
        <v>222</v>
      </c>
      <c r="S7" s="20" t="s">
        <v>152</v>
      </c>
      <c r="U7" s="20" t="s">
        <v>223</v>
      </c>
    </row>
    <row r="8" spans="1:21" x14ac:dyDescent="0.55000000000000004">
      <c r="A8" s="2" t="s">
        <v>111</v>
      </c>
      <c r="C8" s="6">
        <v>0</v>
      </c>
      <c r="D8" s="6"/>
      <c r="E8" s="6">
        <v>-4196497134</v>
      </c>
      <c r="F8" s="6"/>
      <c r="G8" s="6">
        <v>-37938823</v>
      </c>
      <c r="H8" s="6"/>
      <c r="I8" s="6">
        <f>C8+E8+G8</f>
        <v>-4234435957</v>
      </c>
      <c r="J8" s="6"/>
      <c r="K8" s="6" t="s">
        <v>224</v>
      </c>
      <c r="L8" s="6"/>
      <c r="M8" s="6">
        <v>4531846050</v>
      </c>
      <c r="N8" s="6"/>
      <c r="O8" s="6">
        <v>-11706124951</v>
      </c>
      <c r="P8" s="6"/>
      <c r="Q8" s="6">
        <v>-12673907</v>
      </c>
      <c r="S8" s="6">
        <f>M8+O8+Q8</f>
        <v>-7186952808</v>
      </c>
      <c r="T8" s="6"/>
      <c r="U8" s="6" t="s">
        <v>225</v>
      </c>
    </row>
    <row r="9" spans="1:21" x14ac:dyDescent="0.55000000000000004">
      <c r="A9" s="2" t="s">
        <v>89</v>
      </c>
      <c r="C9" s="6">
        <v>0</v>
      </c>
      <c r="D9" s="6"/>
      <c r="E9" s="6">
        <v>-743319704</v>
      </c>
      <c r="F9" s="6"/>
      <c r="G9" s="6">
        <v>-1704248914</v>
      </c>
      <c r="H9" s="6"/>
      <c r="I9" s="6">
        <f t="shared" ref="I9:I72" si="0">C9+E9+G9</f>
        <v>-2447568618</v>
      </c>
      <c r="J9" s="6"/>
      <c r="K9" s="6" t="s">
        <v>226</v>
      </c>
      <c r="L9" s="6"/>
      <c r="M9" s="6">
        <v>17334238360</v>
      </c>
      <c r="N9" s="6"/>
      <c r="O9" s="6">
        <v>-4205030801</v>
      </c>
      <c r="P9" s="6"/>
      <c r="Q9" s="6">
        <v>-1669547043</v>
      </c>
      <c r="S9" s="6">
        <f t="shared" ref="S9:S72" si="1">M9+O9+Q9</f>
        <v>11459660516</v>
      </c>
      <c r="T9" s="6"/>
      <c r="U9" s="6" t="s">
        <v>227</v>
      </c>
    </row>
    <row r="10" spans="1:21" x14ac:dyDescent="0.55000000000000004">
      <c r="A10" s="2" t="s">
        <v>104</v>
      </c>
      <c r="C10" s="6">
        <v>0</v>
      </c>
      <c r="D10" s="6"/>
      <c r="E10" s="6">
        <v>-379169178</v>
      </c>
      <c r="F10" s="6"/>
      <c r="G10" s="6">
        <v>-200415508</v>
      </c>
      <c r="H10" s="6"/>
      <c r="I10" s="6">
        <f t="shared" si="0"/>
        <v>-579584686</v>
      </c>
      <c r="J10" s="6"/>
      <c r="K10" s="6" t="s">
        <v>228</v>
      </c>
      <c r="L10" s="6"/>
      <c r="M10" s="6">
        <v>130197859</v>
      </c>
      <c r="N10" s="6"/>
      <c r="O10" s="6">
        <v>-6896178692</v>
      </c>
      <c r="P10" s="6"/>
      <c r="Q10" s="6">
        <v>-1734344565</v>
      </c>
      <c r="S10" s="6">
        <f t="shared" si="1"/>
        <v>-8500325398</v>
      </c>
      <c r="T10" s="6"/>
      <c r="U10" s="6" t="s">
        <v>229</v>
      </c>
    </row>
    <row r="11" spans="1:21" x14ac:dyDescent="0.55000000000000004">
      <c r="A11" s="2" t="s">
        <v>53</v>
      </c>
      <c r="C11" s="6">
        <v>0</v>
      </c>
      <c r="D11" s="6"/>
      <c r="E11" s="6">
        <v>10184725519</v>
      </c>
      <c r="F11" s="6"/>
      <c r="G11" s="6">
        <v>2276136545</v>
      </c>
      <c r="H11" s="6"/>
      <c r="I11" s="6">
        <f t="shared" si="0"/>
        <v>12460862064</v>
      </c>
      <c r="J11" s="6"/>
      <c r="K11" s="6" t="s">
        <v>230</v>
      </c>
      <c r="L11" s="6"/>
      <c r="M11" s="6">
        <v>22965000000</v>
      </c>
      <c r="N11" s="6"/>
      <c r="O11" s="6">
        <v>31609139736</v>
      </c>
      <c r="P11" s="6"/>
      <c r="Q11" s="6">
        <v>2627469495</v>
      </c>
      <c r="S11" s="6">
        <f t="shared" si="1"/>
        <v>57201609231</v>
      </c>
      <c r="T11" s="6"/>
      <c r="U11" s="6" t="s">
        <v>231</v>
      </c>
    </row>
    <row r="12" spans="1:21" x14ac:dyDescent="0.55000000000000004">
      <c r="A12" s="2" t="s">
        <v>125</v>
      </c>
      <c r="C12" s="6">
        <v>0</v>
      </c>
      <c r="D12" s="6"/>
      <c r="E12" s="6">
        <v>-4513120126</v>
      </c>
      <c r="F12" s="6"/>
      <c r="G12" s="6">
        <v>-159046714</v>
      </c>
      <c r="H12" s="6"/>
      <c r="I12" s="6">
        <f t="shared" si="0"/>
        <v>-4672166840</v>
      </c>
      <c r="J12" s="6"/>
      <c r="K12" s="6" t="s">
        <v>232</v>
      </c>
      <c r="L12" s="6"/>
      <c r="M12" s="6">
        <v>0</v>
      </c>
      <c r="N12" s="6"/>
      <c r="O12" s="6">
        <v>-13174547547</v>
      </c>
      <c r="P12" s="6"/>
      <c r="Q12" s="6">
        <v>-171651931</v>
      </c>
      <c r="S12" s="6">
        <f t="shared" si="1"/>
        <v>-13346199478</v>
      </c>
      <c r="T12" s="6"/>
      <c r="U12" s="6" t="s">
        <v>233</v>
      </c>
    </row>
    <row r="13" spans="1:21" x14ac:dyDescent="0.55000000000000004">
      <c r="A13" s="2" t="s">
        <v>102</v>
      </c>
      <c r="C13" s="6">
        <v>0</v>
      </c>
      <c r="D13" s="6"/>
      <c r="E13" s="6">
        <v>7184184266</v>
      </c>
      <c r="F13" s="6"/>
      <c r="G13" s="6">
        <v>148808766</v>
      </c>
      <c r="H13" s="6"/>
      <c r="I13" s="6">
        <f t="shared" si="0"/>
        <v>7332993032</v>
      </c>
      <c r="J13" s="6"/>
      <c r="K13" s="6" t="s">
        <v>234</v>
      </c>
      <c r="L13" s="6"/>
      <c r="M13" s="6">
        <v>0</v>
      </c>
      <c r="N13" s="6"/>
      <c r="O13" s="6">
        <v>12399407312</v>
      </c>
      <c r="P13" s="6"/>
      <c r="Q13" s="6">
        <v>1170225284</v>
      </c>
      <c r="S13" s="6">
        <f t="shared" si="1"/>
        <v>13569632596</v>
      </c>
      <c r="T13" s="6"/>
      <c r="U13" s="6" t="s">
        <v>235</v>
      </c>
    </row>
    <row r="14" spans="1:21" x14ac:dyDescent="0.55000000000000004">
      <c r="A14" s="2" t="s">
        <v>117</v>
      </c>
      <c r="C14" s="6">
        <v>2877669520</v>
      </c>
      <c r="D14" s="6"/>
      <c r="E14" s="6">
        <v>-6915353500</v>
      </c>
      <c r="F14" s="6"/>
      <c r="G14" s="6">
        <v>-900367974</v>
      </c>
      <c r="H14" s="6"/>
      <c r="I14" s="6">
        <f t="shared" si="0"/>
        <v>-4938051954</v>
      </c>
      <c r="J14" s="6"/>
      <c r="K14" s="6" t="s">
        <v>131</v>
      </c>
      <c r="L14" s="6"/>
      <c r="M14" s="6">
        <v>2877669520</v>
      </c>
      <c r="N14" s="6"/>
      <c r="O14" s="6">
        <v>-26482751564</v>
      </c>
      <c r="P14" s="6"/>
      <c r="Q14" s="6">
        <v>-940432114</v>
      </c>
      <c r="S14" s="6">
        <f t="shared" si="1"/>
        <v>-24545514158</v>
      </c>
      <c r="T14" s="6"/>
      <c r="U14" s="6" t="s">
        <v>236</v>
      </c>
    </row>
    <row r="15" spans="1:21" x14ac:dyDescent="0.55000000000000004">
      <c r="A15" s="2" t="s">
        <v>37</v>
      </c>
      <c r="C15" s="6">
        <v>0</v>
      </c>
      <c r="D15" s="6"/>
      <c r="E15" s="6">
        <v>-456866018</v>
      </c>
      <c r="F15" s="6"/>
      <c r="G15" s="6">
        <v>-241415811</v>
      </c>
      <c r="H15" s="6"/>
      <c r="I15" s="6">
        <f t="shared" si="0"/>
        <v>-698281829</v>
      </c>
      <c r="J15" s="6"/>
      <c r="K15" s="6" t="s">
        <v>237</v>
      </c>
      <c r="L15" s="6"/>
      <c r="M15" s="6">
        <v>3839586760</v>
      </c>
      <c r="N15" s="6"/>
      <c r="O15" s="6">
        <v>-6725732760</v>
      </c>
      <c r="P15" s="6"/>
      <c r="Q15" s="6">
        <v>-584003204</v>
      </c>
      <c r="S15" s="6">
        <f t="shared" si="1"/>
        <v>-3470149204</v>
      </c>
      <c r="T15" s="6"/>
      <c r="U15" s="6" t="s">
        <v>20</v>
      </c>
    </row>
    <row r="16" spans="1:21" x14ac:dyDescent="0.55000000000000004">
      <c r="A16" s="2" t="s">
        <v>51</v>
      </c>
      <c r="C16" s="6">
        <v>0</v>
      </c>
      <c r="D16" s="6"/>
      <c r="E16" s="6">
        <v>-885350220</v>
      </c>
      <c r="F16" s="6"/>
      <c r="G16" s="6">
        <v>-45181730</v>
      </c>
      <c r="H16" s="6"/>
      <c r="I16" s="6">
        <f t="shared" si="0"/>
        <v>-930531950</v>
      </c>
      <c r="J16" s="6"/>
      <c r="K16" s="6" t="s">
        <v>238</v>
      </c>
      <c r="L16" s="6"/>
      <c r="M16" s="6">
        <v>2949436800</v>
      </c>
      <c r="N16" s="6"/>
      <c r="O16" s="6">
        <v>-1217148710</v>
      </c>
      <c r="P16" s="6"/>
      <c r="Q16" s="6">
        <v>-935011818</v>
      </c>
      <c r="S16" s="6">
        <f t="shared" si="1"/>
        <v>797276272</v>
      </c>
      <c r="T16" s="6"/>
      <c r="U16" s="6" t="s">
        <v>239</v>
      </c>
    </row>
    <row r="17" spans="1:21" x14ac:dyDescent="0.55000000000000004">
      <c r="A17" s="2" t="s">
        <v>59</v>
      </c>
      <c r="C17" s="6">
        <v>0</v>
      </c>
      <c r="D17" s="6"/>
      <c r="E17" s="6">
        <v>-6282560198</v>
      </c>
      <c r="F17" s="6"/>
      <c r="G17" s="6">
        <v>-519903142</v>
      </c>
      <c r="H17" s="6"/>
      <c r="I17" s="6">
        <f t="shared" si="0"/>
        <v>-6802463340</v>
      </c>
      <c r="J17" s="6"/>
      <c r="K17" s="6" t="s">
        <v>240</v>
      </c>
      <c r="L17" s="6"/>
      <c r="M17" s="6">
        <v>5369939439</v>
      </c>
      <c r="N17" s="6"/>
      <c r="O17" s="6">
        <v>-12465705636</v>
      </c>
      <c r="P17" s="6"/>
      <c r="Q17" s="6">
        <v>-605054832</v>
      </c>
      <c r="S17" s="6">
        <f t="shared" si="1"/>
        <v>-7700821029</v>
      </c>
      <c r="T17" s="6"/>
      <c r="U17" s="6" t="s">
        <v>241</v>
      </c>
    </row>
    <row r="18" spans="1:21" x14ac:dyDescent="0.55000000000000004">
      <c r="A18" s="2" t="s">
        <v>23</v>
      </c>
      <c r="C18" s="6">
        <v>0</v>
      </c>
      <c r="D18" s="6"/>
      <c r="E18" s="6">
        <v>-1830246353</v>
      </c>
      <c r="F18" s="6"/>
      <c r="G18" s="6">
        <v>-129947550</v>
      </c>
      <c r="H18" s="6"/>
      <c r="I18" s="6">
        <f t="shared" si="0"/>
        <v>-1960193903</v>
      </c>
      <c r="J18" s="6"/>
      <c r="K18" s="6" t="s">
        <v>24</v>
      </c>
      <c r="L18" s="6"/>
      <c r="M18" s="6">
        <v>1237093410</v>
      </c>
      <c r="N18" s="6"/>
      <c r="O18" s="6">
        <v>-4440205549</v>
      </c>
      <c r="P18" s="6"/>
      <c r="Q18" s="6">
        <v>-113154942</v>
      </c>
      <c r="S18" s="6">
        <f t="shared" si="1"/>
        <v>-3316267081</v>
      </c>
      <c r="T18" s="6"/>
      <c r="U18" s="6" t="s">
        <v>242</v>
      </c>
    </row>
    <row r="19" spans="1:21" x14ac:dyDescent="0.55000000000000004">
      <c r="A19" s="2" t="s">
        <v>95</v>
      </c>
      <c r="C19" s="6">
        <v>0</v>
      </c>
      <c r="D19" s="6"/>
      <c r="E19" s="6">
        <v>2412270119</v>
      </c>
      <c r="F19" s="6"/>
      <c r="G19" s="6">
        <v>-2736585312</v>
      </c>
      <c r="H19" s="6"/>
      <c r="I19" s="6">
        <f t="shared" si="0"/>
        <v>-324315193</v>
      </c>
      <c r="J19" s="6"/>
      <c r="K19" s="6" t="s">
        <v>243</v>
      </c>
      <c r="L19" s="6"/>
      <c r="M19" s="6">
        <v>25673810567</v>
      </c>
      <c r="N19" s="6"/>
      <c r="O19" s="6">
        <v>-10904235349</v>
      </c>
      <c r="P19" s="6"/>
      <c r="Q19" s="6">
        <v>-3178789799</v>
      </c>
      <c r="S19" s="6">
        <f t="shared" si="1"/>
        <v>11590785419</v>
      </c>
      <c r="T19" s="6"/>
      <c r="U19" s="6" t="s">
        <v>244</v>
      </c>
    </row>
    <row r="20" spans="1:21" x14ac:dyDescent="0.55000000000000004">
      <c r="A20" s="2" t="s">
        <v>74</v>
      </c>
      <c r="C20" s="6">
        <v>0</v>
      </c>
      <c r="D20" s="6"/>
      <c r="E20" s="6">
        <v>-1244876196</v>
      </c>
      <c r="F20" s="6"/>
      <c r="G20" s="6">
        <v>-77872595</v>
      </c>
      <c r="H20" s="6"/>
      <c r="I20" s="6">
        <f t="shared" si="0"/>
        <v>-1322748791</v>
      </c>
      <c r="J20" s="6"/>
      <c r="K20" s="6" t="s">
        <v>245</v>
      </c>
      <c r="L20" s="6"/>
      <c r="M20" s="6">
        <v>4184537533</v>
      </c>
      <c r="N20" s="6"/>
      <c r="O20" s="6">
        <v>-3057039102</v>
      </c>
      <c r="P20" s="6"/>
      <c r="Q20" s="6">
        <v>671359423</v>
      </c>
      <c r="S20" s="6">
        <f t="shared" si="1"/>
        <v>1798857854</v>
      </c>
      <c r="T20" s="6"/>
      <c r="U20" s="6" t="s">
        <v>246</v>
      </c>
    </row>
    <row r="21" spans="1:21" x14ac:dyDescent="0.55000000000000004">
      <c r="A21" s="2" t="s">
        <v>123</v>
      </c>
      <c r="C21" s="6">
        <v>0</v>
      </c>
      <c r="D21" s="6"/>
      <c r="E21" s="6">
        <v>21439384615</v>
      </c>
      <c r="F21" s="6"/>
      <c r="G21" s="6">
        <v>830982862</v>
      </c>
      <c r="H21" s="6"/>
      <c r="I21" s="6">
        <f t="shared" si="0"/>
        <v>22270367477</v>
      </c>
      <c r="J21" s="6"/>
      <c r="K21" s="6" t="s">
        <v>247</v>
      </c>
      <c r="L21" s="6"/>
      <c r="M21" s="6">
        <v>0</v>
      </c>
      <c r="N21" s="6"/>
      <c r="O21" s="6">
        <v>25355177203</v>
      </c>
      <c r="P21" s="6"/>
      <c r="Q21" s="6">
        <v>-52405213845</v>
      </c>
      <c r="S21" s="6">
        <f t="shared" si="1"/>
        <v>-27050036642</v>
      </c>
      <c r="T21" s="6"/>
      <c r="U21" s="6" t="s">
        <v>248</v>
      </c>
    </row>
    <row r="22" spans="1:21" x14ac:dyDescent="0.55000000000000004">
      <c r="A22" s="2" t="s">
        <v>33</v>
      </c>
      <c r="C22" s="6">
        <v>0</v>
      </c>
      <c r="D22" s="6"/>
      <c r="E22" s="6">
        <v>-19446511927</v>
      </c>
      <c r="F22" s="6"/>
      <c r="G22" s="6">
        <v>-4542599575</v>
      </c>
      <c r="H22" s="6"/>
      <c r="I22" s="6">
        <f t="shared" si="0"/>
        <v>-23989111502</v>
      </c>
      <c r="J22" s="6"/>
      <c r="K22" s="6" t="s">
        <v>249</v>
      </c>
      <c r="L22" s="6"/>
      <c r="M22" s="6">
        <v>27091183063</v>
      </c>
      <c r="N22" s="6"/>
      <c r="O22" s="6">
        <v>-49956715527</v>
      </c>
      <c r="P22" s="6"/>
      <c r="Q22" s="6">
        <v>-7679589296</v>
      </c>
      <c r="S22" s="6">
        <f t="shared" si="1"/>
        <v>-30545121760</v>
      </c>
      <c r="T22" s="6"/>
      <c r="U22" s="6" t="s">
        <v>250</v>
      </c>
    </row>
    <row r="23" spans="1:21" x14ac:dyDescent="0.55000000000000004">
      <c r="A23" s="2" t="s">
        <v>57</v>
      </c>
      <c r="C23" s="6">
        <v>0</v>
      </c>
      <c r="D23" s="6"/>
      <c r="E23" s="6">
        <v>-1243069278</v>
      </c>
      <c r="F23" s="6"/>
      <c r="G23" s="6">
        <v>-467948</v>
      </c>
      <c r="H23" s="6"/>
      <c r="I23" s="6">
        <f t="shared" si="0"/>
        <v>-1243537226</v>
      </c>
      <c r="J23" s="6"/>
      <c r="K23" s="6" t="s">
        <v>251</v>
      </c>
      <c r="L23" s="6"/>
      <c r="M23" s="6">
        <v>14782493490</v>
      </c>
      <c r="N23" s="6"/>
      <c r="O23" s="6">
        <v>-3922270720</v>
      </c>
      <c r="P23" s="6"/>
      <c r="Q23" s="6">
        <v>-155208219</v>
      </c>
      <c r="S23" s="6">
        <f t="shared" si="1"/>
        <v>10705014551</v>
      </c>
      <c r="T23" s="6"/>
      <c r="U23" s="6" t="s">
        <v>252</v>
      </c>
    </row>
    <row r="24" spans="1:21" x14ac:dyDescent="0.55000000000000004">
      <c r="A24" s="2" t="s">
        <v>29</v>
      </c>
      <c r="C24" s="6">
        <v>0</v>
      </c>
      <c r="D24" s="6"/>
      <c r="E24" s="6">
        <v>-8921610174</v>
      </c>
      <c r="F24" s="6"/>
      <c r="G24" s="6">
        <v>-622473195</v>
      </c>
      <c r="H24" s="6"/>
      <c r="I24" s="6">
        <f t="shared" si="0"/>
        <v>-9544083369</v>
      </c>
      <c r="J24" s="6"/>
      <c r="K24" s="6" t="s">
        <v>253</v>
      </c>
      <c r="L24" s="6"/>
      <c r="M24" s="6">
        <v>9132162388</v>
      </c>
      <c r="N24" s="6"/>
      <c r="O24" s="6">
        <v>-19424176076</v>
      </c>
      <c r="P24" s="6"/>
      <c r="Q24" s="6">
        <v>-1476296047</v>
      </c>
      <c r="S24" s="6">
        <f t="shared" si="1"/>
        <v>-11768309735</v>
      </c>
      <c r="T24" s="6"/>
      <c r="U24" s="6" t="s">
        <v>254</v>
      </c>
    </row>
    <row r="25" spans="1:21" x14ac:dyDescent="0.55000000000000004">
      <c r="A25" s="2" t="s">
        <v>132</v>
      </c>
      <c r="C25" s="6">
        <v>28279124721</v>
      </c>
      <c r="D25" s="6"/>
      <c r="E25" s="6">
        <v>-104152959570</v>
      </c>
      <c r="F25" s="6"/>
      <c r="G25" s="6">
        <v>8865155160</v>
      </c>
      <c r="H25" s="6"/>
      <c r="I25" s="6">
        <f t="shared" si="0"/>
        <v>-67008679689</v>
      </c>
      <c r="J25" s="6"/>
      <c r="K25" s="6" t="s">
        <v>255</v>
      </c>
      <c r="L25" s="6"/>
      <c r="M25" s="6">
        <v>28279124721</v>
      </c>
      <c r="N25" s="6"/>
      <c r="O25" s="6">
        <v>46378588893</v>
      </c>
      <c r="P25" s="6"/>
      <c r="Q25" s="6">
        <v>25882359436</v>
      </c>
      <c r="S25" s="6">
        <f t="shared" si="1"/>
        <v>100540073050</v>
      </c>
      <c r="T25" s="6"/>
      <c r="U25" s="6" t="s">
        <v>256</v>
      </c>
    </row>
    <row r="26" spans="1:21" x14ac:dyDescent="0.55000000000000004">
      <c r="A26" s="2" t="s">
        <v>41</v>
      </c>
      <c r="C26" s="6">
        <v>0</v>
      </c>
      <c r="D26" s="6"/>
      <c r="E26" s="6">
        <v>4346741873</v>
      </c>
      <c r="F26" s="6"/>
      <c r="G26" s="6">
        <v>-96765630</v>
      </c>
      <c r="H26" s="6"/>
      <c r="I26" s="6">
        <f t="shared" si="0"/>
        <v>4249976243</v>
      </c>
      <c r="J26" s="6"/>
      <c r="K26" s="6" t="s">
        <v>257</v>
      </c>
      <c r="L26" s="6"/>
      <c r="M26" s="6">
        <v>12787985000</v>
      </c>
      <c r="N26" s="6"/>
      <c r="O26" s="6">
        <v>1550124648</v>
      </c>
      <c r="P26" s="6"/>
      <c r="Q26" s="6">
        <v>137926635</v>
      </c>
      <c r="S26" s="6">
        <f t="shared" si="1"/>
        <v>14476036283</v>
      </c>
      <c r="T26" s="6"/>
      <c r="U26" s="6" t="s">
        <v>258</v>
      </c>
    </row>
    <row r="27" spans="1:21" x14ac:dyDescent="0.55000000000000004">
      <c r="A27" s="2" t="s">
        <v>127</v>
      </c>
      <c r="C27" s="6">
        <v>0</v>
      </c>
      <c r="D27" s="6"/>
      <c r="E27" s="6">
        <v>-7322266335</v>
      </c>
      <c r="F27" s="6"/>
      <c r="G27" s="6">
        <v>-260223020</v>
      </c>
      <c r="H27" s="6"/>
      <c r="I27" s="6">
        <f t="shared" si="0"/>
        <v>-7582489355</v>
      </c>
      <c r="J27" s="6"/>
      <c r="K27" s="6" t="s">
        <v>259</v>
      </c>
      <c r="L27" s="6"/>
      <c r="M27" s="6">
        <v>6378032636</v>
      </c>
      <c r="N27" s="6"/>
      <c r="O27" s="6">
        <v>-43003241082</v>
      </c>
      <c r="P27" s="6"/>
      <c r="Q27" s="6">
        <v>-2129846313</v>
      </c>
      <c r="S27" s="6">
        <f t="shared" si="1"/>
        <v>-38755054759</v>
      </c>
      <c r="T27" s="6"/>
      <c r="U27" s="6" t="s">
        <v>260</v>
      </c>
    </row>
    <row r="28" spans="1:21" x14ac:dyDescent="0.55000000000000004">
      <c r="A28" s="2" t="s">
        <v>49</v>
      </c>
      <c r="C28" s="6">
        <v>0</v>
      </c>
      <c r="D28" s="6"/>
      <c r="E28" s="6">
        <v>-10763740655</v>
      </c>
      <c r="F28" s="6"/>
      <c r="G28" s="6">
        <v>-49197908</v>
      </c>
      <c r="H28" s="6"/>
      <c r="I28" s="6">
        <f t="shared" si="0"/>
        <v>-10812938563</v>
      </c>
      <c r="J28" s="6"/>
      <c r="K28" s="6" t="s">
        <v>261</v>
      </c>
      <c r="L28" s="6"/>
      <c r="M28" s="6">
        <v>19583174680</v>
      </c>
      <c r="N28" s="6"/>
      <c r="O28" s="6">
        <v>-3523362157</v>
      </c>
      <c r="P28" s="6"/>
      <c r="Q28" s="6">
        <v>-49197908</v>
      </c>
      <c r="S28" s="6">
        <f t="shared" si="1"/>
        <v>16010614615</v>
      </c>
      <c r="T28" s="6"/>
      <c r="U28" s="6" t="s">
        <v>262</v>
      </c>
    </row>
    <row r="29" spans="1:21" x14ac:dyDescent="0.55000000000000004">
      <c r="A29" s="2" t="s">
        <v>31</v>
      </c>
      <c r="C29" s="6">
        <v>0</v>
      </c>
      <c r="D29" s="6"/>
      <c r="E29" s="6">
        <v>-2761766289</v>
      </c>
      <c r="F29" s="6"/>
      <c r="G29" s="6">
        <v>-12990832</v>
      </c>
      <c r="H29" s="6"/>
      <c r="I29" s="6">
        <f t="shared" si="0"/>
        <v>-2774757121</v>
      </c>
      <c r="J29" s="6"/>
      <c r="K29" s="6" t="s">
        <v>263</v>
      </c>
      <c r="L29" s="6"/>
      <c r="M29" s="6">
        <v>0</v>
      </c>
      <c r="N29" s="6"/>
      <c r="O29" s="6">
        <v>-2087372926</v>
      </c>
      <c r="P29" s="6"/>
      <c r="Q29" s="6">
        <v>-12990832</v>
      </c>
      <c r="S29" s="6">
        <f t="shared" si="1"/>
        <v>-2100363758</v>
      </c>
      <c r="T29" s="6"/>
      <c r="U29" s="6" t="s">
        <v>264</v>
      </c>
    </row>
    <row r="30" spans="1:21" x14ac:dyDescent="0.55000000000000004">
      <c r="A30" s="2" t="s">
        <v>138</v>
      </c>
      <c r="C30" s="6">
        <v>0</v>
      </c>
      <c r="D30" s="6"/>
      <c r="E30" s="6">
        <v>-1961032503</v>
      </c>
      <c r="F30" s="6"/>
      <c r="G30" s="6">
        <v>-103876114</v>
      </c>
      <c r="H30" s="6"/>
      <c r="I30" s="6">
        <f t="shared" si="0"/>
        <v>-2064908617</v>
      </c>
      <c r="J30" s="6"/>
      <c r="K30" s="6" t="s">
        <v>116</v>
      </c>
      <c r="L30" s="6"/>
      <c r="M30" s="6">
        <v>991514004</v>
      </c>
      <c r="N30" s="6"/>
      <c r="O30" s="6">
        <v>-16610349408</v>
      </c>
      <c r="P30" s="6"/>
      <c r="Q30" s="6">
        <v>-1330252563</v>
      </c>
      <c r="S30" s="6">
        <f t="shared" si="1"/>
        <v>-16949087967</v>
      </c>
      <c r="T30" s="6"/>
      <c r="U30" s="6" t="s">
        <v>265</v>
      </c>
    </row>
    <row r="31" spans="1:21" x14ac:dyDescent="0.55000000000000004">
      <c r="A31" s="2" t="s">
        <v>145</v>
      </c>
      <c r="C31" s="6">
        <v>0</v>
      </c>
      <c r="D31" s="6"/>
      <c r="E31" s="6">
        <v>-8061181094</v>
      </c>
      <c r="F31" s="6"/>
      <c r="G31" s="6">
        <v>48612074</v>
      </c>
      <c r="H31" s="6"/>
      <c r="I31" s="6">
        <f t="shared" si="0"/>
        <v>-8012569020</v>
      </c>
      <c r="J31" s="6"/>
      <c r="K31" s="6" t="s">
        <v>225</v>
      </c>
      <c r="L31" s="6"/>
      <c r="M31" s="6">
        <v>7679604000</v>
      </c>
      <c r="N31" s="6"/>
      <c r="O31" s="6">
        <v>4860444500</v>
      </c>
      <c r="P31" s="6"/>
      <c r="Q31" s="6">
        <v>41630532</v>
      </c>
      <c r="S31" s="6">
        <f t="shared" si="1"/>
        <v>12581679032</v>
      </c>
      <c r="T31" s="6"/>
      <c r="U31" s="6" t="s">
        <v>266</v>
      </c>
    </row>
    <row r="32" spans="1:21" x14ac:dyDescent="0.55000000000000004">
      <c r="A32" s="2" t="s">
        <v>93</v>
      </c>
      <c r="C32" s="6">
        <v>0</v>
      </c>
      <c r="D32" s="6"/>
      <c r="E32" s="6">
        <v>-1296573102</v>
      </c>
      <c r="F32" s="6"/>
      <c r="G32" s="6">
        <v>-109536749</v>
      </c>
      <c r="H32" s="6"/>
      <c r="I32" s="6">
        <f t="shared" si="0"/>
        <v>-1406109851</v>
      </c>
      <c r="J32" s="6"/>
      <c r="K32" s="6" t="s">
        <v>267</v>
      </c>
      <c r="L32" s="6"/>
      <c r="M32" s="6">
        <v>5138057540</v>
      </c>
      <c r="N32" s="6"/>
      <c r="O32" s="6">
        <v>-1898930208</v>
      </c>
      <c r="P32" s="6"/>
      <c r="Q32" s="6">
        <v>206313955</v>
      </c>
      <c r="S32" s="6">
        <f t="shared" si="1"/>
        <v>3445441287</v>
      </c>
      <c r="T32" s="6"/>
      <c r="U32" s="6" t="s">
        <v>268</v>
      </c>
    </row>
    <row r="33" spans="1:21" x14ac:dyDescent="0.55000000000000004">
      <c r="A33" s="2" t="s">
        <v>47</v>
      </c>
      <c r="C33" s="6">
        <v>0</v>
      </c>
      <c r="D33" s="6"/>
      <c r="E33" s="6">
        <v>-5583865830</v>
      </c>
      <c r="F33" s="6"/>
      <c r="G33" s="6">
        <v>-1344873076</v>
      </c>
      <c r="H33" s="6"/>
      <c r="I33" s="6">
        <f t="shared" si="0"/>
        <v>-6928738906</v>
      </c>
      <c r="J33" s="6"/>
      <c r="K33" s="6" t="s">
        <v>269</v>
      </c>
      <c r="L33" s="6"/>
      <c r="M33" s="6">
        <v>11983894700</v>
      </c>
      <c r="N33" s="6"/>
      <c r="O33" s="6">
        <v>-42450198769</v>
      </c>
      <c r="P33" s="6"/>
      <c r="Q33" s="6">
        <v>-1619955834</v>
      </c>
      <c r="S33" s="6">
        <f t="shared" si="1"/>
        <v>-32086259903</v>
      </c>
      <c r="T33" s="6"/>
      <c r="U33" s="6" t="s">
        <v>270</v>
      </c>
    </row>
    <row r="34" spans="1:21" x14ac:dyDescent="0.55000000000000004">
      <c r="A34" s="2" t="s">
        <v>27</v>
      </c>
      <c r="C34" s="6">
        <v>0</v>
      </c>
      <c r="D34" s="6"/>
      <c r="E34" s="6">
        <v>-14563387725</v>
      </c>
      <c r="F34" s="6"/>
      <c r="G34" s="6">
        <v>-6474056419</v>
      </c>
      <c r="H34" s="6"/>
      <c r="I34" s="6">
        <f t="shared" si="0"/>
        <v>-21037444144</v>
      </c>
      <c r="J34" s="6"/>
      <c r="K34" s="6" t="s">
        <v>271</v>
      </c>
      <c r="L34" s="6"/>
      <c r="M34" s="6">
        <v>9787724754</v>
      </c>
      <c r="N34" s="6"/>
      <c r="O34" s="6">
        <v>-54786514446</v>
      </c>
      <c r="P34" s="6"/>
      <c r="Q34" s="6">
        <v>-9825909628</v>
      </c>
      <c r="S34" s="6">
        <f t="shared" si="1"/>
        <v>-54824699320</v>
      </c>
      <c r="T34" s="6"/>
      <c r="U34" s="6" t="s">
        <v>272</v>
      </c>
    </row>
    <row r="35" spans="1:21" x14ac:dyDescent="0.55000000000000004">
      <c r="A35" s="2" t="s">
        <v>142</v>
      </c>
      <c r="C35" s="6">
        <v>0</v>
      </c>
      <c r="D35" s="6"/>
      <c r="E35" s="6">
        <v>-1560970574</v>
      </c>
      <c r="F35" s="6"/>
      <c r="G35" s="6">
        <v>-87025974</v>
      </c>
      <c r="H35" s="6"/>
      <c r="I35" s="6">
        <f t="shared" si="0"/>
        <v>-1647996548</v>
      </c>
      <c r="J35" s="6"/>
      <c r="K35" s="6" t="s">
        <v>38</v>
      </c>
      <c r="L35" s="6"/>
      <c r="M35" s="6">
        <v>0</v>
      </c>
      <c r="N35" s="6"/>
      <c r="O35" s="6">
        <v>-1313642801</v>
      </c>
      <c r="P35" s="6"/>
      <c r="Q35" s="6">
        <v>-196781940</v>
      </c>
      <c r="S35" s="6">
        <f t="shared" si="1"/>
        <v>-1510424741</v>
      </c>
      <c r="T35" s="6"/>
      <c r="U35" s="6" t="s">
        <v>38</v>
      </c>
    </row>
    <row r="36" spans="1:21" x14ac:dyDescent="0.55000000000000004">
      <c r="A36" s="2" t="s">
        <v>25</v>
      </c>
      <c r="C36" s="6">
        <v>0</v>
      </c>
      <c r="D36" s="6"/>
      <c r="E36" s="6">
        <v>-3350664905</v>
      </c>
      <c r="F36" s="6"/>
      <c r="G36" s="6">
        <v>-364256291</v>
      </c>
      <c r="H36" s="6"/>
      <c r="I36" s="6">
        <f t="shared" si="0"/>
        <v>-3714921196</v>
      </c>
      <c r="J36" s="6"/>
      <c r="K36" s="6" t="s">
        <v>273</v>
      </c>
      <c r="L36" s="6"/>
      <c r="M36" s="6">
        <v>563721173</v>
      </c>
      <c r="N36" s="6"/>
      <c r="O36" s="6">
        <v>-11030989517</v>
      </c>
      <c r="P36" s="6"/>
      <c r="Q36" s="6">
        <v>-364976326</v>
      </c>
      <c r="S36" s="6">
        <f t="shared" si="1"/>
        <v>-10832244670</v>
      </c>
      <c r="T36" s="6"/>
      <c r="U36" s="6" t="s">
        <v>274</v>
      </c>
    </row>
    <row r="37" spans="1:21" x14ac:dyDescent="0.55000000000000004">
      <c r="A37" s="2" t="s">
        <v>75</v>
      </c>
      <c r="C37" s="6">
        <v>0</v>
      </c>
      <c r="D37" s="6"/>
      <c r="E37" s="6">
        <v>-9613450919</v>
      </c>
      <c r="F37" s="6"/>
      <c r="G37" s="6">
        <v>-49579414</v>
      </c>
      <c r="H37" s="6"/>
      <c r="I37" s="6">
        <f t="shared" si="0"/>
        <v>-9663030333</v>
      </c>
      <c r="J37" s="6"/>
      <c r="K37" s="6" t="s">
        <v>275</v>
      </c>
      <c r="L37" s="6"/>
      <c r="M37" s="6">
        <v>11659829778</v>
      </c>
      <c r="N37" s="6"/>
      <c r="O37" s="6">
        <v>-46037726082</v>
      </c>
      <c r="P37" s="6"/>
      <c r="Q37" s="6">
        <v>561685049</v>
      </c>
      <c r="S37" s="6">
        <f t="shared" si="1"/>
        <v>-33816211255</v>
      </c>
      <c r="T37" s="6"/>
      <c r="U37" s="6" t="s">
        <v>276</v>
      </c>
    </row>
    <row r="38" spans="1:21" x14ac:dyDescent="0.55000000000000004">
      <c r="A38" s="2" t="s">
        <v>19</v>
      </c>
      <c r="C38" s="6">
        <v>0</v>
      </c>
      <c r="D38" s="6"/>
      <c r="E38" s="6">
        <v>-10117258384</v>
      </c>
      <c r="F38" s="6"/>
      <c r="G38" s="6">
        <v>-351975547</v>
      </c>
      <c r="H38" s="6"/>
      <c r="I38" s="6">
        <f t="shared" si="0"/>
        <v>-10469233931</v>
      </c>
      <c r="J38" s="6"/>
      <c r="K38" s="6" t="s">
        <v>46</v>
      </c>
      <c r="L38" s="6"/>
      <c r="M38" s="6">
        <v>0</v>
      </c>
      <c r="N38" s="6"/>
      <c r="O38" s="6">
        <v>-9280979012</v>
      </c>
      <c r="P38" s="6"/>
      <c r="Q38" s="6">
        <v>-287299251</v>
      </c>
      <c r="S38" s="6">
        <f t="shared" si="1"/>
        <v>-9568278263</v>
      </c>
      <c r="T38" s="6"/>
      <c r="U38" s="6" t="s">
        <v>277</v>
      </c>
    </row>
    <row r="39" spans="1:21" x14ac:dyDescent="0.55000000000000004">
      <c r="A39" s="2" t="s">
        <v>98</v>
      </c>
      <c r="C39" s="6">
        <v>0</v>
      </c>
      <c r="D39" s="6"/>
      <c r="E39" s="6">
        <v>-22434461446</v>
      </c>
      <c r="F39" s="6"/>
      <c r="G39" s="6">
        <v>-1473770375</v>
      </c>
      <c r="H39" s="6"/>
      <c r="I39" s="6">
        <f t="shared" si="0"/>
        <v>-23908231821</v>
      </c>
      <c r="J39" s="6"/>
      <c r="K39" s="6" t="s">
        <v>278</v>
      </c>
      <c r="L39" s="6"/>
      <c r="M39" s="6">
        <v>0</v>
      </c>
      <c r="N39" s="6"/>
      <c r="O39" s="6">
        <v>-16778831965</v>
      </c>
      <c r="P39" s="6"/>
      <c r="Q39" s="6">
        <v>-1099896667</v>
      </c>
      <c r="S39" s="6">
        <f t="shared" si="1"/>
        <v>-17878728632</v>
      </c>
      <c r="T39" s="6"/>
      <c r="U39" s="6" t="s">
        <v>279</v>
      </c>
    </row>
    <row r="40" spans="1:21" x14ac:dyDescent="0.55000000000000004">
      <c r="A40" s="2" t="s">
        <v>113</v>
      </c>
      <c r="C40" s="6">
        <v>0</v>
      </c>
      <c r="D40" s="6"/>
      <c r="E40" s="6">
        <v>-58015216031</v>
      </c>
      <c r="F40" s="6"/>
      <c r="G40" s="6">
        <v>-3590121083</v>
      </c>
      <c r="H40" s="6"/>
      <c r="I40" s="6">
        <f t="shared" si="0"/>
        <v>-61605337114</v>
      </c>
      <c r="J40" s="6"/>
      <c r="K40" s="6" t="s">
        <v>280</v>
      </c>
      <c r="L40" s="6"/>
      <c r="M40" s="6">
        <v>52934933836</v>
      </c>
      <c r="N40" s="6"/>
      <c r="O40" s="6">
        <v>-31034882202</v>
      </c>
      <c r="P40" s="6"/>
      <c r="Q40" s="6">
        <v>-2626768443</v>
      </c>
      <c r="S40" s="6">
        <f t="shared" si="1"/>
        <v>19273283191</v>
      </c>
      <c r="T40" s="6"/>
      <c r="U40" s="6" t="s">
        <v>281</v>
      </c>
    </row>
    <row r="41" spans="1:21" x14ac:dyDescent="0.55000000000000004">
      <c r="A41" s="2" t="s">
        <v>77</v>
      </c>
      <c r="C41" s="6">
        <v>0</v>
      </c>
      <c r="D41" s="6"/>
      <c r="E41" s="6">
        <v>-8581960250</v>
      </c>
      <c r="F41" s="6"/>
      <c r="G41" s="6">
        <v>-967745951</v>
      </c>
      <c r="H41" s="6"/>
      <c r="I41" s="6">
        <f t="shared" si="0"/>
        <v>-9549706201</v>
      </c>
      <c r="J41" s="6"/>
      <c r="K41" s="6" t="s">
        <v>253</v>
      </c>
      <c r="L41" s="6"/>
      <c r="M41" s="6">
        <v>0</v>
      </c>
      <c r="N41" s="6"/>
      <c r="O41" s="6">
        <v>-24665836696</v>
      </c>
      <c r="P41" s="6"/>
      <c r="Q41" s="6">
        <v>-1046979083</v>
      </c>
      <c r="S41" s="6">
        <f t="shared" si="1"/>
        <v>-25712815779</v>
      </c>
      <c r="T41" s="6"/>
      <c r="U41" s="6" t="s">
        <v>282</v>
      </c>
    </row>
    <row r="42" spans="1:21" x14ac:dyDescent="0.55000000000000004">
      <c r="A42" s="2" t="s">
        <v>81</v>
      </c>
      <c r="C42" s="6">
        <v>0</v>
      </c>
      <c r="D42" s="6"/>
      <c r="E42" s="6">
        <v>-19892023865</v>
      </c>
      <c r="F42" s="6"/>
      <c r="G42" s="6">
        <v>-1339946336</v>
      </c>
      <c r="H42" s="6"/>
      <c r="I42" s="6">
        <f t="shared" si="0"/>
        <v>-21231970201</v>
      </c>
      <c r="J42" s="6"/>
      <c r="K42" s="6" t="s">
        <v>283</v>
      </c>
      <c r="L42" s="6"/>
      <c r="M42" s="6">
        <v>7163098250</v>
      </c>
      <c r="N42" s="6"/>
      <c r="O42" s="6">
        <v>-43324869011</v>
      </c>
      <c r="P42" s="6"/>
      <c r="Q42" s="6">
        <v>-3082076402</v>
      </c>
      <c r="S42" s="6">
        <f t="shared" si="1"/>
        <v>-39243847163</v>
      </c>
      <c r="T42" s="6"/>
      <c r="U42" s="6" t="s">
        <v>284</v>
      </c>
    </row>
    <row r="43" spans="1:21" x14ac:dyDescent="0.55000000000000004">
      <c r="A43" s="2" t="s">
        <v>119</v>
      </c>
      <c r="C43" s="6">
        <v>0</v>
      </c>
      <c r="D43" s="6"/>
      <c r="E43" s="6">
        <v>-2436035997</v>
      </c>
      <c r="F43" s="6"/>
      <c r="G43" s="6">
        <v>504783555</v>
      </c>
      <c r="H43" s="6"/>
      <c r="I43" s="6">
        <f t="shared" si="0"/>
        <v>-1931252442</v>
      </c>
      <c r="J43" s="6"/>
      <c r="K43" s="6" t="s">
        <v>285</v>
      </c>
      <c r="L43" s="6"/>
      <c r="M43" s="6">
        <v>17440113686</v>
      </c>
      <c r="N43" s="6"/>
      <c r="O43" s="6">
        <v>6830024502</v>
      </c>
      <c r="P43" s="6"/>
      <c r="Q43" s="6">
        <v>6187020031</v>
      </c>
      <c r="S43" s="6">
        <f t="shared" si="1"/>
        <v>30457158219</v>
      </c>
      <c r="T43" s="6"/>
      <c r="U43" s="6" t="s">
        <v>286</v>
      </c>
    </row>
    <row r="44" spans="1:21" x14ac:dyDescent="0.55000000000000004">
      <c r="A44" s="2" t="s">
        <v>83</v>
      </c>
      <c r="C44" s="6">
        <v>0</v>
      </c>
      <c r="D44" s="6"/>
      <c r="E44" s="6">
        <v>-2249987214</v>
      </c>
      <c r="F44" s="6"/>
      <c r="G44" s="6">
        <v>-1004730353</v>
      </c>
      <c r="H44" s="6"/>
      <c r="I44" s="6">
        <f t="shared" si="0"/>
        <v>-3254717567</v>
      </c>
      <c r="J44" s="6"/>
      <c r="K44" s="6" t="s">
        <v>287</v>
      </c>
      <c r="L44" s="6"/>
      <c r="M44" s="6">
        <v>0</v>
      </c>
      <c r="N44" s="6"/>
      <c r="O44" s="6">
        <v>-17915160528</v>
      </c>
      <c r="P44" s="6"/>
      <c r="Q44" s="6">
        <v>-1659270108</v>
      </c>
      <c r="S44" s="6">
        <f t="shared" si="1"/>
        <v>-19574430636</v>
      </c>
      <c r="T44" s="6"/>
      <c r="U44" s="6" t="s">
        <v>288</v>
      </c>
    </row>
    <row r="45" spans="1:21" x14ac:dyDescent="0.55000000000000004">
      <c r="A45" s="2" t="s">
        <v>130</v>
      </c>
      <c r="C45" s="6">
        <v>0</v>
      </c>
      <c r="D45" s="6"/>
      <c r="E45" s="6">
        <v>-10185540720</v>
      </c>
      <c r="F45" s="6"/>
      <c r="G45" s="6">
        <v>-741400304</v>
      </c>
      <c r="H45" s="6"/>
      <c r="I45" s="6">
        <f t="shared" si="0"/>
        <v>-10926941024</v>
      </c>
      <c r="J45" s="6"/>
      <c r="K45" s="6" t="s">
        <v>289</v>
      </c>
      <c r="L45" s="6"/>
      <c r="M45" s="6">
        <v>13231202466</v>
      </c>
      <c r="N45" s="6"/>
      <c r="O45" s="6">
        <v>-25745104913</v>
      </c>
      <c r="P45" s="6"/>
      <c r="Q45" s="6">
        <v>-767455864</v>
      </c>
      <c r="S45" s="6">
        <f t="shared" si="1"/>
        <v>-13281358311</v>
      </c>
      <c r="T45" s="6"/>
      <c r="U45" s="6" t="s">
        <v>290</v>
      </c>
    </row>
    <row r="46" spans="1:21" x14ac:dyDescent="0.55000000000000004">
      <c r="A46" s="2" t="s">
        <v>45</v>
      </c>
      <c r="C46" s="6">
        <v>0</v>
      </c>
      <c r="D46" s="6"/>
      <c r="E46" s="6">
        <v>7324670505</v>
      </c>
      <c r="F46" s="6"/>
      <c r="G46" s="6">
        <v>3558207000</v>
      </c>
      <c r="H46" s="6"/>
      <c r="I46" s="6">
        <f t="shared" si="0"/>
        <v>10882877505</v>
      </c>
      <c r="J46" s="6"/>
      <c r="K46" s="6" t="s">
        <v>291</v>
      </c>
      <c r="L46" s="6"/>
      <c r="M46" s="6">
        <v>0</v>
      </c>
      <c r="N46" s="6"/>
      <c r="O46" s="6">
        <v>37828087560</v>
      </c>
      <c r="P46" s="6"/>
      <c r="Q46" s="6">
        <v>3674669977</v>
      </c>
      <c r="S46" s="6">
        <f t="shared" si="1"/>
        <v>41502757537</v>
      </c>
      <c r="T46" s="6"/>
      <c r="U46" s="6" t="s">
        <v>292</v>
      </c>
    </row>
    <row r="47" spans="1:21" x14ac:dyDescent="0.55000000000000004">
      <c r="A47" s="2" t="s">
        <v>63</v>
      </c>
      <c r="C47" s="6">
        <v>0</v>
      </c>
      <c r="D47" s="6"/>
      <c r="E47" s="6">
        <v>-12079116864</v>
      </c>
      <c r="F47" s="6"/>
      <c r="G47" s="6">
        <v>-995452949</v>
      </c>
      <c r="H47" s="6"/>
      <c r="I47" s="6">
        <f t="shared" si="0"/>
        <v>-13074569813</v>
      </c>
      <c r="J47" s="6"/>
      <c r="K47" s="6" t="s">
        <v>254</v>
      </c>
      <c r="L47" s="6"/>
      <c r="M47" s="6">
        <v>15987068767</v>
      </c>
      <c r="N47" s="6"/>
      <c r="O47" s="6">
        <v>-28766647368</v>
      </c>
      <c r="P47" s="6"/>
      <c r="Q47" s="6">
        <v>-1072511585</v>
      </c>
      <c r="S47" s="6">
        <f t="shared" si="1"/>
        <v>-13852090186</v>
      </c>
      <c r="T47" s="6"/>
      <c r="U47" s="6" t="s">
        <v>293</v>
      </c>
    </row>
    <row r="48" spans="1:21" x14ac:dyDescent="0.55000000000000004">
      <c r="A48" s="2" t="s">
        <v>43</v>
      </c>
      <c r="C48" s="6">
        <v>0</v>
      </c>
      <c r="D48" s="6"/>
      <c r="E48" s="6">
        <v>-515592084</v>
      </c>
      <c r="F48" s="6"/>
      <c r="G48" s="6">
        <v>-540707118</v>
      </c>
      <c r="H48" s="6"/>
      <c r="I48" s="6">
        <f t="shared" si="0"/>
        <v>-1056299202</v>
      </c>
      <c r="J48" s="6"/>
      <c r="K48" s="6" t="s">
        <v>294</v>
      </c>
      <c r="L48" s="6"/>
      <c r="M48" s="6">
        <v>8260199990</v>
      </c>
      <c r="N48" s="6"/>
      <c r="O48" s="6">
        <v>-15388440627</v>
      </c>
      <c r="P48" s="6"/>
      <c r="Q48" s="6">
        <v>-545982914</v>
      </c>
      <c r="S48" s="6">
        <f t="shared" si="1"/>
        <v>-7674223551</v>
      </c>
      <c r="T48" s="6"/>
      <c r="U48" s="6" t="s">
        <v>241</v>
      </c>
    </row>
    <row r="49" spans="1:21" x14ac:dyDescent="0.55000000000000004">
      <c r="A49" s="2" t="s">
        <v>61</v>
      </c>
      <c r="C49" s="6">
        <v>0</v>
      </c>
      <c r="D49" s="6"/>
      <c r="E49" s="6">
        <v>-337921573</v>
      </c>
      <c r="F49" s="6"/>
      <c r="G49" s="6">
        <v>-324445188</v>
      </c>
      <c r="H49" s="6"/>
      <c r="I49" s="6">
        <f t="shared" si="0"/>
        <v>-662366761</v>
      </c>
      <c r="J49" s="6"/>
      <c r="K49" s="6" t="s">
        <v>105</v>
      </c>
      <c r="L49" s="6"/>
      <c r="M49" s="6">
        <v>27842851440</v>
      </c>
      <c r="N49" s="6"/>
      <c r="O49" s="6">
        <v>-18806941138</v>
      </c>
      <c r="P49" s="6"/>
      <c r="Q49" s="6">
        <v>-316746286</v>
      </c>
      <c r="S49" s="6">
        <f t="shared" si="1"/>
        <v>8719164016</v>
      </c>
      <c r="T49" s="6"/>
      <c r="U49" s="6" t="s">
        <v>295</v>
      </c>
    </row>
    <row r="50" spans="1:21" x14ac:dyDescent="0.55000000000000004">
      <c r="A50" s="2" t="s">
        <v>134</v>
      </c>
      <c r="C50" s="6">
        <v>0</v>
      </c>
      <c r="D50" s="6"/>
      <c r="E50" s="6">
        <v>72940427</v>
      </c>
      <c r="F50" s="6"/>
      <c r="G50" s="6">
        <v>-35043635</v>
      </c>
      <c r="H50" s="6"/>
      <c r="I50" s="6">
        <f t="shared" si="0"/>
        <v>37896792</v>
      </c>
      <c r="J50" s="6"/>
      <c r="K50" s="6" t="s">
        <v>296</v>
      </c>
      <c r="L50" s="6"/>
      <c r="M50" s="6">
        <v>733774950</v>
      </c>
      <c r="N50" s="6"/>
      <c r="O50" s="6">
        <v>-786081307</v>
      </c>
      <c r="P50" s="6"/>
      <c r="Q50" s="6">
        <v>2564270521</v>
      </c>
      <c r="S50" s="6">
        <f t="shared" si="1"/>
        <v>2511964164</v>
      </c>
      <c r="T50" s="6"/>
      <c r="U50" s="6" t="s">
        <v>297</v>
      </c>
    </row>
    <row r="51" spans="1:21" x14ac:dyDescent="0.55000000000000004">
      <c r="A51" s="2" t="s">
        <v>115</v>
      </c>
      <c r="C51" s="6">
        <v>0</v>
      </c>
      <c r="D51" s="6"/>
      <c r="E51" s="6">
        <v>-4118019278</v>
      </c>
      <c r="F51" s="6"/>
      <c r="G51" s="6">
        <v>-704887376</v>
      </c>
      <c r="H51" s="6"/>
      <c r="I51" s="6">
        <f t="shared" si="0"/>
        <v>-4822906654</v>
      </c>
      <c r="J51" s="6"/>
      <c r="K51" s="6" t="s">
        <v>298</v>
      </c>
      <c r="L51" s="6"/>
      <c r="M51" s="6">
        <v>7346071306</v>
      </c>
      <c r="N51" s="6"/>
      <c r="O51" s="6">
        <v>-23233800838</v>
      </c>
      <c r="P51" s="6"/>
      <c r="Q51" s="6">
        <v>-1339077412</v>
      </c>
      <c r="S51" s="6">
        <f t="shared" si="1"/>
        <v>-17226806944</v>
      </c>
      <c r="T51" s="6"/>
      <c r="U51" s="6" t="s">
        <v>299</v>
      </c>
    </row>
    <row r="52" spans="1:21" x14ac:dyDescent="0.55000000000000004">
      <c r="A52" s="2" t="s">
        <v>15</v>
      </c>
      <c r="C52" s="6">
        <v>0</v>
      </c>
      <c r="D52" s="6"/>
      <c r="E52" s="6">
        <v>-1647104100</v>
      </c>
      <c r="F52" s="6"/>
      <c r="G52" s="6">
        <v>208631935</v>
      </c>
      <c r="H52" s="6"/>
      <c r="I52" s="6">
        <f t="shared" si="0"/>
        <v>-1438472165</v>
      </c>
      <c r="J52" s="6"/>
      <c r="K52" s="6" t="s">
        <v>137</v>
      </c>
      <c r="L52" s="6"/>
      <c r="M52" s="6">
        <v>3719252089</v>
      </c>
      <c r="N52" s="6"/>
      <c r="O52" s="6">
        <v>5748451796</v>
      </c>
      <c r="P52" s="6"/>
      <c r="Q52" s="6">
        <v>398099861</v>
      </c>
      <c r="S52" s="6">
        <f t="shared" si="1"/>
        <v>9865803746</v>
      </c>
      <c r="T52" s="6"/>
      <c r="U52" s="6" t="s">
        <v>300</v>
      </c>
    </row>
    <row r="53" spans="1:21" x14ac:dyDescent="0.55000000000000004">
      <c r="A53" s="2" t="s">
        <v>87</v>
      </c>
      <c r="C53" s="6">
        <v>9723978898</v>
      </c>
      <c r="D53" s="6"/>
      <c r="E53" s="6">
        <v>-15147080915</v>
      </c>
      <c r="F53" s="6"/>
      <c r="G53" s="6">
        <v>10223031</v>
      </c>
      <c r="H53" s="6"/>
      <c r="I53" s="6">
        <f t="shared" si="0"/>
        <v>-5412878986</v>
      </c>
      <c r="J53" s="6"/>
      <c r="K53" s="6" t="s">
        <v>62</v>
      </c>
      <c r="L53" s="6"/>
      <c r="M53" s="6">
        <v>9723978898</v>
      </c>
      <c r="N53" s="6"/>
      <c r="O53" s="6">
        <v>-6059968095</v>
      </c>
      <c r="P53" s="6"/>
      <c r="Q53" s="6">
        <v>-69269394</v>
      </c>
      <c r="S53" s="6">
        <f t="shared" si="1"/>
        <v>3594741409</v>
      </c>
      <c r="T53" s="6"/>
      <c r="U53" s="6" t="s">
        <v>301</v>
      </c>
    </row>
    <row r="54" spans="1:21" x14ac:dyDescent="0.55000000000000004">
      <c r="A54" s="2" t="s">
        <v>21</v>
      </c>
      <c r="C54" s="6">
        <v>0</v>
      </c>
      <c r="D54" s="6"/>
      <c r="E54" s="6">
        <v>-1964402747</v>
      </c>
      <c r="F54" s="6"/>
      <c r="G54" s="6">
        <v>-154269521</v>
      </c>
      <c r="H54" s="6"/>
      <c r="I54" s="6">
        <f t="shared" si="0"/>
        <v>-2118672268</v>
      </c>
      <c r="J54" s="6"/>
      <c r="K54" s="6" t="s">
        <v>302</v>
      </c>
      <c r="L54" s="6"/>
      <c r="M54" s="6">
        <v>1293273432</v>
      </c>
      <c r="N54" s="6"/>
      <c r="O54" s="6">
        <v>-3873291957</v>
      </c>
      <c r="P54" s="6"/>
      <c r="Q54" s="6">
        <v>-537529701</v>
      </c>
      <c r="S54" s="6">
        <f t="shared" si="1"/>
        <v>-3117548226</v>
      </c>
      <c r="T54" s="6"/>
      <c r="U54" s="6" t="s">
        <v>303</v>
      </c>
    </row>
    <row r="55" spans="1:21" x14ac:dyDescent="0.55000000000000004">
      <c r="A55" s="2" t="s">
        <v>129</v>
      </c>
      <c r="C55" s="6">
        <v>0</v>
      </c>
      <c r="D55" s="6"/>
      <c r="E55" s="6">
        <v>-16372972916</v>
      </c>
      <c r="F55" s="6"/>
      <c r="G55" s="6">
        <v>-427222895</v>
      </c>
      <c r="H55" s="6"/>
      <c r="I55" s="6">
        <f t="shared" si="0"/>
        <v>-16800195811</v>
      </c>
      <c r="J55" s="6"/>
      <c r="K55" s="6" t="s">
        <v>304</v>
      </c>
      <c r="L55" s="6"/>
      <c r="M55" s="6">
        <v>10926773873</v>
      </c>
      <c r="N55" s="6"/>
      <c r="O55" s="6">
        <v>-32313284673</v>
      </c>
      <c r="P55" s="6"/>
      <c r="Q55" s="6">
        <v>-570222077</v>
      </c>
      <c r="S55" s="6">
        <f t="shared" si="1"/>
        <v>-21956732877</v>
      </c>
      <c r="T55" s="6"/>
      <c r="U55" s="6" t="s">
        <v>305</v>
      </c>
    </row>
    <row r="56" spans="1:21" x14ac:dyDescent="0.55000000000000004">
      <c r="A56" s="2" t="s">
        <v>55</v>
      </c>
      <c r="C56" s="6">
        <v>0</v>
      </c>
      <c r="D56" s="6"/>
      <c r="E56" s="6">
        <v>5596781124</v>
      </c>
      <c r="F56" s="6"/>
      <c r="G56" s="6">
        <v>13048575</v>
      </c>
      <c r="H56" s="6"/>
      <c r="I56" s="6">
        <f t="shared" si="0"/>
        <v>5609829699</v>
      </c>
      <c r="J56" s="6"/>
      <c r="K56" s="6" t="s">
        <v>306</v>
      </c>
      <c r="L56" s="6"/>
      <c r="M56" s="6">
        <v>11748669106</v>
      </c>
      <c r="N56" s="6"/>
      <c r="O56" s="6">
        <v>6350147610</v>
      </c>
      <c r="P56" s="6"/>
      <c r="Q56" s="6">
        <v>17696504</v>
      </c>
      <c r="S56" s="6">
        <f t="shared" si="1"/>
        <v>18116513220</v>
      </c>
      <c r="T56" s="6"/>
      <c r="U56" s="6" t="s">
        <v>307</v>
      </c>
    </row>
    <row r="57" spans="1:21" x14ac:dyDescent="0.55000000000000004">
      <c r="A57" s="2" t="s">
        <v>39</v>
      </c>
      <c r="C57" s="6">
        <v>11954171580</v>
      </c>
      <c r="D57" s="6"/>
      <c r="E57" s="6">
        <v>-26158878582</v>
      </c>
      <c r="F57" s="6"/>
      <c r="G57" s="6">
        <v>-4264567904</v>
      </c>
      <c r="H57" s="6"/>
      <c r="I57" s="6">
        <f t="shared" si="0"/>
        <v>-18469274906</v>
      </c>
      <c r="J57" s="6"/>
      <c r="K57" s="6" t="s">
        <v>308</v>
      </c>
      <c r="L57" s="6"/>
      <c r="M57" s="6">
        <v>11954171580</v>
      </c>
      <c r="N57" s="6"/>
      <c r="O57" s="6">
        <v>-29689222203</v>
      </c>
      <c r="P57" s="6"/>
      <c r="Q57" s="6">
        <v>-4446291210</v>
      </c>
      <c r="S57" s="6">
        <f t="shared" si="1"/>
        <v>-22181341833</v>
      </c>
      <c r="T57" s="6"/>
      <c r="U57" s="6" t="s">
        <v>309</v>
      </c>
    </row>
    <row r="58" spans="1:21" x14ac:dyDescent="0.55000000000000004">
      <c r="A58" s="2" t="s">
        <v>140</v>
      </c>
      <c r="C58" s="6">
        <v>0</v>
      </c>
      <c r="D58" s="6"/>
      <c r="E58" s="6">
        <v>-1458715484</v>
      </c>
      <c r="F58" s="6"/>
      <c r="G58" s="6">
        <v>-238866001</v>
      </c>
      <c r="H58" s="6"/>
      <c r="I58" s="6">
        <f t="shared" si="0"/>
        <v>-1697581485</v>
      </c>
      <c r="J58" s="6"/>
      <c r="K58" s="6" t="s">
        <v>310</v>
      </c>
      <c r="L58" s="6"/>
      <c r="M58" s="6">
        <v>1659180392</v>
      </c>
      <c r="N58" s="6"/>
      <c r="O58" s="6">
        <v>-6837142452</v>
      </c>
      <c r="P58" s="6"/>
      <c r="Q58" s="6">
        <v>-685624867</v>
      </c>
      <c r="S58" s="6">
        <f t="shared" si="1"/>
        <v>-5863586927</v>
      </c>
      <c r="T58" s="6"/>
      <c r="U58" s="6" t="s">
        <v>311</v>
      </c>
    </row>
    <row r="59" spans="1:21" x14ac:dyDescent="0.55000000000000004">
      <c r="A59" s="2" t="s">
        <v>79</v>
      </c>
      <c r="C59" s="6">
        <v>0</v>
      </c>
      <c r="D59" s="6"/>
      <c r="E59" s="6">
        <v>-4784910334</v>
      </c>
      <c r="F59" s="6"/>
      <c r="G59" s="6">
        <v>-755616829</v>
      </c>
      <c r="H59" s="6"/>
      <c r="I59" s="6">
        <f t="shared" si="0"/>
        <v>-5540527163</v>
      </c>
      <c r="J59" s="6"/>
      <c r="K59" s="6" t="s">
        <v>312</v>
      </c>
      <c r="L59" s="6"/>
      <c r="M59" s="6">
        <v>0</v>
      </c>
      <c r="N59" s="6"/>
      <c r="O59" s="6">
        <v>-3747731460</v>
      </c>
      <c r="P59" s="6"/>
      <c r="Q59" s="6">
        <v>-699134587</v>
      </c>
      <c r="S59" s="6">
        <f t="shared" si="1"/>
        <v>-4446866047</v>
      </c>
      <c r="T59" s="6"/>
      <c r="U59" s="6" t="s">
        <v>131</v>
      </c>
    </row>
    <row r="60" spans="1:21" x14ac:dyDescent="0.55000000000000004">
      <c r="A60" s="2" t="s">
        <v>35</v>
      </c>
      <c r="C60" s="6">
        <v>0</v>
      </c>
      <c r="D60" s="6"/>
      <c r="E60" s="6">
        <v>-8697146594</v>
      </c>
      <c r="F60" s="6"/>
      <c r="G60" s="6">
        <v>-3497746746</v>
      </c>
      <c r="H60" s="6"/>
      <c r="I60" s="6">
        <f t="shared" si="0"/>
        <v>-12194893340</v>
      </c>
      <c r="J60" s="6"/>
      <c r="K60" s="6" t="s">
        <v>313</v>
      </c>
      <c r="L60" s="6"/>
      <c r="M60" s="6">
        <v>20920808507</v>
      </c>
      <c r="N60" s="6"/>
      <c r="O60" s="6">
        <v>-27720565444</v>
      </c>
      <c r="P60" s="6"/>
      <c r="Q60" s="6">
        <v>-3243611180</v>
      </c>
      <c r="S60" s="6">
        <f t="shared" si="1"/>
        <v>-10043368117</v>
      </c>
      <c r="T60" s="6"/>
      <c r="U60" s="6" t="s">
        <v>314</v>
      </c>
    </row>
    <row r="61" spans="1:21" x14ac:dyDescent="0.55000000000000004">
      <c r="A61" s="2" t="s">
        <v>136</v>
      </c>
      <c r="C61" s="6">
        <v>0</v>
      </c>
      <c r="D61" s="6"/>
      <c r="E61" s="6">
        <v>-5775784054</v>
      </c>
      <c r="F61" s="6"/>
      <c r="G61" s="6">
        <v>-572612283</v>
      </c>
      <c r="H61" s="6"/>
      <c r="I61" s="6">
        <f t="shared" si="0"/>
        <v>-6348396337</v>
      </c>
      <c r="J61" s="6"/>
      <c r="K61" s="6" t="s">
        <v>66</v>
      </c>
      <c r="L61" s="6"/>
      <c r="M61" s="6">
        <v>5336452229</v>
      </c>
      <c r="N61" s="6"/>
      <c r="O61" s="6">
        <v>-18491492641</v>
      </c>
      <c r="P61" s="6"/>
      <c r="Q61" s="6">
        <v>-572612283</v>
      </c>
      <c r="S61" s="6">
        <f t="shared" si="1"/>
        <v>-13727652695</v>
      </c>
      <c r="T61" s="6"/>
      <c r="U61" s="6" t="s">
        <v>315</v>
      </c>
    </row>
    <row r="62" spans="1:21" x14ac:dyDescent="0.55000000000000004">
      <c r="A62" s="2" t="s">
        <v>121</v>
      </c>
      <c r="C62" s="6">
        <v>0</v>
      </c>
      <c r="D62" s="6"/>
      <c r="E62" s="6">
        <v>-4521413214</v>
      </c>
      <c r="F62" s="6"/>
      <c r="G62" s="6">
        <v>-107238995</v>
      </c>
      <c r="H62" s="6"/>
      <c r="I62" s="6">
        <f t="shared" si="0"/>
        <v>-4628652209</v>
      </c>
      <c r="J62" s="6"/>
      <c r="K62" s="6" t="s">
        <v>316</v>
      </c>
      <c r="L62" s="6"/>
      <c r="M62" s="6">
        <v>285771918</v>
      </c>
      <c r="N62" s="6"/>
      <c r="O62" s="6">
        <v>-1492905397</v>
      </c>
      <c r="P62" s="6"/>
      <c r="Q62" s="6">
        <v>1087936009</v>
      </c>
      <c r="S62" s="6">
        <f t="shared" si="1"/>
        <v>-119197470</v>
      </c>
      <c r="T62" s="6"/>
      <c r="U62" s="6" t="s">
        <v>317</v>
      </c>
    </row>
    <row r="63" spans="1:21" x14ac:dyDescent="0.55000000000000004">
      <c r="A63" s="2" t="s">
        <v>100</v>
      </c>
      <c r="C63" s="6">
        <v>0</v>
      </c>
      <c r="D63" s="6"/>
      <c r="E63" s="6">
        <v>-7161130689</v>
      </c>
      <c r="F63" s="6"/>
      <c r="G63" s="6">
        <v>-1597626703</v>
      </c>
      <c r="H63" s="6"/>
      <c r="I63" s="6">
        <f t="shared" si="0"/>
        <v>-8758757392</v>
      </c>
      <c r="J63" s="6"/>
      <c r="K63" s="6" t="s">
        <v>78</v>
      </c>
      <c r="L63" s="6"/>
      <c r="M63" s="6">
        <v>491261009</v>
      </c>
      <c r="N63" s="6"/>
      <c r="O63" s="6">
        <v>-52311702025</v>
      </c>
      <c r="P63" s="6"/>
      <c r="Q63" s="6">
        <v>-2574900562</v>
      </c>
      <c r="S63" s="6">
        <f t="shared" si="1"/>
        <v>-54395341578</v>
      </c>
      <c r="T63" s="6"/>
      <c r="U63" s="6" t="s">
        <v>318</v>
      </c>
    </row>
    <row r="64" spans="1:21" x14ac:dyDescent="0.55000000000000004">
      <c r="A64" s="2" t="s">
        <v>211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J64" s="6"/>
      <c r="K64" s="6" t="s">
        <v>68</v>
      </c>
      <c r="L64" s="6"/>
      <c r="M64" s="6">
        <v>0</v>
      </c>
      <c r="N64" s="6"/>
      <c r="O64" s="6">
        <v>0</v>
      </c>
      <c r="P64" s="6"/>
      <c r="Q64" s="6">
        <v>-26429132</v>
      </c>
      <c r="S64" s="6">
        <f t="shared" si="1"/>
        <v>-26429132</v>
      </c>
      <c r="T64" s="6"/>
      <c r="U64" s="6" t="s">
        <v>319</v>
      </c>
    </row>
    <row r="65" spans="1:21" x14ac:dyDescent="0.55000000000000004">
      <c r="A65" s="2" t="s">
        <v>126</v>
      </c>
      <c r="C65" s="6">
        <v>0</v>
      </c>
      <c r="D65" s="6"/>
      <c r="E65" s="6">
        <v>-2089405772</v>
      </c>
      <c r="F65" s="6"/>
      <c r="G65" s="6">
        <v>0</v>
      </c>
      <c r="H65" s="6"/>
      <c r="I65" s="6">
        <f t="shared" si="0"/>
        <v>-2089405772</v>
      </c>
      <c r="J65" s="6"/>
      <c r="K65" s="6" t="s">
        <v>116</v>
      </c>
      <c r="L65" s="6"/>
      <c r="M65" s="6">
        <v>1752642175</v>
      </c>
      <c r="N65" s="6"/>
      <c r="O65" s="6">
        <v>-20643741704</v>
      </c>
      <c r="P65" s="6"/>
      <c r="Q65" s="6">
        <v>827418825</v>
      </c>
      <c r="S65" s="6">
        <f t="shared" si="1"/>
        <v>-18063680704</v>
      </c>
      <c r="T65" s="6"/>
      <c r="U65" s="6" t="s">
        <v>320</v>
      </c>
    </row>
    <row r="66" spans="1:21" x14ac:dyDescent="0.55000000000000004">
      <c r="A66" s="2" t="s">
        <v>212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J66" s="6"/>
      <c r="K66" s="6" t="s">
        <v>68</v>
      </c>
      <c r="L66" s="6"/>
      <c r="M66" s="6">
        <v>0</v>
      </c>
      <c r="N66" s="6"/>
      <c r="O66" s="6">
        <v>0</v>
      </c>
      <c r="P66" s="6"/>
      <c r="Q66" s="6">
        <v>-24241562</v>
      </c>
      <c r="S66" s="6">
        <f t="shared" si="1"/>
        <v>-24241562</v>
      </c>
      <c r="T66" s="6"/>
      <c r="U66" s="6" t="s">
        <v>319</v>
      </c>
    </row>
    <row r="67" spans="1:21" x14ac:dyDescent="0.55000000000000004">
      <c r="A67" s="2" t="s">
        <v>213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J67" s="6"/>
      <c r="K67" s="6" t="s">
        <v>68</v>
      </c>
      <c r="L67" s="6"/>
      <c r="M67" s="6">
        <v>0</v>
      </c>
      <c r="N67" s="6"/>
      <c r="O67" s="6">
        <v>0</v>
      </c>
      <c r="P67" s="6"/>
      <c r="Q67" s="6">
        <v>8445775923</v>
      </c>
      <c r="S67" s="6">
        <f t="shared" si="1"/>
        <v>8445775923</v>
      </c>
      <c r="T67" s="6"/>
      <c r="U67" s="6" t="s">
        <v>321</v>
      </c>
    </row>
    <row r="68" spans="1:21" x14ac:dyDescent="0.55000000000000004">
      <c r="A68" s="2" t="s">
        <v>97</v>
      </c>
      <c r="C68" s="6">
        <v>0</v>
      </c>
      <c r="D68" s="6"/>
      <c r="E68" s="6">
        <v>-1732654214</v>
      </c>
      <c r="F68" s="6"/>
      <c r="G68" s="6">
        <v>0</v>
      </c>
      <c r="H68" s="6"/>
      <c r="I68" s="6">
        <f t="shared" si="0"/>
        <v>-1732654214</v>
      </c>
      <c r="J68" s="6"/>
      <c r="K68" s="6" t="s">
        <v>322</v>
      </c>
      <c r="L68" s="6"/>
      <c r="M68" s="6">
        <v>10885074109</v>
      </c>
      <c r="N68" s="6"/>
      <c r="O68" s="6">
        <v>-16225433190</v>
      </c>
      <c r="P68" s="6"/>
      <c r="Q68" s="6">
        <v>-260596954</v>
      </c>
      <c r="S68" s="6">
        <f t="shared" si="1"/>
        <v>-5600956035</v>
      </c>
      <c r="T68" s="6"/>
      <c r="U68" s="6" t="s">
        <v>323</v>
      </c>
    </row>
    <row r="69" spans="1:21" x14ac:dyDescent="0.55000000000000004">
      <c r="A69" s="2" t="s">
        <v>69</v>
      </c>
      <c r="C69" s="6">
        <v>0</v>
      </c>
      <c r="D69" s="6"/>
      <c r="E69" s="6">
        <v>-2494715100</v>
      </c>
      <c r="F69" s="6"/>
      <c r="G69" s="6">
        <v>0</v>
      </c>
      <c r="H69" s="6"/>
      <c r="I69" s="6">
        <f t="shared" si="0"/>
        <v>-2494715100</v>
      </c>
      <c r="J69" s="6"/>
      <c r="K69" s="6" t="s">
        <v>324</v>
      </c>
      <c r="L69" s="6"/>
      <c r="M69" s="6">
        <v>0</v>
      </c>
      <c r="N69" s="6"/>
      <c r="O69" s="6">
        <v>-10696291587</v>
      </c>
      <c r="P69" s="6"/>
      <c r="Q69" s="6">
        <v>-4359</v>
      </c>
      <c r="S69" s="6">
        <f t="shared" si="1"/>
        <v>-10696295946</v>
      </c>
      <c r="T69" s="6"/>
      <c r="U69" s="6" t="s">
        <v>325</v>
      </c>
    </row>
    <row r="70" spans="1:21" x14ac:dyDescent="0.55000000000000004">
      <c r="A70" s="2" t="s">
        <v>91</v>
      </c>
      <c r="C70" s="6">
        <v>0</v>
      </c>
      <c r="D70" s="6"/>
      <c r="E70" s="6">
        <v>315216158</v>
      </c>
      <c r="F70" s="6"/>
      <c r="G70" s="6">
        <v>0</v>
      </c>
      <c r="H70" s="6"/>
      <c r="I70" s="6">
        <f t="shared" si="0"/>
        <v>315216158</v>
      </c>
      <c r="J70" s="6"/>
      <c r="K70" s="6" t="s">
        <v>326</v>
      </c>
      <c r="L70" s="6"/>
      <c r="M70" s="6">
        <v>23833290000</v>
      </c>
      <c r="N70" s="6"/>
      <c r="O70" s="6">
        <v>-11584193801</v>
      </c>
      <c r="P70" s="6"/>
      <c r="Q70" s="6">
        <v>-57910286</v>
      </c>
      <c r="S70" s="6">
        <f t="shared" si="1"/>
        <v>12191185913</v>
      </c>
      <c r="T70" s="6"/>
      <c r="U70" s="6" t="s">
        <v>327</v>
      </c>
    </row>
    <row r="71" spans="1:21" x14ac:dyDescent="0.55000000000000004">
      <c r="A71" s="2" t="s">
        <v>109</v>
      </c>
      <c r="C71" s="6">
        <v>0</v>
      </c>
      <c r="D71" s="6"/>
      <c r="E71" s="6">
        <v>3632641768</v>
      </c>
      <c r="F71" s="6"/>
      <c r="G71" s="6">
        <v>0</v>
      </c>
      <c r="H71" s="6"/>
      <c r="I71" s="6">
        <f t="shared" si="0"/>
        <v>3632641768</v>
      </c>
      <c r="J71" s="6"/>
      <c r="K71" s="6" t="s">
        <v>328</v>
      </c>
      <c r="L71" s="6"/>
      <c r="M71" s="6">
        <v>2754277273</v>
      </c>
      <c r="N71" s="6"/>
      <c r="O71" s="6">
        <v>-415695863</v>
      </c>
      <c r="P71" s="6"/>
      <c r="Q71" s="6">
        <v>3127803</v>
      </c>
      <c r="S71" s="6">
        <f t="shared" si="1"/>
        <v>2341709213</v>
      </c>
      <c r="T71" s="6"/>
      <c r="U71" s="6" t="s">
        <v>329</v>
      </c>
    </row>
    <row r="72" spans="1:21" x14ac:dyDescent="0.55000000000000004">
      <c r="A72" s="2" t="s">
        <v>17</v>
      </c>
      <c r="C72" s="6">
        <v>0</v>
      </c>
      <c r="D72" s="6"/>
      <c r="E72" s="6">
        <v>-12061797430</v>
      </c>
      <c r="F72" s="6"/>
      <c r="G72" s="6">
        <v>0</v>
      </c>
      <c r="H72" s="6"/>
      <c r="I72" s="6">
        <f t="shared" si="0"/>
        <v>-12061797430</v>
      </c>
      <c r="J72" s="6"/>
      <c r="K72" s="6" t="s">
        <v>274</v>
      </c>
      <c r="L72" s="6"/>
      <c r="M72" s="6">
        <v>4207080200</v>
      </c>
      <c r="N72" s="6"/>
      <c r="O72" s="6">
        <v>-60391633552</v>
      </c>
      <c r="P72" s="6"/>
      <c r="Q72" s="6">
        <v>-141629856</v>
      </c>
      <c r="S72" s="6">
        <f t="shared" si="1"/>
        <v>-56326183208</v>
      </c>
      <c r="T72" s="6"/>
      <c r="U72" s="6" t="s">
        <v>330</v>
      </c>
    </row>
    <row r="73" spans="1:21" x14ac:dyDescent="0.55000000000000004">
      <c r="A73" s="2" t="s">
        <v>205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85" si="2">C73+E73+G73</f>
        <v>0</v>
      </c>
      <c r="J73" s="6"/>
      <c r="K73" s="6" t="s">
        <v>68</v>
      </c>
      <c r="L73" s="6"/>
      <c r="M73" s="6">
        <v>1843434343</v>
      </c>
      <c r="N73" s="6"/>
      <c r="O73" s="6">
        <v>0</v>
      </c>
      <c r="P73" s="6"/>
      <c r="Q73" s="6">
        <v>-648057364</v>
      </c>
      <c r="S73" s="6">
        <f t="shared" ref="S73:S85" si="3">M73+O73+Q73</f>
        <v>1195376979</v>
      </c>
      <c r="T73" s="6"/>
      <c r="U73" s="6" t="s">
        <v>331</v>
      </c>
    </row>
    <row r="74" spans="1:21" x14ac:dyDescent="0.55000000000000004">
      <c r="A74" s="2" t="s">
        <v>65</v>
      </c>
      <c r="C74" s="6">
        <v>0</v>
      </c>
      <c r="D74" s="6"/>
      <c r="E74" s="6">
        <v>-16698024894</v>
      </c>
      <c r="F74" s="6"/>
      <c r="G74" s="6">
        <v>0</v>
      </c>
      <c r="H74" s="6"/>
      <c r="I74" s="6">
        <f t="shared" si="2"/>
        <v>-16698024894</v>
      </c>
      <c r="J74" s="6"/>
      <c r="K74" s="6" t="s">
        <v>332</v>
      </c>
      <c r="L74" s="6"/>
      <c r="M74" s="6">
        <v>5510987175</v>
      </c>
      <c r="N74" s="6"/>
      <c r="O74" s="6">
        <v>-43420022765</v>
      </c>
      <c r="P74" s="6"/>
      <c r="Q74" s="6">
        <v>-18449360</v>
      </c>
      <c r="S74" s="6">
        <f t="shared" si="3"/>
        <v>-37927484950</v>
      </c>
      <c r="T74" s="6"/>
      <c r="U74" s="6" t="s">
        <v>333</v>
      </c>
    </row>
    <row r="75" spans="1:21" x14ac:dyDescent="0.55000000000000004">
      <c r="A75" s="2" t="s">
        <v>108</v>
      </c>
      <c r="C75" s="6">
        <v>0</v>
      </c>
      <c r="D75" s="6"/>
      <c r="E75" s="6">
        <v>-7545855080</v>
      </c>
      <c r="F75" s="6"/>
      <c r="G75" s="6">
        <v>0</v>
      </c>
      <c r="H75" s="6"/>
      <c r="I75" s="6">
        <f t="shared" si="2"/>
        <v>-7545855080</v>
      </c>
      <c r="J75" s="6"/>
      <c r="K75" s="6" t="s">
        <v>334</v>
      </c>
      <c r="L75" s="6"/>
      <c r="M75" s="6">
        <v>7353413379</v>
      </c>
      <c r="N75" s="6"/>
      <c r="O75" s="6">
        <v>-30314652584</v>
      </c>
      <c r="P75" s="6"/>
      <c r="Q75" s="6">
        <v>192286410</v>
      </c>
      <c r="S75" s="6">
        <f t="shared" si="3"/>
        <v>-22768952795</v>
      </c>
      <c r="T75" s="6"/>
      <c r="U75" s="6" t="s">
        <v>335</v>
      </c>
    </row>
    <row r="76" spans="1:21" x14ac:dyDescent="0.55000000000000004">
      <c r="A76" s="2" t="s">
        <v>214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2"/>
        <v>0</v>
      </c>
      <c r="J76" s="6"/>
      <c r="K76" s="6" t="s">
        <v>68</v>
      </c>
      <c r="L76" s="6"/>
      <c r="M76" s="6">
        <v>0</v>
      </c>
      <c r="N76" s="6"/>
      <c r="O76" s="6">
        <v>0</v>
      </c>
      <c r="P76" s="6"/>
      <c r="Q76" s="6">
        <v>-532496187</v>
      </c>
      <c r="S76" s="6">
        <f t="shared" si="3"/>
        <v>-532496187</v>
      </c>
      <c r="T76" s="6"/>
      <c r="U76" s="6" t="s">
        <v>228</v>
      </c>
    </row>
    <row r="77" spans="1:21" x14ac:dyDescent="0.55000000000000004">
      <c r="A77" s="2" t="s">
        <v>215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2"/>
        <v>0</v>
      </c>
      <c r="J77" s="6"/>
      <c r="K77" s="6" t="s">
        <v>68</v>
      </c>
      <c r="L77" s="6"/>
      <c r="M77" s="6">
        <v>0</v>
      </c>
      <c r="N77" s="6"/>
      <c r="O77" s="6">
        <v>0</v>
      </c>
      <c r="P77" s="6"/>
      <c r="Q77" s="6">
        <v>-6585852082</v>
      </c>
      <c r="S77" s="6">
        <f t="shared" si="3"/>
        <v>-6585852082</v>
      </c>
      <c r="T77" s="6"/>
      <c r="U77" s="6" t="s">
        <v>336</v>
      </c>
    </row>
    <row r="78" spans="1:21" x14ac:dyDescent="0.55000000000000004">
      <c r="A78" s="2" t="s">
        <v>216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2"/>
        <v>0</v>
      </c>
      <c r="J78" s="6"/>
      <c r="K78" s="6" t="s">
        <v>68</v>
      </c>
      <c r="L78" s="6"/>
      <c r="M78" s="6">
        <v>0</v>
      </c>
      <c r="N78" s="6"/>
      <c r="O78" s="6">
        <v>0</v>
      </c>
      <c r="P78" s="6"/>
      <c r="Q78" s="6">
        <v>8917042761</v>
      </c>
      <c r="S78" s="6">
        <f t="shared" si="3"/>
        <v>8917042761</v>
      </c>
      <c r="T78" s="6"/>
      <c r="U78" s="6" t="s">
        <v>337</v>
      </c>
    </row>
    <row r="79" spans="1:21" x14ac:dyDescent="0.55000000000000004">
      <c r="A79" s="2" t="s">
        <v>217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2"/>
        <v>0</v>
      </c>
      <c r="J79" s="6"/>
      <c r="K79" s="6" t="s">
        <v>68</v>
      </c>
      <c r="L79" s="6"/>
      <c r="M79" s="6">
        <v>0</v>
      </c>
      <c r="N79" s="6"/>
      <c r="O79" s="6">
        <v>0</v>
      </c>
      <c r="P79" s="6"/>
      <c r="Q79" s="6">
        <v>-2418132340</v>
      </c>
      <c r="S79" s="6">
        <f t="shared" si="3"/>
        <v>-2418132340</v>
      </c>
      <c r="T79" s="6"/>
      <c r="U79" s="6" t="s">
        <v>30</v>
      </c>
    </row>
    <row r="80" spans="1:21" x14ac:dyDescent="0.55000000000000004">
      <c r="A80" s="2" t="s">
        <v>218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f t="shared" si="2"/>
        <v>0</v>
      </c>
      <c r="J80" s="6"/>
      <c r="K80" s="6" t="s">
        <v>68</v>
      </c>
      <c r="L80" s="6"/>
      <c r="M80" s="6">
        <v>0</v>
      </c>
      <c r="N80" s="6"/>
      <c r="O80" s="6">
        <v>0</v>
      </c>
      <c r="P80" s="6"/>
      <c r="Q80" s="6">
        <v>498616875</v>
      </c>
      <c r="S80" s="6">
        <f t="shared" si="3"/>
        <v>498616875</v>
      </c>
      <c r="T80" s="6"/>
      <c r="U80" s="6" t="s">
        <v>338</v>
      </c>
    </row>
    <row r="81" spans="1:21" x14ac:dyDescent="0.55000000000000004">
      <c r="A81" s="2" t="s">
        <v>219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2"/>
        <v>0</v>
      </c>
      <c r="J81" s="6"/>
      <c r="K81" s="6" t="s">
        <v>68</v>
      </c>
      <c r="L81" s="6"/>
      <c r="M81" s="6">
        <v>0</v>
      </c>
      <c r="N81" s="6"/>
      <c r="O81" s="6">
        <v>0</v>
      </c>
      <c r="P81" s="6"/>
      <c r="Q81" s="6">
        <v>-3073974871</v>
      </c>
      <c r="S81" s="6">
        <f t="shared" si="3"/>
        <v>-3073974871</v>
      </c>
      <c r="T81" s="6"/>
      <c r="U81" s="6" t="s">
        <v>339</v>
      </c>
    </row>
    <row r="82" spans="1:21" x14ac:dyDescent="0.55000000000000004">
      <c r="A82" s="2" t="s">
        <v>143</v>
      </c>
      <c r="C82" s="6">
        <v>0</v>
      </c>
      <c r="D82" s="6"/>
      <c r="E82" s="6">
        <v>-15160909840</v>
      </c>
      <c r="F82" s="6"/>
      <c r="G82" s="6">
        <v>0</v>
      </c>
      <c r="H82" s="6"/>
      <c r="I82" s="6">
        <f t="shared" si="2"/>
        <v>-15160909840</v>
      </c>
      <c r="J82" s="6"/>
      <c r="K82" s="6" t="s">
        <v>340</v>
      </c>
      <c r="L82" s="6"/>
      <c r="M82" s="6">
        <v>5609664810</v>
      </c>
      <c r="N82" s="6"/>
      <c r="O82" s="6">
        <v>-21931982592</v>
      </c>
      <c r="P82" s="6"/>
      <c r="Q82" s="6">
        <v>0</v>
      </c>
      <c r="S82" s="6">
        <f t="shared" si="3"/>
        <v>-16322317782</v>
      </c>
      <c r="T82" s="6"/>
      <c r="U82" s="6" t="s">
        <v>341</v>
      </c>
    </row>
    <row r="83" spans="1:21" x14ac:dyDescent="0.55000000000000004">
      <c r="A83" s="2" t="s">
        <v>106</v>
      </c>
      <c r="C83" s="6">
        <v>0</v>
      </c>
      <c r="D83" s="6"/>
      <c r="E83" s="6">
        <v>-260739352</v>
      </c>
      <c r="F83" s="6"/>
      <c r="G83" s="6">
        <v>0</v>
      </c>
      <c r="H83" s="6"/>
      <c r="I83" s="6">
        <f t="shared" si="2"/>
        <v>-260739352</v>
      </c>
      <c r="J83" s="6"/>
      <c r="K83" s="6" t="s">
        <v>342</v>
      </c>
      <c r="L83" s="6"/>
      <c r="M83" s="6">
        <v>0</v>
      </c>
      <c r="N83" s="6"/>
      <c r="O83" s="6">
        <v>-371301209</v>
      </c>
      <c r="P83" s="6"/>
      <c r="Q83" s="6">
        <v>0</v>
      </c>
      <c r="S83" s="6">
        <f t="shared" si="3"/>
        <v>-371301209</v>
      </c>
      <c r="T83" s="6"/>
      <c r="U83" s="6" t="s">
        <v>135</v>
      </c>
    </row>
    <row r="84" spans="1:21" x14ac:dyDescent="0.55000000000000004">
      <c r="A84" s="2" t="s">
        <v>85</v>
      </c>
      <c r="C84" s="6">
        <v>0</v>
      </c>
      <c r="D84" s="6"/>
      <c r="E84" s="6">
        <v>-5813204455</v>
      </c>
      <c r="F84" s="6"/>
      <c r="G84" s="6">
        <v>0</v>
      </c>
      <c r="H84" s="6"/>
      <c r="I84" s="6">
        <f t="shared" si="2"/>
        <v>-5813204455</v>
      </c>
      <c r="J84" s="6"/>
      <c r="K84" s="6" t="s">
        <v>343</v>
      </c>
      <c r="L84" s="6"/>
      <c r="M84" s="6">
        <v>0</v>
      </c>
      <c r="N84" s="6"/>
      <c r="O84" s="6">
        <v>-24232950905</v>
      </c>
      <c r="P84" s="6"/>
      <c r="Q84" s="6">
        <v>0</v>
      </c>
      <c r="S84" s="6">
        <f t="shared" si="3"/>
        <v>-24232950905</v>
      </c>
      <c r="T84" s="6"/>
      <c r="U84" s="6" t="s">
        <v>344</v>
      </c>
    </row>
    <row r="85" spans="1:21" x14ac:dyDescent="0.55000000000000004">
      <c r="A85" s="2" t="s">
        <v>72</v>
      </c>
      <c r="C85" s="6">
        <v>0</v>
      </c>
      <c r="D85" s="6"/>
      <c r="E85" s="6">
        <v>-1487466797</v>
      </c>
      <c r="F85" s="6"/>
      <c r="G85" s="6">
        <v>0</v>
      </c>
      <c r="H85" s="6"/>
      <c r="I85" s="6">
        <f t="shared" si="2"/>
        <v>-1487466797</v>
      </c>
      <c r="J85" s="6"/>
      <c r="K85" s="6" t="s">
        <v>345</v>
      </c>
      <c r="L85" s="6"/>
      <c r="M85" s="6">
        <v>0</v>
      </c>
      <c r="N85" s="6"/>
      <c r="O85" s="6">
        <v>-17918369660</v>
      </c>
      <c r="P85" s="6"/>
      <c r="Q85" s="6">
        <v>0</v>
      </c>
      <c r="S85" s="6">
        <f t="shared" si="3"/>
        <v>-17918369660</v>
      </c>
      <c r="T85" s="6"/>
      <c r="U85" s="6" t="s">
        <v>346</v>
      </c>
    </row>
    <row r="86" spans="1:21" ht="24.75" thickBot="1" x14ac:dyDescent="0.6">
      <c r="A86" s="2" t="s">
        <v>147</v>
      </c>
      <c r="C86" s="7">
        <f>SUM(C8:C85)</f>
        <v>52834944719</v>
      </c>
      <c r="D86" s="6"/>
      <c r="E86" s="7">
        <f>SUM(E8:E85)</f>
        <v>-475538299402</v>
      </c>
      <c r="F86" s="6"/>
      <c r="G86" s="7">
        <f>SUM(G8:G85)</f>
        <v>-28092250807</v>
      </c>
      <c r="H86" s="6"/>
      <c r="I86" s="7">
        <f>SUM(I8:I85)</f>
        <v>-450795605490</v>
      </c>
      <c r="J86" s="6"/>
      <c r="K86" s="7" t="s">
        <v>347</v>
      </c>
      <c r="L86" s="6"/>
      <c r="M86" s="7">
        <f>SUM(M8:M85)</f>
        <v>549680629413</v>
      </c>
      <c r="N86" s="6"/>
      <c r="O86" s="7">
        <f>SUM(O8:O85)</f>
        <v>-914821747984</v>
      </c>
      <c r="P86" s="6"/>
      <c r="Q86" s="7">
        <f>SUM(Q8:Q85)</f>
        <v>-64108985826</v>
      </c>
      <c r="S86" s="7">
        <f>SUM(S8:S85)</f>
        <v>-429250104397</v>
      </c>
      <c r="T86" s="6"/>
      <c r="U86" s="7" t="s">
        <v>348</v>
      </c>
    </row>
    <row r="87" spans="1:21" ht="24.75" thickTop="1" x14ac:dyDescent="0.55000000000000004">
      <c r="C87" s="14"/>
      <c r="E87" s="14"/>
      <c r="G87" s="14"/>
      <c r="M87" s="14"/>
      <c r="O87" s="14"/>
      <c r="Q87" s="14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K11" sqref="K11"/>
    </sheetView>
  </sheetViews>
  <sheetFormatPr defaultRowHeight="24" x14ac:dyDescent="0.55000000000000004"/>
  <cols>
    <col min="1" max="1" width="20.140625" style="2" bestFit="1" customWidth="1"/>
    <col min="2" max="2" width="1" style="2" customWidth="1"/>
    <col min="3" max="3" width="29" style="2" customWidth="1"/>
    <col min="4" max="4" width="1" style="2" customWidth="1"/>
    <col min="5" max="5" width="34" style="2" customWidth="1"/>
    <col min="6" max="6" width="1" style="2" customWidth="1"/>
    <col min="7" max="7" width="30" style="2" customWidth="1"/>
    <col min="8" max="8" width="1" style="2" customWidth="1"/>
    <col min="9" max="9" width="34" style="2" customWidth="1"/>
    <col min="10" max="10" width="1" style="2" customWidth="1"/>
    <col min="11" max="11" width="30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 x14ac:dyDescent="0.55000000000000004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</row>
    <row r="3" spans="1:11" ht="24.75" x14ac:dyDescent="0.55000000000000004">
      <c r="A3" s="21" t="s">
        <v>160</v>
      </c>
      <c r="B3" s="21" t="s">
        <v>160</v>
      </c>
      <c r="C3" s="21" t="s">
        <v>160</v>
      </c>
      <c r="D3" s="21" t="s">
        <v>160</v>
      </c>
      <c r="E3" s="21" t="s">
        <v>160</v>
      </c>
      <c r="F3" s="21" t="s">
        <v>160</v>
      </c>
      <c r="G3" s="21" t="s">
        <v>160</v>
      </c>
      <c r="H3" s="21" t="s">
        <v>160</v>
      </c>
      <c r="I3" s="21" t="s">
        <v>160</v>
      </c>
      <c r="J3" s="21" t="s">
        <v>160</v>
      </c>
      <c r="K3" s="21" t="s">
        <v>160</v>
      </c>
    </row>
    <row r="4" spans="1:11" ht="24.75" x14ac:dyDescent="0.55000000000000004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</row>
    <row r="6" spans="1:11" ht="24.75" x14ac:dyDescent="0.55000000000000004">
      <c r="A6" s="20" t="s">
        <v>349</v>
      </c>
      <c r="B6" s="20" t="s">
        <v>349</v>
      </c>
      <c r="C6" s="20" t="s">
        <v>349</v>
      </c>
      <c r="E6" s="20" t="s">
        <v>162</v>
      </c>
      <c r="F6" s="20" t="s">
        <v>162</v>
      </c>
      <c r="G6" s="20" t="s">
        <v>162</v>
      </c>
      <c r="I6" s="20" t="s">
        <v>163</v>
      </c>
      <c r="J6" s="20" t="s">
        <v>163</v>
      </c>
      <c r="K6" s="20" t="s">
        <v>163</v>
      </c>
    </row>
    <row r="7" spans="1:11" ht="24.75" x14ac:dyDescent="0.55000000000000004">
      <c r="A7" s="20" t="s">
        <v>350</v>
      </c>
      <c r="C7" s="20" t="s">
        <v>151</v>
      </c>
      <c r="E7" s="20" t="s">
        <v>351</v>
      </c>
      <c r="G7" s="20" t="s">
        <v>352</v>
      </c>
      <c r="I7" s="20" t="s">
        <v>351</v>
      </c>
      <c r="K7" s="20" t="s">
        <v>352</v>
      </c>
    </row>
    <row r="8" spans="1:11" x14ac:dyDescent="0.55000000000000004">
      <c r="A8" s="2" t="s">
        <v>155</v>
      </c>
      <c r="C8" s="2" t="s">
        <v>156</v>
      </c>
      <c r="E8" s="11">
        <v>42380</v>
      </c>
      <c r="F8" s="12"/>
      <c r="G8" s="15">
        <f>E8/$E$10</f>
        <v>2.2577092215606286E-5</v>
      </c>
      <c r="H8" s="12"/>
      <c r="I8" s="11">
        <v>287652</v>
      </c>
      <c r="J8" s="12"/>
      <c r="K8" s="15">
        <f>I8/$I$10</f>
        <v>3.047387562775044E-5</v>
      </c>
    </row>
    <row r="9" spans="1:11" ht="24.75" thickBot="1" x14ac:dyDescent="0.6">
      <c r="A9" s="2" t="s">
        <v>158</v>
      </c>
      <c r="C9" s="2" t="s">
        <v>159</v>
      </c>
      <c r="E9" s="11">
        <v>1877081547</v>
      </c>
      <c r="F9" s="12"/>
      <c r="G9" s="15">
        <f>E9/$E$10</f>
        <v>0.99997742290778435</v>
      </c>
      <c r="H9" s="12"/>
      <c r="I9" s="11">
        <v>9439010569</v>
      </c>
      <c r="J9" s="12"/>
      <c r="K9" s="15">
        <f>I9/$I$10</f>
        <v>0.99996952612437229</v>
      </c>
    </row>
    <row r="10" spans="1:11" ht="24.75" thickBot="1" x14ac:dyDescent="0.6">
      <c r="A10" s="2" t="s">
        <v>147</v>
      </c>
      <c r="C10" s="2" t="s">
        <v>147</v>
      </c>
      <c r="E10" s="13">
        <f>SUM(E8:E9)</f>
        <v>1877123927</v>
      </c>
      <c r="F10" s="12"/>
      <c r="G10" s="16">
        <f>SUM(G8:G9)</f>
        <v>1</v>
      </c>
      <c r="H10" s="12"/>
      <c r="I10" s="13">
        <f>SUM(I8:I9)</f>
        <v>9439298221</v>
      </c>
      <c r="J10" s="12"/>
      <c r="K10" s="16">
        <f>SUM(K8:K9)</f>
        <v>1</v>
      </c>
    </row>
    <row r="11" spans="1:11" ht="24.75" thickTop="1" x14ac:dyDescent="0.55000000000000004">
      <c r="E11" s="12"/>
      <c r="F11" s="12"/>
      <c r="G11" s="12"/>
      <c r="H11" s="12"/>
      <c r="I11" s="12"/>
      <c r="J11" s="12"/>
      <c r="K11" s="12"/>
    </row>
    <row r="12" spans="1:11" x14ac:dyDescent="0.55000000000000004">
      <c r="E12" s="12"/>
      <c r="F12" s="12"/>
      <c r="G12" s="12"/>
      <c r="H12" s="12"/>
      <c r="I12" s="12"/>
      <c r="J12" s="12"/>
      <c r="K12" s="12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C21" sqref="C21"/>
    </sheetView>
  </sheetViews>
  <sheetFormatPr defaultRowHeight="24" x14ac:dyDescent="0.55000000000000004"/>
  <cols>
    <col min="1" max="1" width="46.28515625" style="2" bestFit="1" customWidth="1"/>
    <col min="2" max="2" width="1" style="2" customWidth="1"/>
    <col min="3" max="3" width="11" style="2" customWidth="1"/>
    <col min="4" max="4" width="1" style="2" customWidth="1"/>
    <col min="5" max="5" width="20" style="2" customWidth="1"/>
    <col min="6" max="6" width="1" style="2" customWidth="1"/>
    <col min="7" max="7" width="9.140625" style="2" customWidth="1"/>
    <col min="8" max="16384" width="9.140625" style="2"/>
  </cols>
  <sheetData>
    <row r="2" spans="1:5" ht="24.75" x14ac:dyDescent="0.55000000000000004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</row>
    <row r="3" spans="1:5" ht="24.75" x14ac:dyDescent="0.55000000000000004">
      <c r="A3" s="21" t="s">
        <v>160</v>
      </c>
      <c r="B3" s="21" t="s">
        <v>160</v>
      </c>
      <c r="C3" s="21" t="s">
        <v>160</v>
      </c>
      <c r="D3" s="21" t="s">
        <v>160</v>
      </c>
      <c r="E3" s="21" t="s">
        <v>160</v>
      </c>
    </row>
    <row r="4" spans="1:5" ht="24.75" x14ac:dyDescent="0.55000000000000004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</row>
    <row r="6" spans="1:5" ht="24.75" x14ac:dyDescent="0.55000000000000004">
      <c r="A6" s="20" t="s">
        <v>353</v>
      </c>
      <c r="C6" s="20" t="s">
        <v>162</v>
      </c>
      <c r="E6" s="20" t="s">
        <v>6</v>
      </c>
    </row>
    <row r="7" spans="1:5" ht="24.75" x14ac:dyDescent="0.55000000000000004">
      <c r="A7" s="20" t="s">
        <v>353</v>
      </c>
      <c r="C7" s="20" t="s">
        <v>152</v>
      </c>
      <c r="E7" s="20" t="s">
        <v>152</v>
      </c>
    </row>
    <row r="8" spans="1:5" x14ac:dyDescent="0.55000000000000004">
      <c r="A8" s="2" t="s">
        <v>353</v>
      </c>
      <c r="C8" s="3">
        <v>0</v>
      </c>
      <c r="E8" s="3">
        <v>7238398625</v>
      </c>
    </row>
    <row r="9" spans="1:5" x14ac:dyDescent="0.55000000000000004">
      <c r="A9" s="2" t="s">
        <v>147</v>
      </c>
      <c r="C9" s="4">
        <f>SUM(C8:C8)</f>
        <v>0</v>
      </c>
      <c r="E9" s="4">
        <f>SUM(E8:E8)</f>
        <v>7238398625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2"/>
  <sheetViews>
    <sheetView rightToLeft="1" topLeftCell="A43" workbookViewId="0">
      <selection activeCell="I56" sqref="I56:M56"/>
    </sheetView>
  </sheetViews>
  <sheetFormatPr defaultRowHeight="24" x14ac:dyDescent="0.55000000000000004"/>
  <cols>
    <col min="1" max="1" width="36" style="2" customWidth="1"/>
    <col min="2" max="2" width="1" style="2" customWidth="1"/>
    <col min="3" max="3" width="20" style="2" customWidth="1"/>
    <col min="4" max="4" width="1" style="2" customWidth="1"/>
    <col min="5" max="5" width="35" style="2" customWidth="1"/>
    <col min="6" max="6" width="1" style="2" customWidth="1"/>
    <col min="7" max="7" width="24" style="2" customWidth="1"/>
    <col min="8" max="8" width="1" style="2" customWidth="1"/>
    <col min="9" max="9" width="23" style="2" customWidth="1"/>
    <col min="10" max="10" width="1" style="2" customWidth="1"/>
    <col min="11" max="11" width="19" style="2" customWidth="1"/>
    <col min="12" max="12" width="1" style="2" customWidth="1"/>
    <col min="13" max="13" width="24" style="2" customWidth="1"/>
    <col min="14" max="14" width="1" style="2" customWidth="1"/>
    <col min="15" max="15" width="23" style="2" customWidth="1"/>
    <col min="16" max="16" width="1" style="2" customWidth="1"/>
    <col min="17" max="17" width="20" style="2" customWidth="1"/>
    <col min="18" max="18" width="1" style="2" customWidth="1"/>
    <col min="19" max="19" width="24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 x14ac:dyDescent="0.55000000000000004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</row>
    <row r="3" spans="1:19" ht="24.75" x14ac:dyDescent="0.55000000000000004">
      <c r="A3" s="21" t="s">
        <v>160</v>
      </c>
      <c r="B3" s="21" t="s">
        <v>160</v>
      </c>
      <c r="C3" s="21" t="s">
        <v>160</v>
      </c>
      <c r="D3" s="21" t="s">
        <v>160</v>
      </c>
      <c r="E3" s="21" t="s">
        <v>160</v>
      </c>
      <c r="F3" s="21" t="s">
        <v>160</v>
      </c>
      <c r="G3" s="21" t="s">
        <v>160</v>
      </c>
      <c r="H3" s="21" t="s">
        <v>160</v>
      </c>
      <c r="I3" s="21" t="s">
        <v>160</v>
      </c>
      <c r="J3" s="21" t="s">
        <v>160</v>
      </c>
      <c r="K3" s="21" t="s">
        <v>160</v>
      </c>
      <c r="L3" s="21" t="s">
        <v>160</v>
      </c>
      <c r="M3" s="21" t="s">
        <v>160</v>
      </c>
      <c r="N3" s="21" t="s">
        <v>160</v>
      </c>
      <c r="O3" s="21" t="s">
        <v>160</v>
      </c>
      <c r="P3" s="21" t="s">
        <v>160</v>
      </c>
      <c r="Q3" s="21" t="s">
        <v>160</v>
      </c>
      <c r="R3" s="21" t="s">
        <v>160</v>
      </c>
      <c r="S3" s="21" t="s">
        <v>160</v>
      </c>
    </row>
    <row r="4" spans="1:19" ht="24.75" x14ac:dyDescent="0.55000000000000004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  <c r="R4" s="21" t="s">
        <v>2</v>
      </c>
      <c r="S4" s="21" t="s">
        <v>2</v>
      </c>
    </row>
    <row r="6" spans="1:19" ht="24.75" x14ac:dyDescent="0.55000000000000004">
      <c r="A6" s="20" t="s">
        <v>3</v>
      </c>
      <c r="C6" s="20" t="s">
        <v>168</v>
      </c>
      <c r="D6" s="20" t="s">
        <v>168</v>
      </c>
      <c r="E6" s="20" t="s">
        <v>168</v>
      </c>
      <c r="F6" s="20" t="s">
        <v>168</v>
      </c>
      <c r="G6" s="20" t="s">
        <v>168</v>
      </c>
      <c r="I6" s="20" t="s">
        <v>162</v>
      </c>
      <c r="J6" s="20" t="s">
        <v>162</v>
      </c>
      <c r="K6" s="20" t="s">
        <v>162</v>
      </c>
      <c r="L6" s="20" t="s">
        <v>162</v>
      </c>
      <c r="M6" s="20" t="s">
        <v>162</v>
      </c>
      <c r="O6" s="20" t="s">
        <v>163</v>
      </c>
      <c r="P6" s="20" t="s">
        <v>163</v>
      </c>
      <c r="Q6" s="20" t="s">
        <v>163</v>
      </c>
      <c r="R6" s="20" t="s">
        <v>163</v>
      </c>
      <c r="S6" s="20" t="s">
        <v>163</v>
      </c>
    </row>
    <row r="7" spans="1:19" ht="24.75" x14ac:dyDescent="0.55000000000000004">
      <c r="A7" s="20" t="s">
        <v>3</v>
      </c>
      <c r="C7" s="20" t="s">
        <v>169</v>
      </c>
      <c r="E7" s="20" t="s">
        <v>170</v>
      </c>
      <c r="G7" s="20" t="s">
        <v>171</v>
      </c>
      <c r="I7" s="20" t="s">
        <v>172</v>
      </c>
      <c r="K7" s="20" t="s">
        <v>166</v>
      </c>
      <c r="M7" s="20" t="s">
        <v>173</v>
      </c>
      <c r="O7" s="20" t="s">
        <v>172</v>
      </c>
      <c r="Q7" s="20" t="s">
        <v>166</v>
      </c>
      <c r="S7" s="20" t="s">
        <v>173</v>
      </c>
    </row>
    <row r="8" spans="1:19" x14ac:dyDescent="0.55000000000000004">
      <c r="A8" s="2" t="s">
        <v>136</v>
      </c>
      <c r="C8" s="12" t="s">
        <v>174</v>
      </c>
      <c r="D8" s="12"/>
      <c r="E8" s="11">
        <v>3225092</v>
      </c>
      <c r="F8" s="12"/>
      <c r="G8" s="11">
        <v>1700</v>
      </c>
      <c r="H8" s="12"/>
      <c r="I8" s="11">
        <v>0</v>
      </c>
      <c r="J8" s="12"/>
      <c r="K8" s="11">
        <v>0</v>
      </c>
      <c r="L8" s="12"/>
      <c r="M8" s="11">
        <f>I8-K8</f>
        <v>0</v>
      </c>
      <c r="N8" s="12"/>
      <c r="O8" s="11">
        <v>5482656400</v>
      </c>
      <c r="P8" s="12"/>
      <c r="Q8" s="11">
        <v>146204171</v>
      </c>
      <c r="R8" s="12"/>
      <c r="S8" s="11">
        <f>O8-Q8</f>
        <v>5336452229</v>
      </c>
    </row>
    <row r="9" spans="1:19" x14ac:dyDescent="0.55000000000000004">
      <c r="A9" s="2" t="s">
        <v>126</v>
      </c>
      <c r="C9" s="12" t="s">
        <v>4</v>
      </c>
      <c r="D9" s="12"/>
      <c r="E9" s="11">
        <v>5666483</v>
      </c>
      <c r="F9" s="12"/>
      <c r="G9" s="11">
        <v>354</v>
      </c>
      <c r="H9" s="12"/>
      <c r="I9" s="11">
        <v>0</v>
      </c>
      <c r="J9" s="12"/>
      <c r="K9" s="11">
        <v>0</v>
      </c>
      <c r="L9" s="12"/>
      <c r="M9" s="11">
        <f t="shared" ref="M9:M61" si="0">I9-K9</f>
        <v>0</v>
      </c>
      <c r="N9" s="12"/>
      <c r="O9" s="11">
        <v>2005934982</v>
      </c>
      <c r="P9" s="12"/>
      <c r="Q9" s="11">
        <v>253292807</v>
      </c>
      <c r="R9" s="12"/>
      <c r="S9" s="11">
        <f t="shared" ref="S9:S61" si="1">O9-Q9</f>
        <v>1752642175</v>
      </c>
    </row>
    <row r="10" spans="1:19" x14ac:dyDescent="0.55000000000000004">
      <c r="A10" s="2" t="s">
        <v>117</v>
      </c>
      <c r="C10" s="12" t="s">
        <v>175</v>
      </c>
      <c r="D10" s="12"/>
      <c r="E10" s="11">
        <v>6650176</v>
      </c>
      <c r="F10" s="12"/>
      <c r="G10" s="11">
        <v>500</v>
      </c>
      <c r="H10" s="12"/>
      <c r="I10" s="11">
        <v>3325088000</v>
      </c>
      <c r="J10" s="12"/>
      <c r="K10" s="11">
        <v>447418480</v>
      </c>
      <c r="L10" s="12"/>
      <c r="M10" s="11">
        <f t="shared" si="0"/>
        <v>2877669520</v>
      </c>
      <c r="N10" s="12"/>
      <c r="O10" s="11">
        <v>3325088000</v>
      </c>
      <c r="P10" s="12"/>
      <c r="Q10" s="11">
        <v>447418480</v>
      </c>
      <c r="R10" s="12"/>
      <c r="S10" s="11">
        <f t="shared" si="1"/>
        <v>2877669520</v>
      </c>
    </row>
    <row r="11" spans="1:19" x14ac:dyDescent="0.55000000000000004">
      <c r="A11" s="2" t="s">
        <v>89</v>
      </c>
      <c r="C11" s="12" t="s">
        <v>4</v>
      </c>
      <c r="D11" s="12"/>
      <c r="E11" s="11">
        <v>5936383</v>
      </c>
      <c r="F11" s="12"/>
      <c r="G11" s="11">
        <v>2920</v>
      </c>
      <c r="H11" s="12"/>
      <c r="I11" s="11">
        <v>0</v>
      </c>
      <c r="J11" s="12"/>
      <c r="K11" s="11">
        <v>0</v>
      </c>
      <c r="L11" s="12"/>
      <c r="M11" s="11">
        <f t="shared" si="0"/>
        <v>0</v>
      </c>
      <c r="N11" s="12"/>
      <c r="O11" s="11">
        <v>17334238360</v>
      </c>
      <c r="P11" s="12"/>
      <c r="Q11" s="11">
        <v>0</v>
      </c>
      <c r="R11" s="12"/>
      <c r="S11" s="11">
        <f t="shared" si="1"/>
        <v>17334238360</v>
      </c>
    </row>
    <row r="12" spans="1:19" x14ac:dyDescent="0.55000000000000004">
      <c r="A12" s="2" t="s">
        <v>91</v>
      </c>
      <c r="C12" s="12" t="s">
        <v>176</v>
      </c>
      <c r="D12" s="12"/>
      <c r="E12" s="11">
        <v>7944430</v>
      </c>
      <c r="F12" s="12"/>
      <c r="G12" s="11">
        <v>3000</v>
      </c>
      <c r="H12" s="12"/>
      <c r="I12" s="11">
        <v>0</v>
      </c>
      <c r="J12" s="12"/>
      <c r="K12" s="11">
        <v>0</v>
      </c>
      <c r="L12" s="12"/>
      <c r="M12" s="11">
        <f t="shared" si="0"/>
        <v>0</v>
      </c>
      <c r="N12" s="12"/>
      <c r="O12" s="11">
        <v>23833290000</v>
      </c>
      <c r="P12" s="12"/>
      <c r="Q12" s="11">
        <v>0</v>
      </c>
      <c r="R12" s="12"/>
      <c r="S12" s="11">
        <f t="shared" si="1"/>
        <v>23833290000</v>
      </c>
    </row>
    <row r="13" spans="1:19" x14ac:dyDescent="0.55000000000000004">
      <c r="A13" s="2" t="s">
        <v>132</v>
      </c>
      <c r="C13" s="12" t="s">
        <v>177</v>
      </c>
      <c r="D13" s="12"/>
      <c r="E13" s="11">
        <v>78052897</v>
      </c>
      <c r="F13" s="12"/>
      <c r="G13" s="11">
        <v>370</v>
      </c>
      <c r="H13" s="12"/>
      <c r="I13" s="11">
        <v>28879571890</v>
      </c>
      <c r="J13" s="12"/>
      <c r="K13" s="11">
        <v>600447169</v>
      </c>
      <c r="L13" s="12"/>
      <c r="M13" s="11">
        <f t="shared" si="0"/>
        <v>28279124721</v>
      </c>
      <c r="N13" s="12"/>
      <c r="O13" s="11">
        <v>28879571890</v>
      </c>
      <c r="P13" s="12"/>
      <c r="Q13" s="11">
        <v>600447169</v>
      </c>
      <c r="R13" s="12"/>
      <c r="S13" s="11">
        <f t="shared" si="1"/>
        <v>28279124721</v>
      </c>
    </row>
    <row r="14" spans="1:19" x14ac:dyDescent="0.55000000000000004">
      <c r="A14" s="2" t="s">
        <v>59</v>
      </c>
      <c r="C14" s="12" t="s">
        <v>178</v>
      </c>
      <c r="D14" s="12"/>
      <c r="E14" s="11">
        <v>12196383</v>
      </c>
      <c r="F14" s="12"/>
      <c r="G14" s="11">
        <v>500</v>
      </c>
      <c r="H14" s="12"/>
      <c r="I14" s="11">
        <v>0</v>
      </c>
      <c r="J14" s="12"/>
      <c r="K14" s="11">
        <v>0</v>
      </c>
      <c r="L14" s="12"/>
      <c r="M14" s="11">
        <f t="shared" si="0"/>
        <v>0</v>
      </c>
      <c r="N14" s="12"/>
      <c r="O14" s="11">
        <v>6098191500</v>
      </c>
      <c r="P14" s="12"/>
      <c r="Q14" s="11">
        <v>728252061</v>
      </c>
      <c r="R14" s="12"/>
      <c r="S14" s="11">
        <f t="shared" si="1"/>
        <v>5369939439</v>
      </c>
    </row>
    <row r="15" spans="1:19" x14ac:dyDescent="0.55000000000000004">
      <c r="A15" s="2" t="s">
        <v>119</v>
      </c>
      <c r="C15" s="12" t="s">
        <v>179</v>
      </c>
      <c r="D15" s="12"/>
      <c r="E15" s="11">
        <v>8344874</v>
      </c>
      <c r="F15" s="12"/>
      <c r="G15" s="11">
        <v>2130</v>
      </c>
      <c r="H15" s="12"/>
      <c r="I15" s="11">
        <v>0</v>
      </c>
      <c r="J15" s="12"/>
      <c r="K15" s="11">
        <v>0</v>
      </c>
      <c r="L15" s="12"/>
      <c r="M15" s="11">
        <f t="shared" si="0"/>
        <v>0</v>
      </c>
      <c r="N15" s="12"/>
      <c r="O15" s="11">
        <v>17774581620</v>
      </c>
      <c r="P15" s="12"/>
      <c r="Q15" s="11">
        <v>334467934</v>
      </c>
      <c r="R15" s="12"/>
      <c r="S15" s="11">
        <f t="shared" si="1"/>
        <v>17440113686</v>
      </c>
    </row>
    <row r="16" spans="1:19" x14ac:dyDescent="0.55000000000000004">
      <c r="A16" s="2" t="s">
        <v>63</v>
      </c>
      <c r="C16" s="12" t="s">
        <v>180</v>
      </c>
      <c r="D16" s="12"/>
      <c r="E16" s="11">
        <v>46263949</v>
      </c>
      <c r="F16" s="12"/>
      <c r="G16" s="11">
        <v>360</v>
      </c>
      <c r="H16" s="12"/>
      <c r="I16" s="11">
        <v>0</v>
      </c>
      <c r="J16" s="12"/>
      <c r="K16" s="11">
        <v>0</v>
      </c>
      <c r="L16" s="12"/>
      <c r="M16" s="11">
        <f t="shared" si="0"/>
        <v>0</v>
      </c>
      <c r="N16" s="12"/>
      <c r="O16" s="11">
        <v>16655021640</v>
      </c>
      <c r="P16" s="12"/>
      <c r="Q16" s="11">
        <v>667952873</v>
      </c>
      <c r="R16" s="12"/>
      <c r="S16" s="11">
        <f t="shared" si="1"/>
        <v>15987068767</v>
      </c>
    </row>
    <row r="17" spans="1:19" x14ac:dyDescent="0.55000000000000004">
      <c r="A17" s="2" t="s">
        <v>55</v>
      </c>
      <c r="C17" s="12" t="s">
        <v>181</v>
      </c>
      <c r="D17" s="12"/>
      <c r="E17" s="11">
        <v>3575371</v>
      </c>
      <c r="F17" s="12"/>
      <c r="G17" s="11">
        <v>3286</v>
      </c>
      <c r="H17" s="12"/>
      <c r="I17" s="11">
        <v>0</v>
      </c>
      <c r="J17" s="12"/>
      <c r="K17" s="11">
        <v>0</v>
      </c>
      <c r="L17" s="12"/>
      <c r="M17" s="11">
        <f t="shared" si="0"/>
        <v>0</v>
      </c>
      <c r="N17" s="12"/>
      <c r="O17" s="11">
        <v>11748669106</v>
      </c>
      <c r="P17" s="12"/>
      <c r="Q17" s="11">
        <v>0</v>
      </c>
      <c r="R17" s="12"/>
      <c r="S17" s="11">
        <f t="shared" si="1"/>
        <v>11748669106</v>
      </c>
    </row>
    <row r="18" spans="1:19" x14ac:dyDescent="0.55000000000000004">
      <c r="A18" s="2" t="s">
        <v>74</v>
      </c>
      <c r="C18" s="12" t="s">
        <v>182</v>
      </c>
      <c r="D18" s="12"/>
      <c r="E18" s="11">
        <v>2642043</v>
      </c>
      <c r="F18" s="12"/>
      <c r="G18" s="11">
        <v>1650</v>
      </c>
      <c r="H18" s="12"/>
      <c r="I18" s="11">
        <v>0</v>
      </c>
      <c r="J18" s="12"/>
      <c r="K18" s="11">
        <v>0</v>
      </c>
      <c r="L18" s="12"/>
      <c r="M18" s="11">
        <f t="shared" si="0"/>
        <v>0</v>
      </c>
      <c r="N18" s="12"/>
      <c r="O18" s="11">
        <v>4359370950</v>
      </c>
      <c r="P18" s="12"/>
      <c r="Q18" s="11">
        <v>174833417</v>
      </c>
      <c r="R18" s="12"/>
      <c r="S18" s="11">
        <f t="shared" si="1"/>
        <v>4184537533</v>
      </c>
    </row>
    <row r="19" spans="1:19" x14ac:dyDescent="0.55000000000000004">
      <c r="A19" s="2" t="s">
        <v>138</v>
      </c>
      <c r="C19" s="12" t="s">
        <v>183</v>
      </c>
      <c r="D19" s="12"/>
      <c r="E19" s="11">
        <v>1094061</v>
      </c>
      <c r="F19" s="12"/>
      <c r="G19" s="11">
        <v>1000</v>
      </c>
      <c r="H19" s="12"/>
      <c r="I19" s="11">
        <v>0</v>
      </c>
      <c r="J19" s="12"/>
      <c r="K19" s="11">
        <v>0</v>
      </c>
      <c r="L19" s="12"/>
      <c r="M19" s="11">
        <f t="shared" si="0"/>
        <v>0</v>
      </c>
      <c r="N19" s="12"/>
      <c r="O19" s="11">
        <v>1094061000</v>
      </c>
      <c r="P19" s="12"/>
      <c r="Q19" s="11">
        <v>102546996</v>
      </c>
      <c r="R19" s="12"/>
      <c r="S19" s="11">
        <f t="shared" si="1"/>
        <v>991514004</v>
      </c>
    </row>
    <row r="20" spans="1:19" x14ac:dyDescent="0.55000000000000004">
      <c r="A20" s="2" t="s">
        <v>140</v>
      </c>
      <c r="C20" s="12" t="s">
        <v>184</v>
      </c>
      <c r="D20" s="12"/>
      <c r="E20" s="11">
        <v>6340270</v>
      </c>
      <c r="F20" s="12"/>
      <c r="G20" s="11">
        <v>278</v>
      </c>
      <c r="H20" s="12"/>
      <c r="I20" s="11">
        <v>0</v>
      </c>
      <c r="J20" s="12"/>
      <c r="K20" s="11">
        <v>0</v>
      </c>
      <c r="L20" s="12"/>
      <c r="M20" s="11">
        <f t="shared" si="0"/>
        <v>0</v>
      </c>
      <c r="N20" s="12"/>
      <c r="O20" s="11">
        <v>1762595060</v>
      </c>
      <c r="P20" s="12"/>
      <c r="Q20" s="11">
        <v>103414668</v>
      </c>
      <c r="R20" s="12"/>
      <c r="S20" s="11">
        <f t="shared" si="1"/>
        <v>1659180392</v>
      </c>
    </row>
    <row r="21" spans="1:19" x14ac:dyDescent="0.55000000000000004">
      <c r="A21" s="2" t="s">
        <v>95</v>
      </c>
      <c r="C21" s="12" t="s">
        <v>185</v>
      </c>
      <c r="D21" s="12"/>
      <c r="E21" s="11">
        <v>4173275</v>
      </c>
      <c r="F21" s="12"/>
      <c r="G21" s="11">
        <v>6350</v>
      </c>
      <c r="H21" s="12"/>
      <c r="I21" s="11">
        <v>0</v>
      </c>
      <c r="J21" s="12"/>
      <c r="K21" s="11">
        <v>0</v>
      </c>
      <c r="L21" s="12"/>
      <c r="M21" s="11">
        <f t="shared" si="0"/>
        <v>0</v>
      </c>
      <c r="N21" s="12"/>
      <c r="O21" s="11">
        <v>26500296250</v>
      </c>
      <c r="P21" s="12"/>
      <c r="Q21" s="11">
        <v>826485683</v>
      </c>
      <c r="R21" s="12"/>
      <c r="S21" s="11">
        <f t="shared" si="1"/>
        <v>25673810567</v>
      </c>
    </row>
    <row r="22" spans="1:19" x14ac:dyDescent="0.55000000000000004">
      <c r="A22" s="2" t="s">
        <v>37</v>
      </c>
      <c r="C22" s="12" t="s">
        <v>186</v>
      </c>
      <c r="D22" s="12"/>
      <c r="E22" s="11">
        <v>2388784</v>
      </c>
      <c r="F22" s="12"/>
      <c r="G22" s="11">
        <v>1680</v>
      </c>
      <c r="H22" s="12"/>
      <c r="I22" s="11">
        <v>0</v>
      </c>
      <c r="J22" s="12"/>
      <c r="K22" s="11">
        <v>0</v>
      </c>
      <c r="L22" s="12"/>
      <c r="M22" s="11">
        <f t="shared" si="0"/>
        <v>0</v>
      </c>
      <c r="N22" s="12"/>
      <c r="O22" s="11">
        <v>4013157120</v>
      </c>
      <c r="P22" s="12"/>
      <c r="Q22" s="11">
        <v>173570360</v>
      </c>
      <c r="R22" s="12"/>
      <c r="S22" s="11">
        <f t="shared" si="1"/>
        <v>3839586760</v>
      </c>
    </row>
    <row r="23" spans="1:19" x14ac:dyDescent="0.55000000000000004">
      <c r="A23" s="2" t="s">
        <v>33</v>
      </c>
      <c r="C23" s="12" t="s">
        <v>184</v>
      </c>
      <c r="D23" s="12"/>
      <c r="E23" s="11">
        <v>45020156</v>
      </c>
      <c r="F23" s="12"/>
      <c r="G23" s="11">
        <v>610</v>
      </c>
      <c r="H23" s="12"/>
      <c r="I23" s="11">
        <v>0</v>
      </c>
      <c r="J23" s="12"/>
      <c r="K23" s="11">
        <v>0</v>
      </c>
      <c r="L23" s="12"/>
      <c r="M23" s="11">
        <f t="shared" si="0"/>
        <v>0</v>
      </c>
      <c r="N23" s="12"/>
      <c r="O23" s="11">
        <v>27462295160</v>
      </c>
      <c r="P23" s="12"/>
      <c r="Q23" s="11">
        <v>371112097</v>
      </c>
      <c r="R23" s="12"/>
      <c r="S23" s="11">
        <f t="shared" si="1"/>
        <v>27091183063</v>
      </c>
    </row>
    <row r="24" spans="1:19" x14ac:dyDescent="0.55000000000000004">
      <c r="A24" s="2" t="s">
        <v>130</v>
      </c>
      <c r="C24" s="12" t="s">
        <v>187</v>
      </c>
      <c r="D24" s="12"/>
      <c r="E24" s="11">
        <v>22232279</v>
      </c>
      <c r="F24" s="12"/>
      <c r="G24" s="11">
        <v>620</v>
      </c>
      <c r="H24" s="12"/>
      <c r="I24" s="11">
        <v>0</v>
      </c>
      <c r="J24" s="12"/>
      <c r="K24" s="11">
        <v>0</v>
      </c>
      <c r="L24" s="12"/>
      <c r="M24" s="11">
        <f t="shared" si="0"/>
        <v>0</v>
      </c>
      <c r="N24" s="12"/>
      <c r="O24" s="11">
        <v>13784012980</v>
      </c>
      <c r="P24" s="12"/>
      <c r="Q24" s="11">
        <v>552810514</v>
      </c>
      <c r="R24" s="12"/>
      <c r="S24" s="11">
        <f t="shared" si="1"/>
        <v>13231202466</v>
      </c>
    </row>
    <row r="25" spans="1:19" x14ac:dyDescent="0.55000000000000004">
      <c r="A25" s="2" t="s">
        <v>129</v>
      </c>
      <c r="C25" s="12" t="s">
        <v>187</v>
      </c>
      <c r="D25" s="12"/>
      <c r="E25" s="11">
        <v>32437629</v>
      </c>
      <c r="F25" s="12"/>
      <c r="G25" s="11">
        <v>380</v>
      </c>
      <c r="H25" s="12"/>
      <c r="I25" s="11">
        <v>0</v>
      </c>
      <c r="J25" s="12"/>
      <c r="K25" s="11">
        <v>0</v>
      </c>
      <c r="L25" s="12"/>
      <c r="M25" s="11">
        <f t="shared" si="0"/>
        <v>0</v>
      </c>
      <c r="N25" s="12"/>
      <c r="O25" s="11">
        <v>12326299020</v>
      </c>
      <c r="P25" s="12"/>
      <c r="Q25" s="11">
        <v>1399525147</v>
      </c>
      <c r="R25" s="12"/>
      <c r="S25" s="11">
        <f t="shared" si="1"/>
        <v>10926773873</v>
      </c>
    </row>
    <row r="26" spans="1:19" x14ac:dyDescent="0.55000000000000004">
      <c r="A26" s="2" t="s">
        <v>113</v>
      </c>
      <c r="C26" s="12" t="s">
        <v>184</v>
      </c>
      <c r="D26" s="12"/>
      <c r="E26" s="11">
        <v>136053657</v>
      </c>
      <c r="F26" s="12"/>
      <c r="G26" s="11">
        <v>400</v>
      </c>
      <c r="H26" s="12"/>
      <c r="I26" s="11">
        <v>0</v>
      </c>
      <c r="J26" s="12"/>
      <c r="K26" s="11">
        <v>0</v>
      </c>
      <c r="L26" s="12"/>
      <c r="M26" s="11">
        <f t="shared" si="0"/>
        <v>0</v>
      </c>
      <c r="N26" s="12"/>
      <c r="O26" s="11">
        <v>54421462800</v>
      </c>
      <c r="P26" s="12"/>
      <c r="Q26" s="11">
        <v>1486528964</v>
      </c>
      <c r="R26" s="12"/>
      <c r="S26" s="11">
        <f t="shared" si="1"/>
        <v>52934933836</v>
      </c>
    </row>
    <row r="27" spans="1:19" x14ac:dyDescent="0.55000000000000004">
      <c r="A27" s="2" t="s">
        <v>108</v>
      </c>
      <c r="C27" s="12" t="s">
        <v>184</v>
      </c>
      <c r="D27" s="12"/>
      <c r="E27" s="11">
        <v>33004442</v>
      </c>
      <c r="F27" s="12"/>
      <c r="G27" s="11">
        <v>255</v>
      </c>
      <c r="H27" s="12"/>
      <c r="I27" s="11">
        <v>0</v>
      </c>
      <c r="J27" s="12"/>
      <c r="K27" s="11">
        <v>0</v>
      </c>
      <c r="L27" s="12"/>
      <c r="M27" s="11">
        <f t="shared" si="0"/>
        <v>0</v>
      </c>
      <c r="N27" s="12"/>
      <c r="O27" s="11">
        <v>8416132710</v>
      </c>
      <c r="P27" s="12"/>
      <c r="Q27" s="11">
        <v>1062719331</v>
      </c>
      <c r="R27" s="12"/>
      <c r="S27" s="11">
        <f t="shared" si="1"/>
        <v>7353413379</v>
      </c>
    </row>
    <row r="28" spans="1:19" x14ac:dyDescent="0.55000000000000004">
      <c r="A28" s="2" t="s">
        <v>111</v>
      </c>
      <c r="C28" s="12" t="s">
        <v>188</v>
      </c>
      <c r="D28" s="12"/>
      <c r="E28" s="11">
        <v>16784615</v>
      </c>
      <c r="F28" s="12"/>
      <c r="G28" s="11">
        <v>270</v>
      </c>
      <c r="H28" s="12"/>
      <c r="I28" s="11">
        <v>0</v>
      </c>
      <c r="J28" s="12"/>
      <c r="K28" s="11">
        <v>0</v>
      </c>
      <c r="L28" s="12"/>
      <c r="M28" s="11">
        <f t="shared" si="0"/>
        <v>0</v>
      </c>
      <c r="N28" s="12"/>
      <c r="O28" s="11">
        <v>4531846050</v>
      </c>
      <c r="P28" s="12"/>
      <c r="Q28" s="11">
        <v>0</v>
      </c>
      <c r="R28" s="12"/>
      <c r="S28" s="11">
        <f t="shared" si="1"/>
        <v>4531846050</v>
      </c>
    </row>
    <row r="29" spans="1:19" x14ac:dyDescent="0.55000000000000004">
      <c r="A29" s="2" t="s">
        <v>93</v>
      </c>
      <c r="C29" s="12" t="s">
        <v>183</v>
      </c>
      <c r="D29" s="12"/>
      <c r="E29" s="11">
        <v>1262422</v>
      </c>
      <c r="F29" s="12"/>
      <c r="G29" s="11">
        <v>4070</v>
      </c>
      <c r="H29" s="12"/>
      <c r="I29" s="11">
        <v>0</v>
      </c>
      <c r="J29" s="12"/>
      <c r="K29" s="11">
        <v>0</v>
      </c>
      <c r="L29" s="12"/>
      <c r="M29" s="11">
        <f t="shared" si="0"/>
        <v>0</v>
      </c>
      <c r="N29" s="12"/>
      <c r="O29" s="11">
        <v>5138057540</v>
      </c>
      <c r="P29" s="12"/>
      <c r="Q29" s="11">
        <v>0</v>
      </c>
      <c r="R29" s="12"/>
      <c r="S29" s="11">
        <f t="shared" si="1"/>
        <v>5138057540</v>
      </c>
    </row>
    <row r="30" spans="1:19" x14ac:dyDescent="0.55000000000000004">
      <c r="A30" s="2" t="s">
        <v>27</v>
      </c>
      <c r="C30" s="12" t="s">
        <v>189</v>
      </c>
      <c r="D30" s="12"/>
      <c r="E30" s="11">
        <v>119362497</v>
      </c>
      <c r="F30" s="12"/>
      <c r="G30" s="11">
        <v>82</v>
      </c>
      <c r="H30" s="12"/>
      <c r="I30" s="11">
        <v>0</v>
      </c>
      <c r="J30" s="12"/>
      <c r="K30" s="11">
        <v>0</v>
      </c>
      <c r="L30" s="12"/>
      <c r="M30" s="11">
        <f t="shared" si="0"/>
        <v>0</v>
      </c>
      <c r="N30" s="12"/>
      <c r="O30" s="11">
        <v>9787724754</v>
      </c>
      <c r="P30" s="12"/>
      <c r="Q30" s="11">
        <v>0</v>
      </c>
      <c r="R30" s="12"/>
      <c r="S30" s="11">
        <f t="shared" si="1"/>
        <v>9787724754</v>
      </c>
    </row>
    <row r="31" spans="1:19" x14ac:dyDescent="0.55000000000000004">
      <c r="A31" s="2" t="s">
        <v>21</v>
      </c>
      <c r="C31" s="12" t="s">
        <v>190</v>
      </c>
      <c r="D31" s="12"/>
      <c r="E31" s="11">
        <v>19595052</v>
      </c>
      <c r="F31" s="12"/>
      <c r="G31" s="11">
        <v>66</v>
      </c>
      <c r="H31" s="12"/>
      <c r="I31" s="11">
        <v>0</v>
      </c>
      <c r="J31" s="12"/>
      <c r="K31" s="11">
        <v>0</v>
      </c>
      <c r="L31" s="12"/>
      <c r="M31" s="11">
        <f t="shared" si="0"/>
        <v>0</v>
      </c>
      <c r="N31" s="12"/>
      <c r="O31" s="11">
        <v>1293273432</v>
      </c>
      <c r="P31" s="12"/>
      <c r="Q31" s="11">
        <v>0</v>
      </c>
      <c r="R31" s="12"/>
      <c r="S31" s="11">
        <f t="shared" si="1"/>
        <v>1293273432</v>
      </c>
    </row>
    <row r="32" spans="1:19" x14ac:dyDescent="0.55000000000000004">
      <c r="A32" s="2" t="s">
        <v>25</v>
      </c>
      <c r="C32" s="12" t="s">
        <v>189</v>
      </c>
      <c r="D32" s="12"/>
      <c r="E32" s="11">
        <v>33160069</v>
      </c>
      <c r="F32" s="12"/>
      <c r="G32" s="11">
        <v>17</v>
      </c>
      <c r="H32" s="12"/>
      <c r="I32" s="11">
        <v>0</v>
      </c>
      <c r="J32" s="12"/>
      <c r="K32" s="11">
        <v>0</v>
      </c>
      <c r="L32" s="12"/>
      <c r="M32" s="11">
        <f t="shared" si="0"/>
        <v>0</v>
      </c>
      <c r="N32" s="12"/>
      <c r="O32" s="11">
        <v>563721173</v>
      </c>
      <c r="P32" s="12"/>
      <c r="Q32" s="11">
        <v>0</v>
      </c>
      <c r="R32" s="12"/>
      <c r="S32" s="11">
        <f t="shared" si="1"/>
        <v>563721173</v>
      </c>
    </row>
    <row r="33" spans="1:19" x14ac:dyDescent="0.55000000000000004">
      <c r="A33" s="2" t="s">
        <v>57</v>
      </c>
      <c r="C33" s="12" t="s">
        <v>188</v>
      </c>
      <c r="D33" s="12"/>
      <c r="E33" s="11">
        <v>11800611</v>
      </c>
      <c r="F33" s="12"/>
      <c r="G33" s="11">
        <v>1420</v>
      </c>
      <c r="H33" s="12"/>
      <c r="I33" s="11">
        <v>0</v>
      </c>
      <c r="J33" s="12"/>
      <c r="K33" s="11">
        <v>0</v>
      </c>
      <c r="L33" s="12"/>
      <c r="M33" s="11">
        <f t="shared" si="0"/>
        <v>0</v>
      </c>
      <c r="N33" s="12"/>
      <c r="O33" s="11">
        <v>16756867620</v>
      </c>
      <c r="P33" s="12"/>
      <c r="Q33" s="11">
        <v>1974374130</v>
      </c>
      <c r="R33" s="12"/>
      <c r="S33" s="11">
        <f t="shared" si="1"/>
        <v>14782493490</v>
      </c>
    </row>
    <row r="34" spans="1:19" x14ac:dyDescent="0.55000000000000004">
      <c r="A34" s="2" t="s">
        <v>109</v>
      </c>
      <c r="C34" s="12" t="s">
        <v>4</v>
      </c>
      <c r="D34" s="12"/>
      <c r="E34" s="11">
        <v>1643791</v>
      </c>
      <c r="F34" s="12"/>
      <c r="G34" s="11">
        <v>1780</v>
      </c>
      <c r="H34" s="12"/>
      <c r="I34" s="11">
        <v>0</v>
      </c>
      <c r="J34" s="12"/>
      <c r="K34" s="11">
        <v>0</v>
      </c>
      <c r="L34" s="12"/>
      <c r="M34" s="11">
        <f t="shared" si="0"/>
        <v>0</v>
      </c>
      <c r="N34" s="12"/>
      <c r="O34" s="11">
        <v>2925947980</v>
      </c>
      <c r="P34" s="12"/>
      <c r="Q34" s="11">
        <v>171670707</v>
      </c>
      <c r="R34" s="12"/>
      <c r="S34" s="11">
        <f t="shared" si="1"/>
        <v>2754277273</v>
      </c>
    </row>
    <row r="35" spans="1:19" x14ac:dyDescent="0.55000000000000004">
      <c r="A35" s="2" t="s">
        <v>35</v>
      </c>
      <c r="C35" s="12" t="s">
        <v>191</v>
      </c>
      <c r="D35" s="12"/>
      <c r="E35" s="11">
        <v>14720989</v>
      </c>
      <c r="F35" s="12"/>
      <c r="G35" s="11">
        <v>1500</v>
      </c>
      <c r="H35" s="12"/>
      <c r="I35" s="11">
        <v>0</v>
      </c>
      <c r="J35" s="12"/>
      <c r="K35" s="11">
        <v>0</v>
      </c>
      <c r="L35" s="12"/>
      <c r="M35" s="11">
        <f t="shared" si="0"/>
        <v>0</v>
      </c>
      <c r="N35" s="12"/>
      <c r="O35" s="11">
        <v>22081483500</v>
      </c>
      <c r="P35" s="12"/>
      <c r="Q35" s="11">
        <v>1160674993</v>
      </c>
      <c r="R35" s="12"/>
      <c r="S35" s="11">
        <f t="shared" si="1"/>
        <v>20920808507</v>
      </c>
    </row>
    <row r="36" spans="1:19" x14ac:dyDescent="0.55000000000000004">
      <c r="A36" s="2" t="s">
        <v>97</v>
      </c>
      <c r="C36" s="12" t="s">
        <v>184</v>
      </c>
      <c r="D36" s="12"/>
      <c r="E36" s="11">
        <v>20506179</v>
      </c>
      <c r="F36" s="12"/>
      <c r="G36" s="11">
        <v>537</v>
      </c>
      <c r="H36" s="12"/>
      <c r="I36" s="11">
        <v>0</v>
      </c>
      <c r="J36" s="12"/>
      <c r="K36" s="11">
        <v>0</v>
      </c>
      <c r="L36" s="12"/>
      <c r="M36" s="11">
        <f t="shared" si="0"/>
        <v>0</v>
      </c>
      <c r="N36" s="12"/>
      <c r="O36" s="11">
        <v>11011818123</v>
      </c>
      <c r="P36" s="12"/>
      <c r="Q36" s="11">
        <v>126744014</v>
      </c>
      <c r="R36" s="12"/>
      <c r="S36" s="11">
        <f t="shared" si="1"/>
        <v>10885074109</v>
      </c>
    </row>
    <row r="37" spans="1:19" x14ac:dyDescent="0.55000000000000004">
      <c r="A37" s="2" t="s">
        <v>143</v>
      </c>
      <c r="C37" s="12" t="s">
        <v>4</v>
      </c>
      <c r="D37" s="12"/>
      <c r="E37" s="11">
        <v>2631135</v>
      </c>
      <c r="F37" s="12"/>
      <c r="G37" s="11">
        <v>2170</v>
      </c>
      <c r="H37" s="12"/>
      <c r="I37" s="11">
        <v>0</v>
      </c>
      <c r="J37" s="12"/>
      <c r="K37" s="11">
        <v>0</v>
      </c>
      <c r="L37" s="12"/>
      <c r="M37" s="11">
        <f t="shared" si="0"/>
        <v>0</v>
      </c>
      <c r="N37" s="12"/>
      <c r="O37" s="11">
        <v>5709562950</v>
      </c>
      <c r="P37" s="12"/>
      <c r="Q37" s="11">
        <v>99898140</v>
      </c>
      <c r="R37" s="12"/>
      <c r="S37" s="11">
        <f t="shared" si="1"/>
        <v>5609664810</v>
      </c>
    </row>
    <row r="38" spans="1:19" x14ac:dyDescent="0.55000000000000004">
      <c r="A38" s="2" t="s">
        <v>61</v>
      </c>
      <c r="C38" s="12" t="s">
        <v>192</v>
      </c>
      <c r="D38" s="12"/>
      <c r="E38" s="11">
        <v>12890209</v>
      </c>
      <c r="F38" s="12"/>
      <c r="G38" s="11">
        <v>2160</v>
      </c>
      <c r="H38" s="12"/>
      <c r="I38" s="11">
        <v>0</v>
      </c>
      <c r="J38" s="12"/>
      <c r="K38" s="11">
        <v>0</v>
      </c>
      <c r="L38" s="12"/>
      <c r="M38" s="11">
        <f t="shared" si="0"/>
        <v>0</v>
      </c>
      <c r="N38" s="12"/>
      <c r="O38" s="11">
        <v>27842851440</v>
      </c>
      <c r="P38" s="12"/>
      <c r="Q38" s="11">
        <v>0</v>
      </c>
      <c r="R38" s="12"/>
      <c r="S38" s="11">
        <f t="shared" si="1"/>
        <v>27842851440</v>
      </c>
    </row>
    <row r="39" spans="1:19" x14ac:dyDescent="0.55000000000000004">
      <c r="A39" s="2" t="s">
        <v>115</v>
      </c>
      <c r="C39" s="12" t="s">
        <v>190</v>
      </c>
      <c r="D39" s="12"/>
      <c r="E39" s="11">
        <v>4590137</v>
      </c>
      <c r="F39" s="12"/>
      <c r="G39" s="11">
        <v>1630</v>
      </c>
      <c r="H39" s="12"/>
      <c r="I39" s="11">
        <v>0</v>
      </c>
      <c r="J39" s="12"/>
      <c r="K39" s="11">
        <v>0</v>
      </c>
      <c r="L39" s="12"/>
      <c r="M39" s="11">
        <f t="shared" si="0"/>
        <v>0</v>
      </c>
      <c r="N39" s="12"/>
      <c r="O39" s="11">
        <v>7481923310</v>
      </c>
      <c r="P39" s="12"/>
      <c r="Q39" s="11">
        <v>135852004</v>
      </c>
      <c r="R39" s="12"/>
      <c r="S39" s="11">
        <f t="shared" si="1"/>
        <v>7346071306</v>
      </c>
    </row>
    <row r="40" spans="1:19" x14ac:dyDescent="0.55000000000000004">
      <c r="A40" s="2" t="s">
        <v>145</v>
      </c>
      <c r="C40" s="12" t="s">
        <v>193</v>
      </c>
      <c r="D40" s="12"/>
      <c r="E40" s="11">
        <v>9599505</v>
      </c>
      <c r="F40" s="12"/>
      <c r="G40" s="11">
        <v>800</v>
      </c>
      <c r="H40" s="12"/>
      <c r="I40" s="11">
        <v>0</v>
      </c>
      <c r="J40" s="12"/>
      <c r="K40" s="11">
        <v>0</v>
      </c>
      <c r="L40" s="12"/>
      <c r="M40" s="11">
        <f t="shared" si="0"/>
        <v>0</v>
      </c>
      <c r="N40" s="12"/>
      <c r="O40" s="11">
        <v>7679604000</v>
      </c>
      <c r="P40" s="12"/>
      <c r="Q40" s="11">
        <v>0</v>
      </c>
      <c r="R40" s="12"/>
      <c r="S40" s="11">
        <f t="shared" si="1"/>
        <v>7679604000</v>
      </c>
    </row>
    <row r="41" spans="1:19" x14ac:dyDescent="0.55000000000000004">
      <c r="A41" s="2" t="s">
        <v>49</v>
      </c>
      <c r="C41" s="12" t="s">
        <v>194</v>
      </c>
      <c r="D41" s="12"/>
      <c r="E41" s="11">
        <v>4202398</v>
      </c>
      <c r="F41" s="12"/>
      <c r="G41" s="11">
        <v>4660</v>
      </c>
      <c r="H41" s="12"/>
      <c r="I41" s="11">
        <v>0</v>
      </c>
      <c r="J41" s="12"/>
      <c r="K41" s="11">
        <v>0</v>
      </c>
      <c r="L41" s="12"/>
      <c r="M41" s="11">
        <f t="shared" si="0"/>
        <v>0</v>
      </c>
      <c r="N41" s="12"/>
      <c r="O41" s="11">
        <v>19583174680</v>
      </c>
      <c r="P41" s="12"/>
      <c r="Q41" s="11">
        <v>0</v>
      </c>
      <c r="R41" s="12"/>
      <c r="S41" s="11">
        <f t="shared" si="1"/>
        <v>19583174680</v>
      </c>
    </row>
    <row r="42" spans="1:19" x14ac:dyDescent="0.55000000000000004">
      <c r="A42" s="2" t="s">
        <v>29</v>
      </c>
      <c r="C42" s="12" t="s">
        <v>4</v>
      </c>
      <c r="D42" s="12"/>
      <c r="E42" s="11">
        <v>23536501</v>
      </c>
      <c r="F42" s="12"/>
      <c r="G42" s="11">
        <v>388</v>
      </c>
      <c r="H42" s="12"/>
      <c r="I42" s="11">
        <v>0</v>
      </c>
      <c r="J42" s="12"/>
      <c r="K42" s="11">
        <v>0</v>
      </c>
      <c r="L42" s="12"/>
      <c r="M42" s="11">
        <f t="shared" si="0"/>
        <v>0</v>
      </c>
      <c r="N42" s="12"/>
      <c r="O42" s="11">
        <v>9132162388</v>
      </c>
      <c r="P42" s="12"/>
      <c r="Q42" s="11">
        <v>0</v>
      </c>
      <c r="R42" s="12"/>
      <c r="S42" s="11">
        <f t="shared" si="1"/>
        <v>9132162388</v>
      </c>
    </row>
    <row r="43" spans="1:19" x14ac:dyDescent="0.55000000000000004">
      <c r="A43" s="2" t="s">
        <v>39</v>
      </c>
      <c r="C43" s="12" t="s">
        <v>195</v>
      </c>
      <c r="D43" s="12"/>
      <c r="E43" s="11">
        <v>45977583</v>
      </c>
      <c r="F43" s="12"/>
      <c r="G43" s="11">
        <v>260</v>
      </c>
      <c r="H43" s="12"/>
      <c r="I43" s="11">
        <v>11954171580</v>
      </c>
      <c r="J43" s="12"/>
      <c r="K43" s="11">
        <v>0</v>
      </c>
      <c r="L43" s="12"/>
      <c r="M43" s="11">
        <f t="shared" si="0"/>
        <v>11954171580</v>
      </c>
      <c r="N43" s="12"/>
      <c r="O43" s="11">
        <v>11954171580</v>
      </c>
      <c r="P43" s="12"/>
      <c r="Q43" s="11">
        <v>0</v>
      </c>
      <c r="R43" s="12"/>
      <c r="S43" s="11">
        <f t="shared" si="1"/>
        <v>11954171580</v>
      </c>
    </row>
    <row r="44" spans="1:19" x14ac:dyDescent="0.55000000000000004">
      <c r="A44" s="2" t="s">
        <v>65</v>
      </c>
      <c r="C44" s="12" t="s">
        <v>186</v>
      </c>
      <c r="D44" s="12"/>
      <c r="E44" s="11">
        <v>51335223</v>
      </c>
      <c r="F44" s="12"/>
      <c r="G44" s="11">
        <v>120</v>
      </c>
      <c r="H44" s="12"/>
      <c r="I44" s="11">
        <v>0</v>
      </c>
      <c r="J44" s="12"/>
      <c r="K44" s="11">
        <v>0</v>
      </c>
      <c r="L44" s="12"/>
      <c r="M44" s="11">
        <f t="shared" si="0"/>
        <v>0</v>
      </c>
      <c r="N44" s="12"/>
      <c r="O44" s="11">
        <v>6160226760</v>
      </c>
      <c r="P44" s="12"/>
      <c r="Q44" s="11">
        <v>649239585</v>
      </c>
      <c r="R44" s="12"/>
      <c r="S44" s="11">
        <f t="shared" si="1"/>
        <v>5510987175</v>
      </c>
    </row>
    <row r="45" spans="1:19" x14ac:dyDescent="0.55000000000000004">
      <c r="A45" s="2" t="s">
        <v>127</v>
      </c>
      <c r="C45" s="12" t="s">
        <v>196</v>
      </c>
      <c r="D45" s="12"/>
      <c r="E45" s="11">
        <v>6762462</v>
      </c>
      <c r="F45" s="12"/>
      <c r="G45" s="11">
        <v>1000</v>
      </c>
      <c r="H45" s="12"/>
      <c r="I45" s="11">
        <v>0</v>
      </c>
      <c r="J45" s="12"/>
      <c r="K45" s="11">
        <v>0</v>
      </c>
      <c r="L45" s="12"/>
      <c r="M45" s="11">
        <f t="shared" si="0"/>
        <v>0</v>
      </c>
      <c r="N45" s="12"/>
      <c r="O45" s="11">
        <v>6762462000</v>
      </c>
      <c r="P45" s="12"/>
      <c r="Q45" s="11">
        <v>384429364</v>
      </c>
      <c r="R45" s="12"/>
      <c r="S45" s="11">
        <f t="shared" si="1"/>
        <v>6378032636</v>
      </c>
    </row>
    <row r="46" spans="1:19" x14ac:dyDescent="0.55000000000000004">
      <c r="A46" s="2" t="s">
        <v>43</v>
      </c>
      <c r="C46" s="12" t="s">
        <v>197</v>
      </c>
      <c r="D46" s="12"/>
      <c r="E46" s="11">
        <v>31170566</v>
      </c>
      <c r="F46" s="12"/>
      <c r="G46" s="11">
        <v>265</v>
      </c>
      <c r="H46" s="12"/>
      <c r="I46" s="11">
        <v>0</v>
      </c>
      <c r="J46" s="12"/>
      <c r="K46" s="11">
        <v>0</v>
      </c>
      <c r="L46" s="12"/>
      <c r="M46" s="11">
        <f t="shared" si="0"/>
        <v>0</v>
      </c>
      <c r="N46" s="12"/>
      <c r="O46" s="11">
        <v>8260199990</v>
      </c>
      <c r="P46" s="12"/>
      <c r="Q46" s="11">
        <v>0</v>
      </c>
      <c r="R46" s="12"/>
      <c r="S46" s="11">
        <f t="shared" si="1"/>
        <v>8260199990</v>
      </c>
    </row>
    <row r="47" spans="1:19" x14ac:dyDescent="0.55000000000000004">
      <c r="A47" s="2" t="s">
        <v>53</v>
      </c>
      <c r="C47" s="12" t="s">
        <v>185</v>
      </c>
      <c r="D47" s="12"/>
      <c r="E47" s="11">
        <v>1148250</v>
      </c>
      <c r="F47" s="12"/>
      <c r="G47" s="11">
        <v>20000</v>
      </c>
      <c r="H47" s="12"/>
      <c r="I47" s="11">
        <v>0</v>
      </c>
      <c r="J47" s="12"/>
      <c r="K47" s="11">
        <v>0</v>
      </c>
      <c r="L47" s="12"/>
      <c r="M47" s="11">
        <f t="shared" si="0"/>
        <v>0</v>
      </c>
      <c r="N47" s="12"/>
      <c r="O47" s="11">
        <v>22965000000</v>
      </c>
      <c r="P47" s="12"/>
      <c r="Q47" s="11">
        <v>0</v>
      </c>
      <c r="R47" s="12"/>
      <c r="S47" s="11">
        <f t="shared" si="1"/>
        <v>22965000000</v>
      </c>
    </row>
    <row r="48" spans="1:19" x14ac:dyDescent="0.55000000000000004">
      <c r="A48" s="2" t="s">
        <v>51</v>
      </c>
      <c r="C48" s="12" t="s">
        <v>198</v>
      </c>
      <c r="D48" s="12"/>
      <c r="E48" s="11">
        <v>121376</v>
      </c>
      <c r="F48" s="12"/>
      <c r="G48" s="11">
        <v>24300</v>
      </c>
      <c r="H48" s="12"/>
      <c r="I48" s="11">
        <v>0</v>
      </c>
      <c r="J48" s="12"/>
      <c r="K48" s="11">
        <v>0</v>
      </c>
      <c r="L48" s="12"/>
      <c r="M48" s="11">
        <f t="shared" si="0"/>
        <v>0</v>
      </c>
      <c r="N48" s="12"/>
      <c r="O48" s="11">
        <v>2949436800</v>
      </c>
      <c r="P48" s="12"/>
      <c r="Q48" s="11">
        <v>0</v>
      </c>
      <c r="R48" s="12"/>
      <c r="S48" s="11">
        <f t="shared" si="1"/>
        <v>2949436800</v>
      </c>
    </row>
    <row r="49" spans="1:19" x14ac:dyDescent="0.55000000000000004">
      <c r="A49" s="2" t="s">
        <v>87</v>
      </c>
      <c r="C49" s="12" t="s">
        <v>199</v>
      </c>
      <c r="D49" s="12"/>
      <c r="E49" s="11">
        <v>11084074</v>
      </c>
      <c r="F49" s="12"/>
      <c r="G49" s="11">
        <v>950</v>
      </c>
      <c r="H49" s="12"/>
      <c r="I49" s="11">
        <v>10529870300</v>
      </c>
      <c r="J49" s="12"/>
      <c r="K49" s="11">
        <v>805891402</v>
      </c>
      <c r="L49" s="12"/>
      <c r="M49" s="11">
        <f t="shared" si="0"/>
        <v>9723978898</v>
      </c>
      <c r="N49" s="12"/>
      <c r="O49" s="11">
        <v>10529870300</v>
      </c>
      <c r="P49" s="12"/>
      <c r="Q49" s="11">
        <v>805891402</v>
      </c>
      <c r="R49" s="12"/>
      <c r="S49" s="11">
        <f t="shared" si="1"/>
        <v>9723978898</v>
      </c>
    </row>
    <row r="50" spans="1:19" x14ac:dyDescent="0.55000000000000004">
      <c r="A50" s="2" t="s">
        <v>47</v>
      </c>
      <c r="C50" s="12" t="s">
        <v>200</v>
      </c>
      <c r="D50" s="12"/>
      <c r="E50" s="11">
        <v>6307313</v>
      </c>
      <c r="F50" s="12"/>
      <c r="G50" s="11">
        <v>1900</v>
      </c>
      <c r="H50" s="12"/>
      <c r="I50" s="11">
        <v>0</v>
      </c>
      <c r="J50" s="12"/>
      <c r="K50" s="11">
        <v>0</v>
      </c>
      <c r="L50" s="12"/>
      <c r="M50" s="11">
        <f t="shared" si="0"/>
        <v>0</v>
      </c>
      <c r="N50" s="12"/>
      <c r="O50" s="11">
        <v>11983894700</v>
      </c>
      <c r="P50" s="12"/>
      <c r="Q50" s="11">
        <v>0</v>
      </c>
      <c r="R50" s="12"/>
      <c r="S50" s="11">
        <f t="shared" si="1"/>
        <v>11983894700</v>
      </c>
    </row>
    <row r="51" spans="1:19" x14ac:dyDescent="0.55000000000000004">
      <c r="A51" s="2" t="s">
        <v>81</v>
      </c>
      <c r="C51" s="12" t="s">
        <v>201</v>
      </c>
      <c r="D51" s="12"/>
      <c r="E51" s="11">
        <v>13023815</v>
      </c>
      <c r="F51" s="12"/>
      <c r="G51" s="11">
        <v>550</v>
      </c>
      <c r="H51" s="12"/>
      <c r="I51" s="11">
        <v>0</v>
      </c>
      <c r="J51" s="12"/>
      <c r="K51" s="11">
        <v>0</v>
      </c>
      <c r="L51" s="12"/>
      <c r="M51" s="11">
        <f t="shared" si="0"/>
        <v>0</v>
      </c>
      <c r="N51" s="12"/>
      <c r="O51" s="11">
        <v>7163098250</v>
      </c>
      <c r="P51" s="12"/>
      <c r="Q51" s="11">
        <v>0</v>
      </c>
      <c r="R51" s="12"/>
      <c r="S51" s="11">
        <f t="shared" si="1"/>
        <v>7163098250</v>
      </c>
    </row>
    <row r="52" spans="1:19" x14ac:dyDescent="0.55000000000000004">
      <c r="A52" s="2" t="s">
        <v>41</v>
      </c>
      <c r="C52" s="12" t="s">
        <v>194</v>
      </c>
      <c r="D52" s="12"/>
      <c r="E52" s="11">
        <v>1826855</v>
      </c>
      <c r="F52" s="12"/>
      <c r="G52" s="11">
        <v>7000</v>
      </c>
      <c r="H52" s="12"/>
      <c r="I52" s="11">
        <v>0</v>
      </c>
      <c r="J52" s="12"/>
      <c r="K52" s="11">
        <v>0</v>
      </c>
      <c r="L52" s="12"/>
      <c r="M52" s="11">
        <f t="shared" si="0"/>
        <v>0</v>
      </c>
      <c r="N52" s="12"/>
      <c r="O52" s="11">
        <v>12787985000</v>
      </c>
      <c r="P52" s="12"/>
      <c r="Q52" s="11">
        <v>0</v>
      </c>
      <c r="R52" s="12"/>
      <c r="S52" s="11">
        <f t="shared" si="1"/>
        <v>12787985000</v>
      </c>
    </row>
    <row r="53" spans="1:19" x14ac:dyDescent="0.55000000000000004">
      <c r="A53" s="2" t="s">
        <v>75</v>
      </c>
      <c r="C53" s="12" t="s">
        <v>202</v>
      </c>
      <c r="D53" s="12"/>
      <c r="E53" s="11">
        <v>5716427</v>
      </c>
      <c r="F53" s="12"/>
      <c r="G53" s="11">
        <v>2280</v>
      </c>
      <c r="H53" s="12"/>
      <c r="I53" s="11">
        <v>0</v>
      </c>
      <c r="J53" s="12"/>
      <c r="K53" s="11">
        <v>0</v>
      </c>
      <c r="L53" s="12"/>
      <c r="M53" s="11">
        <f t="shared" si="0"/>
        <v>0</v>
      </c>
      <c r="N53" s="12"/>
      <c r="O53" s="11">
        <v>13033453560</v>
      </c>
      <c r="P53" s="12"/>
      <c r="Q53" s="11">
        <v>1373623782</v>
      </c>
      <c r="R53" s="12"/>
      <c r="S53" s="11">
        <f t="shared" si="1"/>
        <v>11659829778</v>
      </c>
    </row>
    <row r="54" spans="1:19" x14ac:dyDescent="0.55000000000000004">
      <c r="A54" s="2" t="s">
        <v>15</v>
      </c>
      <c r="C54" s="12" t="s">
        <v>203</v>
      </c>
      <c r="D54" s="12"/>
      <c r="E54" s="11">
        <v>4927035</v>
      </c>
      <c r="F54" s="12"/>
      <c r="G54" s="11">
        <v>850</v>
      </c>
      <c r="H54" s="12"/>
      <c r="I54" s="11">
        <v>0</v>
      </c>
      <c r="J54" s="12"/>
      <c r="K54" s="11">
        <v>0</v>
      </c>
      <c r="L54" s="12"/>
      <c r="M54" s="11">
        <f t="shared" si="0"/>
        <v>0</v>
      </c>
      <c r="N54" s="12"/>
      <c r="O54" s="11">
        <v>4187979750</v>
      </c>
      <c r="P54" s="12"/>
      <c r="Q54" s="11">
        <v>468727661</v>
      </c>
      <c r="R54" s="12"/>
      <c r="S54" s="11">
        <f t="shared" si="1"/>
        <v>3719252089</v>
      </c>
    </row>
    <row r="55" spans="1:19" x14ac:dyDescent="0.55000000000000004">
      <c r="A55" s="2" t="s">
        <v>104</v>
      </c>
      <c r="C55" s="12" t="s">
        <v>174</v>
      </c>
      <c r="D55" s="12"/>
      <c r="E55" s="11">
        <v>1027589</v>
      </c>
      <c r="F55" s="12"/>
      <c r="G55" s="11">
        <v>130</v>
      </c>
      <c r="H55" s="12"/>
      <c r="I55" s="11">
        <v>0</v>
      </c>
      <c r="J55" s="12"/>
      <c r="K55" s="11">
        <v>0</v>
      </c>
      <c r="L55" s="12"/>
      <c r="M55" s="11">
        <f t="shared" si="0"/>
        <v>0</v>
      </c>
      <c r="N55" s="12"/>
      <c r="O55" s="11">
        <v>133586570</v>
      </c>
      <c r="P55" s="12"/>
      <c r="Q55" s="11">
        <v>3388711</v>
      </c>
      <c r="R55" s="12"/>
      <c r="S55" s="11">
        <f t="shared" si="1"/>
        <v>130197859</v>
      </c>
    </row>
    <row r="56" spans="1:19" x14ac:dyDescent="0.55000000000000004">
      <c r="A56" s="2" t="s">
        <v>100</v>
      </c>
      <c r="C56" s="12" t="s">
        <v>180</v>
      </c>
      <c r="D56" s="12"/>
      <c r="E56" s="11">
        <v>42256298</v>
      </c>
      <c r="F56" s="12"/>
      <c r="G56" s="11">
        <v>12</v>
      </c>
      <c r="H56" s="12"/>
      <c r="I56" s="11">
        <v>0</v>
      </c>
      <c r="J56" s="12"/>
      <c r="K56" s="11">
        <v>0</v>
      </c>
      <c r="L56" s="12"/>
      <c r="M56" s="11">
        <f t="shared" si="0"/>
        <v>0</v>
      </c>
      <c r="N56" s="12"/>
      <c r="O56" s="11">
        <v>507075576</v>
      </c>
      <c r="P56" s="12"/>
      <c r="Q56" s="11">
        <v>15814567</v>
      </c>
      <c r="R56" s="12"/>
      <c r="S56" s="11">
        <f t="shared" si="1"/>
        <v>491261009</v>
      </c>
    </row>
    <row r="57" spans="1:19" x14ac:dyDescent="0.55000000000000004">
      <c r="A57" s="2" t="s">
        <v>17</v>
      </c>
      <c r="C57" s="12" t="s">
        <v>186</v>
      </c>
      <c r="D57" s="12"/>
      <c r="E57" s="11">
        <v>40446649</v>
      </c>
      <c r="F57" s="12"/>
      <c r="G57" s="11">
        <v>110</v>
      </c>
      <c r="H57" s="12"/>
      <c r="I57" s="11">
        <v>0</v>
      </c>
      <c r="J57" s="12"/>
      <c r="K57" s="11">
        <v>0</v>
      </c>
      <c r="L57" s="12"/>
      <c r="M57" s="11">
        <f t="shared" si="0"/>
        <v>0</v>
      </c>
      <c r="N57" s="12"/>
      <c r="O57" s="11">
        <v>4449131390</v>
      </c>
      <c r="P57" s="12"/>
      <c r="Q57" s="11">
        <v>242051190</v>
      </c>
      <c r="R57" s="12"/>
      <c r="S57" s="11">
        <f t="shared" si="1"/>
        <v>4207080200</v>
      </c>
    </row>
    <row r="58" spans="1:19" x14ac:dyDescent="0.55000000000000004">
      <c r="A58" s="2" t="s">
        <v>134</v>
      </c>
      <c r="C58" s="12" t="s">
        <v>204</v>
      </c>
      <c r="D58" s="12"/>
      <c r="E58" s="11">
        <v>543537</v>
      </c>
      <c r="F58" s="12"/>
      <c r="G58" s="11">
        <v>1350</v>
      </c>
      <c r="H58" s="12"/>
      <c r="I58" s="11">
        <v>0</v>
      </c>
      <c r="J58" s="12"/>
      <c r="K58" s="11">
        <v>0</v>
      </c>
      <c r="L58" s="12"/>
      <c r="M58" s="11">
        <f t="shared" si="0"/>
        <v>0</v>
      </c>
      <c r="N58" s="12"/>
      <c r="O58" s="11">
        <v>733774950</v>
      </c>
      <c r="P58" s="12"/>
      <c r="Q58" s="11">
        <v>0</v>
      </c>
      <c r="R58" s="12"/>
      <c r="S58" s="11">
        <f t="shared" si="1"/>
        <v>733774950</v>
      </c>
    </row>
    <row r="59" spans="1:19" x14ac:dyDescent="0.55000000000000004">
      <c r="A59" s="2" t="s">
        <v>121</v>
      </c>
      <c r="C59" s="12" t="s">
        <v>180</v>
      </c>
      <c r="D59" s="12"/>
      <c r="E59" s="11">
        <v>49944841</v>
      </c>
      <c r="F59" s="12"/>
      <c r="G59" s="11">
        <v>6</v>
      </c>
      <c r="H59" s="12"/>
      <c r="I59" s="11">
        <v>0</v>
      </c>
      <c r="J59" s="12"/>
      <c r="K59" s="11">
        <v>0</v>
      </c>
      <c r="L59" s="12"/>
      <c r="M59" s="11">
        <f t="shared" si="0"/>
        <v>0</v>
      </c>
      <c r="N59" s="12"/>
      <c r="O59" s="11">
        <v>299669046</v>
      </c>
      <c r="P59" s="12"/>
      <c r="Q59" s="11">
        <v>13897128</v>
      </c>
      <c r="R59" s="12"/>
      <c r="S59" s="11">
        <f t="shared" si="1"/>
        <v>285771918</v>
      </c>
    </row>
    <row r="60" spans="1:19" x14ac:dyDescent="0.55000000000000004">
      <c r="A60" s="2" t="s">
        <v>205</v>
      </c>
      <c r="C60" s="12" t="s">
        <v>206</v>
      </c>
      <c r="D60" s="12"/>
      <c r="E60" s="11">
        <v>625000</v>
      </c>
      <c r="F60" s="12"/>
      <c r="G60" s="11">
        <v>3000</v>
      </c>
      <c r="H60" s="12"/>
      <c r="I60" s="11">
        <v>0</v>
      </c>
      <c r="J60" s="12"/>
      <c r="K60" s="11">
        <v>0</v>
      </c>
      <c r="L60" s="12"/>
      <c r="M60" s="11">
        <f t="shared" si="0"/>
        <v>0</v>
      </c>
      <c r="N60" s="12"/>
      <c r="O60" s="11">
        <v>1875000000</v>
      </c>
      <c r="P60" s="12"/>
      <c r="Q60" s="11">
        <v>31565657</v>
      </c>
      <c r="R60" s="12"/>
      <c r="S60" s="11">
        <f t="shared" si="1"/>
        <v>1843434343</v>
      </c>
    </row>
    <row r="61" spans="1:19" x14ac:dyDescent="0.55000000000000004">
      <c r="A61" s="2" t="s">
        <v>23</v>
      </c>
      <c r="C61" s="12" t="s">
        <v>180</v>
      </c>
      <c r="D61" s="12"/>
      <c r="E61" s="11">
        <v>17672763</v>
      </c>
      <c r="F61" s="12"/>
      <c r="G61" s="11">
        <v>70</v>
      </c>
      <c r="H61" s="12"/>
      <c r="I61" s="11">
        <v>0</v>
      </c>
      <c r="J61" s="12"/>
      <c r="K61" s="11">
        <v>0</v>
      </c>
      <c r="L61" s="12"/>
      <c r="M61" s="11">
        <f t="shared" si="0"/>
        <v>0</v>
      </c>
      <c r="N61" s="12"/>
      <c r="O61" s="11">
        <v>1237093410</v>
      </c>
      <c r="P61" s="12"/>
      <c r="Q61" s="11">
        <v>0</v>
      </c>
      <c r="R61" s="12"/>
      <c r="S61" s="11">
        <f t="shared" si="1"/>
        <v>1237093410</v>
      </c>
    </row>
    <row r="62" spans="1:19" x14ac:dyDescent="0.55000000000000004">
      <c r="A62" s="2" t="s">
        <v>147</v>
      </c>
      <c r="C62" s="12" t="s">
        <v>147</v>
      </c>
      <c r="D62" s="12"/>
      <c r="E62" s="12" t="s">
        <v>147</v>
      </c>
      <c r="F62" s="12"/>
      <c r="G62" s="12" t="s">
        <v>147</v>
      </c>
      <c r="H62" s="12"/>
      <c r="I62" s="13">
        <f>SUM(I8:I61)</f>
        <v>54688701770</v>
      </c>
      <c r="J62" s="12"/>
      <c r="K62" s="13">
        <f>SUM(K8:K61)</f>
        <v>1853757051</v>
      </c>
      <c r="L62" s="12"/>
      <c r="M62" s="13">
        <f>SUM(M8:M61)</f>
        <v>52834944719</v>
      </c>
      <c r="N62" s="12"/>
      <c r="O62" s="13">
        <f>SUM(O8:O61)</f>
        <v>566770055120</v>
      </c>
      <c r="P62" s="12"/>
      <c r="Q62" s="13">
        <f>SUM(Q8:Q61)</f>
        <v>17089425707</v>
      </c>
      <c r="R62" s="12"/>
      <c r="S62" s="13">
        <f>SUM(S8:S61)</f>
        <v>549680629413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2"/>
  <sheetViews>
    <sheetView rightToLeft="1" tabSelected="1" workbookViewId="0">
      <selection activeCell="M19" sqref="M19"/>
    </sheetView>
  </sheetViews>
  <sheetFormatPr defaultRowHeight="24" x14ac:dyDescent="0.55000000000000004"/>
  <cols>
    <col min="1" max="1" width="25.5703125" style="2" bestFit="1" customWidth="1"/>
    <col min="2" max="2" width="1" style="2" customWidth="1"/>
    <col min="3" max="3" width="20" style="2" customWidth="1"/>
    <col min="4" max="4" width="1" style="2" customWidth="1"/>
    <col min="5" max="5" width="16" style="2" customWidth="1"/>
    <col min="6" max="6" width="1" style="2" customWidth="1"/>
    <col min="7" max="7" width="20" style="2" customWidth="1"/>
    <col min="8" max="8" width="1" style="2" customWidth="1"/>
    <col min="9" max="9" width="20" style="2" customWidth="1"/>
    <col min="10" max="10" width="1" style="2" customWidth="1"/>
    <col min="11" max="11" width="16" style="2" customWidth="1"/>
    <col min="12" max="12" width="1" style="2" customWidth="1"/>
    <col min="13" max="13" width="20" style="2" customWidth="1"/>
    <col min="14" max="14" width="1" style="2" customWidth="1"/>
    <col min="15" max="15" width="9.140625" style="2" customWidth="1"/>
    <col min="16" max="16384" width="9.140625" style="2"/>
  </cols>
  <sheetData>
    <row r="2" spans="1:13" ht="24.75" x14ac:dyDescent="0.55000000000000004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</row>
    <row r="3" spans="1:13" ht="24.75" x14ac:dyDescent="0.55000000000000004">
      <c r="A3" s="21" t="s">
        <v>160</v>
      </c>
      <c r="B3" s="21" t="s">
        <v>160</v>
      </c>
      <c r="C3" s="21" t="s">
        <v>160</v>
      </c>
      <c r="D3" s="21" t="s">
        <v>160</v>
      </c>
      <c r="E3" s="21" t="s">
        <v>160</v>
      </c>
      <c r="F3" s="21" t="s">
        <v>160</v>
      </c>
      <c r="G3" s="21" t="s">
        <v>160</v>
      </c>
      <c r="H3" s="21" t="s">
        <v>160</v>
      </c>
      <c r="I3" s="21" t="s">
        <v>160</v>
      </c>
      <c r="J3" s="21" t="s">
        <v>160</v>
      </c>
      <c r="K3" s="21" t="s">
        <v>160</v>
      </c>
      <c r="L3" s="21" t="s">
        <v>160</v>
      </c>
      <c r="M3" s="21" t="s">
        <v>160</v>
      </c>
    </row>
    <row r="4" spans="1:13" ht="24.75" x14ac:dyDescent="0.55000000000000004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</row>
    <row r="6" spans="1:13" ht="25.5" thickBot="1" x14ac:dyDescent="0.6">
      <c r="A6" s="20" t="s">
        <v>161</v>
      </c>
      <c r="B6" s="20" t="s">
        <v>161</v>
      </c>
      <c r="C6" s="20" t="s">
        <v>162</v>
      </c>
      <c r="D6" s="20" t="s">
        <v>162</v>
      </c>
      <c r="E6" s="20" t="s">
        <v>162</v>
      </c>
      <c r="F6" s="20" t="s">
        <v>162</v>
      </c>
      <c r="G6" s="20" t="s">
        <v>162</v>
      </c>
      <c r="I6" s="20" t="s">
        <v>163</v>
      </c>
      <c r="J6" s="20" t="s">
        <v>163</v>
      </c>
      <c r="K6" s="20" t="s">
        <v>163</v>
      </c>
      <c r="L6" s="20" t="s">
        <v>163</v>
      </c>
      <c r="M6" s="20" t="s">
        <v>163</v>
      </c>
    </row>
    <row r="7" spans="1:13" ht="25.5" thickBot="1" x14ac:dyDescent="0.6">
      <c r="A7" s="20" t="s">
        <v>164</v>
      </c>
      <c r="C7" s="20" t="s">
        <v>165</v>
      </c>
      <c r="E7" s="20" t="s">
        <v>166</v>
      </c>
      <c r="G7" s="20" t="s">
        <v>167</v>
      </c>
      <c r="I7" s="20" t="s">
        <v>165</v>
      </c>
      <c r="K7" s="20" t="s">
        <v>166</v>
      </c>
      <c r="M7" s="20" t="s">
        <v>167</v>
      </c>
    </row>
    <row r="8" spans="1:13" x14ac:dyDescent="0.55000000000000004">
      <c r="A8" s="2" t="s">
        <v>155</v>
      </c>
      <c r="C8" s="11">
        <v>42380</v>
      </c>
      <c r="D8" s="12"/>
      <c r="E8" s="11">
        <v>0</v>
      </c>
      <c r="F8" s="12"/>
      <c r="G8" s="11">
        <v>42380</v>
      </c>
      <c r="H8" s="12"/>
      <c r="I8" s="11">
        <v>287652</v>
      </c>
      <c r="J8" s="12"/>
      <c r="K8" s="11">
        <v>0</v>
      </c>
      <c r="L8" s="12"/>
      <c r="M8" s="11">
        <v>287652</v>
      </c>
    </row>
    <row r="9" spans="1:13" ht="24.75" thickBot="1" x14ac:dyDescent="0.6">
      <c r="A9" s="2" t="s">
        <v>158</v>
      </c>
      <c r="C9" s="11">
        <v>1877081547</v>
      </c>
      <c r="D9" s="12"/>
      <c r="E9" s="11">
        <v>0</v>
      </c>
      <c r="F9" s="12"/>
      <c r="G9" s="11">
        <v>1877081547</v>
      </c>
      <c r="H9" s="12"/>
      <c r="I9" s="11">
        <v>9439010569</v>
      </c>
      <c r="J9" s="12"/>
      <c r="K9" s="11">
        <v>0</v>
      </c>
      <c r="L9" s="12"/>
      <c r="M9" s="11">
        <v>9439010569</v>
      </c>
    </row>
    <row r="10" spans="1:13" ht="24.75" thickBot="1" x14ac:dyDescent="0.6">
      <c r="A10" s="2" t="s">
        <v>147</v>
      </c>
      <c r="C10" s="13">
        <f>SUM(C8:C9)</f>
        <v>1877123927</v>
      </c>
      <c r="D10" s="12"/>
      <c r="E10" s="13">
        <f>SUM(E8:E9)</f>
        <v>0</v>
      </c>
      <c r="F10" s="12"/>
      <c r="G10" s="13">
        <f>SUM(G8:G9)</f>
        <v>1877123927</v>
      </c>
      <c r="H10" s="12"/>
      <c r="I10" s="13">
        <f>SUM(I8:I9)</f>
        <v>9439298221</v>
      </c>
      <c r="J10" s="12"/>
      <c r="K10" s="13">
        <f>SUM(K8:K9)</f>
        <v>0</v>
      </c>
      <c r="L10" s="12"/>
      <c r="M10" s="13">
        <f>SUM(M8:M9)</f>
        <v>9439298221</v>
      </c>
    </row>
    <row r="11" spans="1:13" ht="24.75" thickTop="1" x14ac:dyDescent="0.55000000000000004"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x14ac:dyDescent="0.55000000000000004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</sheetData>
  <mergeCells count="13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  <mergeCell ref="A6:B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6"/>
  <sheetViews>
    <sheetView rightToLeft="1" topLeftCell="A76" workbookViewId="0">
      <selection activeCell="C82" sqref="C82:Q82"/>
    </sheetView>
  </sheetViews>
  <sheetFormatPr defaultRowHeight="24" x14ac:dyDescent="0.55000000000000004"/>
  <cols>
    <col min="1" max="1" width="35.5703125" style="2" bestFit="1" customWidth="1"/>
    <col min="2" max="2" width="1" style="2" customWidth="1"/>
    <col min="3" max="3" width="18" style="2" customWidth="1"/>
    <col min="4" max="4" width="1" style="2" customWidth="1"/>
    <col min="5" max="5" width="21" style="2" customWidth="1"/>
    <col min="6" max="6" width="1" style="2" customWidth="1"/>
    <col min="7" max="7" width="21" style="2" customWidth="1"/>
    <col min="8" max="8" width="1" style="2" customWidth="1"/>
    <col min="9" max="9" width="28" style="2" customWidth="1"/>
    <col min="10" max="10" width="1" style="2" customWidth="1"/>
    <col min="11" max="11" width="18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28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24.75" x14ac:dyDescent="0.55000000000000004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</row>
    <row r="3" spans="1:17" ht="24.75" x14ac:dyDescent="0.55000000000000004">
      <c r="A3" s="21" t="s">
        <v>160</v>
      </c>
      <c r="B3" s="21" t="s">
        <v>160</v>
      </c>
      <c r="C3" s="21" t="s">
        <v>160</v>
      </c>
      <c r="D3" s="21" t="s">
        <v>160</v>
      </c>
      <c r="E3" s="21" t="s">
        <v>160</v>
      </c>
      <c r="F3" s="21" t="s">
        <v>160</v>
      </c>
      <c r="G3" s="21" t="s">
        <v>160</v>
      </c>
      <c r="H3" s="21" t="s">
        <v>160</v>
      </c>
      <c r="I3" s="21" t="s">
        <v>160</v>
      </c>
      <c r="J3" s="21" t="s">
        <v>160</v>
      </c>
      <c r="K3" s="21" t="s">
        <v>160</v>
      </c>
      <c r="L3" s="21" t="s">
        <v>160</v>
      </c>
      <c r="M3" s="21" t="s">
        <v>160</v>
      </c>
      <c r="N3" s="21" t="s">
        <v>160</v>
      </c>
      <c r="O3" s="21" t="s">
        <v>160</v>
      </c>
      <c r="P3" s="21" t="s">
        <v>160</v>
      </c>
      <c r="Q3" s="21" t="s">
        <v>160</v>
      </c>
    </row>
    <row r="4" spans="1:17" ht="24.75" x14ac:dyDescent="0.55000000000000004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  <c r="F4" s="21" t="s">
        <v>2</v>
      </c>
      <c r="G4" s="21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21" t="s">
        <v>2</v>
      </c>
      <c r="P4" s="21" t="s">
        <v>2</v>
      </c>
      <c r="Q4" s="21" t="s">
        <v>2</v>
      </c>
    </row>
    <row r="6" spans="1:17" ht="24.75" x14ac:dyDescent="0.55000000000000004">
      <c r="A6" s="20" t="s">
        <v>3</v>
      </c>
      <c r="C6" s="20" t="s">
        <v>162</v>
      </c>
      <c r="D6" s="20" t="s">
        <v>162</v>
      </c>
      <c r="E6" s="20" t="s">
        <v>162</v>
      </c>
      <c r="F6" s="20" t="s">
        <v>162</v>
      </c>
      <c r="G6" s="20" t="s">
        <v>162</v>
      </c>
      <c r="H6" s="20" t="s">
        <v>162</v>
      </c>
      <c r="I6" s="20" t="s">
        <v>162</v>
      </c>
      <c r="K6" s="20" t="s">
        <v>163</v>
      </c>
      <c r="L6" s="20" t="s">
        <v>163</v>
      </c>
      <c r="M6" s="20" t="s">
        <v>163</v>
      </c>
      <c r="N6" s="20" t="s">
        <v>163</v>
      </c>
      <c r="O6" s="20" t="s">
        <v>163</v>
      </c>
      <c r="P6" s="20" t="s">
        <v>163</v>
      </c>
      <c r="Q6" s="20" t="s">
        <v>163</v>
      </c>
    </row>
    <row r="7" spans="1:17" ht="24.75" x14ac:dyDescent="0.55000000000000004">
      <c r="A7" s="20" t="s">
        <v>3</v>
      </c>
      <c r="C7" s="20" t="s">
        <v>7</v>
      </c>
      <c r="E7" s="20" t="s">
        <v>207</v>
      </c>
      <c r="G7" s="20" t="s">
        <v>208</v>
      </c>
      <c r="I7" s="20" t="s">
        <v>210</v>
      </c>
      <c r="K7" s="20" t="s">
        <v>7</v>
      </c>
      <c r="M7" s="20" t="s">
        <v>207</v>
      </c>
      <c r="O7" s="20" t="s">
        <v>208</v>
      </c>
      <c r="Q7" s="20" t="s">
        <v>210</v>
      </c>
    </row>
    <row r="8" spans="1:17" x14ac:dyDescent="0.55000000000000004">
      <c r="A8" s="2" t="s">
        <v>111</v>
      </c>
      <c r="C8" s="6">
        <v>59192</v>
      </c>
      <c r="D8" s="6"/>
      <c r="E8" s="6">
        <v>221549990</v>
      </c>
      <c r="F8" s="6"/>
      <c r="G8" s="6">
        <v>259488813</v>
      </c>
      <c r="H8" s="6"/>
      <c r="I8" s="6">
        <f>E8-G8</f>
        <v>-37938823</v>
      </c>
      <c r="J8" s="6"/>
      <c r="K8" s="6">
        <v>228734</v>
      </c>
      <c r="L8" s="6"/>
      <c r="M8" s="6">
        <v>990061498</v>
      </c>
      <c r="N8" s="6"/>
      <c r="O8" s="6">
        <v>1002735405</v>
      </c>
      <c r="P8" s="6"/>
      <c r="Q8" s="6">
        <f>M8-O8</f>
        <v>-12673907</v>
      </c>
    </row>
    <row r="9" spans="1:17" x14ac:dyDescent="0.55000000000000004">
      <c r="A9" s="2" t="s">
        <v>89</v>
      </c>
      <c r="C9" s="6">
        <v>1055149</v>
      </c>
      <c r="D9" s="6"/>
      <c r="E9" s="6">
        <v>17108954246</v>
      </c>
      <c r="F9" s="6"/>
      <c r="G9" s="6">
        <v>18813203160</v>
      </c>
      <c r="H9" s="6"/>
      <c r="I9" s="6">
        <f t="shared" ref="I9:I72" si="0">E9-G9</f>
        <v>-1704248914</v>
      </c>
      <c r="J9" s="6"/>
      <c r="K9" s="6">
        <v>1091482</v>
      </c>
      <c r="L9" s="6"/>
      <c r="M9" s="6">
        <v>17791469952</v>
      </c>
      <c r="N9" s="6"/>
      <c r="O9" s="6">
        <v>19461016995</v>
      </c>
      <c r="P9" s="6"/>
      <c r="Q9" s="6">
        <f t="shared" ref="Q9:Q72" si="1">M9-O9</f>
        <v>-1669547043</v>
      </c>
    </row>
    <row r="10" spans="1:17" x14ac:dyDescent="0.55000000000000004">
      <c r="A10" s="2" t="s">
        <v>104</v>
      </c>
      <c r="C10" s="6">
        <v>30828</v>
      </c>
      <c r="D10" s="6"/>
      <c r="E10" s="6">
        <v>330654949</v>
      </c>
      <c r="F10" s="6"/>
      <c r="G10" s="6">
        <v>531070457</v>
      </c>
      <c r="H10" s="6"/>
      <c r="I10" s="6">
        <f t="shared" si="0"/>
        <v>-200415508</v>
      </c>
      <c r="J10" s="6"/>
      <c r="K10" s="6">
        <v>1199203</v>
      </c>
      <c r="L10" s="6"/>
      <c r="M10" s="6">
        <v>18924189407</v>
      </c>
      <c r="N10" s="6"/>
      <c r="O10" s="6">
        <v>20658533972</v>
      </c>
      <c r="P10" s="6"/>
      <c r="Q10" s="6">
        <f t="shared" si="1"/>
        <v>-1734344565</v>
      </c>
    </row>
    <row r="11" spans="1:17" x14ac:dyDescent="0.55000000000000004">
      <c r="A11" s="2" t="s">
        <v>53</v>
      </c>
      <c r="C11" s="6">
        <v>126124</v>
      </c>
      <c r="D11" s="6"/>
      <c r="E11" s="6">
        <v>20827662543</v>
      </c>
      <c r="F11" s="6"/>
      <c r="G11" s="6">
        <v>18551525998</v>
      </c>
      <c r="H11" s="6"/>
      <c r="I11" s="6">
        <f t="shared" si="0"/>
        <v>2276136545</v>
      </c>
      <c r="J11" s="6"/>
      <c r="K11" s="6">
        <v>139160</v>
      </c>
      <c r="L11" s="6"/>
      <c r="M11" s="6">
        <v>23096455237</v>
      </c>
      <c r="N11" s="6"/>
      <c r="O11" s="6">
        <v>20468985742</v>
      </c>
      <c r="P11" s="6"/>
      <c r="Q11" s="6">
        <f t="shared" si="1"/>
        <v>2627469495</v>
      </c>
    </row>
    <row r="12" spans="1:17" x14ac:dyDescent="0.55000000000000004">
      <c r="A12" s="2" t="s">
        <v>125</v>
      </c>
      <c r="C12" s="6">
        <v>67854</v>
      </c>
      <c r="D12" s="6"/>
      <c r="E12" s="6">
        <v>480951838</v>
      </c>
      <c r="F12" s="6"/>
      <c r="G12" s="6">
        <v>639998552</v>
      </c>
      <c r="H12" s="6"/>
      <c r="I12" s="6">
        <f t="shared" si="0"/>
        <v>-159046714</v>
      </c>
      <c r="J12" s="6"/>
      <c r="K12" s="6">
        <v>77620</v>
      </c>
      <c r="L12" s="6"/>
      <c r="M12" s="6">
        <v>560459481</v>
      </c>
      <c r="N12" s="6"/>
      <c r="O12" s="6">
        <v>732111412</v>
      </c>
      <c r="P12" s="6"/>
      <c r="Q12" s="6">
        <f t="shared" si="1"/>
        <v>-171651931</v>
      </c>
    </row>
    <row r="13" spans="1:17" x14ac:dyDescent="0.55000000000000004">
      <c r="A13" s="2" t="s">
        <v>102</v>
      </c>
      <c r="C13" s="6">
        <v>83058</v>
      </c>
      <c r="D13" s="6"/>
      <c r="E13" s="6">
        <v>982124652</v>
      </c>
      <c r="F13" s="6"/>
      <c r="G13" s="6">
        <v>833315886</v>
      </c>
      <c r="H13" s="6"/>
      <c r="I13" s="6">
        <f t="shared" si="0"/>
        <v>148808766</v>
      </c>
      <c r="J13" s="6"/>
      <c r="K13" s="6">
        <v>520362</v>
      </c>
      <c r="L13" s="6"/>
      <c r="M13" s="6">
        <v>10341126314</v>
      </c>
      <c r="N13" s="6"/>
      <c r="O13" s="6">
        <v>9170901030</v>
      </c>
      <c r="P13" s="6"/>
      <c r="Q13" s="6">
        <f t="shared" si="1"/>
        <v>1170225284</v>
      </c>
    </row>
    <row r="14" spans="1:17" x14ac:dyDescent="0.55000000000000004">
      <c r="A14" s="2" t="s">
        <v>117</v>
      </c>
      <c r="C14" s="6">
        <v>199506</v>
      </c>
      <c r="D14" s="6"/>
      <c r="E14" s="6">
        <v>1749173055</v>
      </c>
      <c r="F14" s="6"/>
      <c r="G14" s="6">
        <v>2649541029</v>
      </c>
      <c r="H14" s="6"/>
      <c r="I14" s="6">
        <f t="shared" si="0"/>
        <v>-900367974</v>
      </c>
      <c r="J14" s="6"/>
      <c r="K14" s="6">
        <v>217776</v>
      </c>
      <c r="L14" s="6"/>
      <c r="M14" s="6">
        <v>1951743792</v>
      </c>
      <c r="N14" s="6"/>
      <c r="O14" s="6">
        <v>2892175906</v>
      </c>
      <c r="P14" s="6"/>
      <c r="Q14" s="6">
        <f t="shared" si="1"/>
        <v>-940432114</v>
      </c>
    </row>
    <row r="15" spans="1:17" x14ac:dyDescent="0.55000000000000004">
      <c r="A15" s="2" t="s">
        <v>37</v>
      </c>
      <c r="C15" s="6">
        <v>71664</v>
      </c>
      <c r="D15" s="6"/>
      <c r="E15" s="6">
        <v>732402168</v>
      </c>
      <c r="F15" s="6"/>
      <c r="G15" s="6">
        <v>973817979</v>
      </c>
      <c r="H15" s="6"/>
      <c r="I15" s="6">
        <f t="shared" si="0"/>
        <v>-241415811</v>
      </c>
      <c r="J15" s="6"/>
      <c r="K15" s="6">
        <v>420167</v>
      </c>
      <c r="L15" s="6"/>
      <c r="M15" s="6">
        <v>5125504769</v>
      </c>
      <c r="N15" s="6"/>
      <c r="O15" s="6">
        <v>5709507973</v>
      </c>
      <c r="P15" s="6"/>
      <c r="Q15" s="6">
        <f t="shared" si="1"/>
        <v>-584003204</v>
      </c>
    </row>
    <row r="16" spans="1:17" x14ac:dyDescent="0.55000000000000004">
      <c r="A16" s="2" t="s">
        <v>67</v>
      </c>
      <c r="C16" s="6">
        <v>2768592</v>
      </c>
      <c r="D16" s="6"/>
      <c r="E16" s="6">
        <v>24507576384</v>
      </c>
      <c r="F16" s="6"/>
      <c r="G16" s="6">
        <v>24507576384</v>
      </c>
      <c r="H16" s="6"/>
      <c r="I16" s="6">
        <f t="shared" si="0"/>
        <v>0</v>
      </c>
      <c r="J16" s="6"/>
      <c r="K16" s="6">
        <v>2768592</v>
      </c>
      <c r="L16" s="6"/>
      <c r="M16" s="6">
        <v>24507576384</v>
      </c>
      <c r="N16" s="6"/>
      <c r="O16" s="6">
        <v>24507576384</v>
      </c>
      <c r="P16" s="6"/>
      <c r="Q16" s="6">
        <f t="shared" si="1"/>
        <v>0</v>
      </c>
    </row>
    <row r="17" spans="1:17" x14ac:dyDescent="0.55000000000000004">
      <c r="A17" s="2" t="s">
        <v>51</v>
      </c>
      <c r="C17" s="6">
        <v>3642</v>
      </c>
      <c r="D17" s="6"/>
      <c r="E17" s="6">
        <v>606477702</v>
      </c>
      <c r="F17" s="6"/>
      <c r="G17" s="6">
        <v>651659432</v>
      </c>
      <c r="H17" s="6"/>
      <c r="I17" s="6">
        <f t="shared" si="0"/>
        <v>-45181730</v>
      </c>
      <c r="J17" s="6"/>
      <c r="K17" s="6">
        <v>158395</v>
      </c>
      <c r="L17" s="6"/>
      <c r="M17" s="6">
        <v>27406446647</v>
      </c>
      <c r="N17" s="6"/>
      <c r="O17" s="6">
        <v>28341458465</v>
      </c>
      <c r="P17" s="6"/>
      <c r="Q17" s="6">
        <f t="shared" si="1"/>
        <v>-935011818</v>
      </c>
    </row>
    <row r="18" spans="1:17" x14ac:dyDescent="0.55000000000000004">
      <c r="A18" s="2" t="s">
        <v>59</v>
      </c>
      <c r="C18" s="6">
        <v>365892</v>
      </c>
      <c r="D18" s="6"/>
      <c r="E18" s="6">
        <v>3117246232</v>
      </c>
      <c r="F18" s="6"/>
      <c r="G18" s="6">
        <v>3637149374</v>
      </c>
      <c r="H18" s="6"/>
      <c r="I18" s="6">
        <f t="shared" si="0"/>
        <v>-519903142</v>
      </c>
      <c r="J18" s="6"/>
      <c r="K18" s="6">
        <v>486948</v>
      </c>
      <c r="L18" s="6"/>
      <c r="M18" s="6">
        <v>4235451678</v>
      </c>
      <c r="N18" s="6"/>
      <c r="O18" s="6">
        <v>4840506510</v>
      </c>
      <c r="P18" s="6"/>
      <c r="Q18" s="6">
        <f t="shared" si="1"/>
        <v>-605054832</v>
      </c>
    </row>
    <row r="19" spans="1:17" x14ac:dyDescent="0.55000000000000004">
      <c r="A19" s="2" t="s">
        <v>23</v>
      </c>
      <c r="C19" s="6">
        <v>530183</v>
      </c>
      <c r="D19" s="6"/>
      <c r="E19" s="6">
        <v>908597006</v>
      </c>
      <c r="F19" s="6"/>
      <c r="G19" s="6">
        <v>1038544556</v>
      </c>
      <c r="H19" s="6"/>
      <c r="I19" s="6">
        <f t="shared" si="0"/>
        <v>-129947550</v>
      </c>
      <c r="J19" s="6"/>
      <c r="K19" s="6">
        <v>1915298</v>
      </c>
      <c r="L19" s="6"/>
      <c r="M19" s="6">
        <v>3724573580</v>
      </c>
      <c r="N19" s="6"/>
      <c r="O19" s="6">
        <v>3837728522</v>
      </c>
      <c r="P19" s="6"/>
      <c r="Q19" s="6">
        <f t="shared" si="1"/>
        <v>-113154942</v>
      </c>
    </row>
    <row r="20" spans="1:17" x14ac:dyDescent="0.55000000000000004">
      <c r="A20" s="2" t="s">
        <v>95</v>
      </c>
      <c r="C20" s="6">
        <v>623274</v>
      </c>
      <c r="D20" s="6"/>
      <c r="E20" s="6">
        <v>20428968851</v>
      </c>
      <c r="F20" s="6"/>
      <c r="G20" s="6">
        <v>23165554163</v>
      </c>
      <c r="H20" s="6"/>
      <c r="I20" s="6">
        <f t="shared" si="0"/>
        <v>-2736585312</v>
      </c>
      <c r="J20" s="6"/>
      <c r="K20" s="6">
        <v>1254183</v>
      </c>
      <c r="L20" s="6"/>
      <c r="M20" s="6">
        <v>43436093049</v>
      </c>
      <c r="N20" s="6"/>
      <c r="O20" s="6">
        <v>46614882848</v>
      </c>
      <c r="P20" s="6"/>
      <c r="Q20" s="6">
        <f t="shared" si="1"/>
        <v>-3178789799</v>
      </c>
    </row>
    <row r="21" spans="1:17" x14ac:dyDescent="0.55000000000000004">
      <c r="A21" s="2" t="s">
        <v>74</v>
      </c>
      <c r="C21" s="6">
        <v>79262</v>
      </c>
      <c r="D21" s="6"/>
      <c r="E21" s="6">
        <v>1237139017</v>
      </c>
      <c r="F21" s="6"/>
      <c r="G21" s="6">
        <v>1315011612</v>
      </c>
      <c r="H21" s="6"/>
      <c r="I21" s="6">
        <f t="shared" si="0"/>
        <v>-77872595</v>
      </c>
      <c r="J21" s="6"/>
      <c r="K21" s="6">
        <v>989141</v>
      </c>
      <c r="L21" s="6"/>
      <c r="M21" s="6">
        <v>17081895412</v>
      </c>
      <c r="N21" s="6"/>
      <c r="O21" s="6">
        <v>16410535989</v>
      </c>
      <c r="P21" s="6"/>
      <c r="Q21" s="6">
        <f t="shared" si="1"/>
        <v>671359423</v>
      </c>
    </row>
    <row r="22" spans="1:17" x14ac:dyDescent="0.55000000000000004">
      <c r="A22" s="2" t="s">
        <v>123</v>
      </c>
      <c r="C22" s="6">
        <v>449231</v>
      </c>
      <c r="D22" s="6"/>
      <c r="E22" s="6">
        <v>15269797450</v>
      </c>
      <c r="F22" s="6"/>
      <c r="G22" s="6">
        <v>14438814588</v>
      </c>
      <c r="H22" s="6"/>
      <c r="I22" s="6">
        <f t="shared" si="0"/>
        <v>830982862</v>
      </c>
      <c r="J22" s="6"/>
      <c r="K22" s="6">
        <v>22905550</v>
      </c>
      <c r="L22" s="6"/>
      <c r="M22" s="6">
        <v>255904436151</v>
      </c>
      <c r="N22" s="6"/>
      <c r="O22" s="6">
        <v>308309649997</v>
      </c>
      <c r="P22" s="6"/>
      <c r="Q22" s="6">
        <f t="shared" si="1"/>
        <v>-52405213846</v>
      </c>
    </row>
    <row r="23" spans="1:17" x14ac:dyDescent="0.55000000000000004">
      <c r="A23" s="2" t="s">
        <v>33</v>
      </c>
      <c r="C23" s="6">
        <v>3340349</v>
      </c>
      <c r="D23" s="6"/>
      <c r="E23" s="6">
        <v>12889082945</v>
      </c>
      <c r="F23" s="6"/>
      <c r="G23" s="6">
        <v>17431682520</v>
      </c>
      <c r="H23" s="6"/>
      <c r="I23" s="6">
        <f t="shared" si="0"/>
        <v>-4542599575</v>
      </c>
      <c r="J23" s="6"/>
      <c r="K23" s="6">
        <v>9227601</v>
      </c>
      <c r="L23" s="6"/>
      <c r="M23" s="6">
        <v>57335274805</v>
      </c>
      <c r="N23" s="6"/>
      <c r="O23" s="6">
        <v>65014864101</v>
      </c>
      <c r="P23" s="6"/>
      <c r="Q23" s="6">
        <f t="shared" si="1"/>
        <v>-7679589296</v>
      </c>
    </row>
    <row r="24" spans="1:17" x14ac:dyDescent="0.55000000000000004">
      <c r="A24" s="2" t="s">
        <v>57</v>
      </c>
      <c r="C24" s="6">
        <v>1363</v>
      </c>
      <c r="D24" s="6"/>
      <c r="E24" s="6">
        <v>5052389</v>
      </c>
      <c r="F24" s="6"/>
      <c r="G24" s="6">
        <v>5520337</v>
      </c>
      <c r="H24" s="6"/>
      <c r="I24" s="6">
        <f t="shared" si="0"/>
        <v>-467948</v>
      </c>
      <c r="J24" s="6"/>
      <c r="K24" s="6">
        <v>1121708</v>
      </c>
      <c r="L24" s="6"/>
      <c r="M24" s="6">
        <v>9739781177</v>
      </c>
      <c r="N24" s="6"/>
      <c r="O24" s="6">
        <v>9894989396</v>
      </c>
      <c r="P24" s="6"/>
      <c r="Q24" s="6">
        <f t="shared" si="1"/>
        <v>-155208219</v>
      </c>
    </row>
    <row r="25" spans="1:17" x14ac:dyDescent="0.55000000000000004">
      <c r="A25" s="2" t="s">
        <v>29</v>
      </c>
      <c r="C25" s="6">
        <v>706096</v>
      </c>
      <c r="D25" s="6"/>
      <c r="E25" s="6">
        <v>1217119565</v>
      </c>
      <c r="F25" s="6"/>
      <c r="G25" s="6">
        <v>1839592760</v>
      </c>
      <c r="H25" s="6"/>
      <c r="I25" s="6">
        <f t="shared" si="0"/>
        <v>-622473195</v>
      </c>
      <c r="J25" s="6"/>
      <c r="K25" s="6">
        <v>4148021</v>
      </c>
      <c r="L25" s="6"/>
      <c r="M25" s="6">
        <v>12222655692</v>
      </c>
      <c r="N25" s="6"/>
      <c r="O25" s="6">
        <v>13698951739</v>
      </c>
      <c r="P25" s="6"/>
      <c r="Q25" s="6">
        <f t="shared" si="1"/>
        <v>-1476296047</v>
      </c>
    </row>
    <row r="26" spans="1:17" x14ac:dyDescent="0.55000000000000004">
      <c r="A26" s="2" t="s">
        <v>132</v>
      </c>
      <c r="C26" s="6">
        <v>13264102</v>
      </c>
      <c r="D26" s="6"/>
      <c r="E26" s="6">
        <v>84282706969</v>
      </c>
      <c r="F26" s="6"/>
      <c r="G26" s="6">
        <v>75417551809</v>
      </c>
      <c r="H26" s="6"/>
      <c r="I26" s="6">
        <f t="shared" si="0"/>
        <v>8865155160</v>
      </c>
      <c r="J26" s="6"/>
      <c r="K26" s="6">
        <v>29545791</v>
      </c>
      <c r="L26" s="6"/>
      <c r="M26" s="6">
        <v>196311837703</v>
      </c>
      <c r="N26" s="6"/>
      <c r="O26" s="6">
        <v>170429478267</v>
      </c>
      <c r="P26" s="6"/>
      <c r="Q26" s="6">
        <f t="shared" si="1"/>
        <v>25882359436</v>
      </c>
    </row>
    <row r="27" spans="1:17" x14ac:dyDescent="0.55000000000000004">
      <c r="A27" s="2" t="s">
        <v>41</v>
      </c>
      <c r="C27" s="6">
        <v>54806</v>
      </c>
      <c r="D27" s="6"/>
      <c r="E27" s="6">
        <v>3089763947</v>
      </c>
      <c r="F27" s="6"/>
      <c r="G27" s="6">
        <v>3186529577</v>
      </c>
      <c r="H27" s="6"/>
      <c r="I27" s="6">
        <f t="shared" si="0"/>
        <v>-96765630</v>
      </c>
      <c r="J27" s="6"/>
      <c r="K27" s="6">
        <v>76340</v>
      </c>
      <c r="L27" s="6"/>
      <c r="M27" s="6">
        <v>4576485708</v>
      </c>
      <c r="N27" s="6"/>
      <c r="O27" s="6">
        <v>4438559073</v>
      </c>
      <c r="P27" s="6"/>
      <c r="Q27" s="6">
        <f t="shared" si="1"/>
        <v>137926635</v>
      </c>
    </row>
    <row r="28" spans="1:17" x14ac:dyDescent="0.55000000000000004">
      <c r="A28" s="2" t="s">
        <v>127</v>
      </c>
      <c r="C28" s="6">
        <v>39456</v>
      </c>
      <c r="D28" s="6"/>
      <c r="E28" s="6">
        <v>498315700</v>
      </c>
      <c r="F28" s="6"/>
      <c r="G28" s="6">
        <v>758538720</v>
      </c>
      <c r="H28" s="6"/>
      <c r="I28" s="6">
        <f t="shared" si="0"/>
        <v>-260223020</v>
      </c>
      <c r="J28" s="6"/>
      <c r="K28" s="6">
        <v>1191906</v>
      </c>
      <c r="L28" s="6"/>
      <c r="M28" s="6">
        <v>20784459525</v>
      </c>
      <c r="N28" s="6"/>
      <c r="O28" s="6">
        <v>22914305838</v>
      </c>
      <c r="P28" s="6"/>
      <c r="Q28" s="6">
        <f t="shared" si="1"/>
        <v>-2129846313</v>
      </c>
    </row>
    <row r="29" spans="1:17" x14ac:dyDescent="0.55000000000000004">
      <c r="A29" s="2" t="s">
        <v>49</v>
      </c>
      <c r="C29" s="6">
        <v>113140</v>
      </c>
      <c r="D29" s="6"/>
      <c r="E29" s="6">
        <v>5055307832</v>
      </c>
      <c r="F29" s="6"/>
      <c r="G29" s="6">
        <v>5104505740</v>
      </c>
      <c r="H29" s="6"/>
      <c r="I29" s="6">
        <f t="shared" si="0"/>
        <v>-49197908</v>
      </c>
      <c r="J29" s="6"/>
      <c r="K29" s="6">
        <v>113140</v>
      </c>
      <c r="L29" s="6"/>
      <c r="M29" s="6">
        <v>5055307832</v>
      </c>
      <c r="N29" s="6"/>
      <c r="O29" s="6">
        <v>5104505740</v>
      </c>
      <c r="P29" s="6"/>
      <c r="Q29" s="6">
        <f t="shared" si="1"/>
        <v>-49197908</v>
      </c>
    </row>
    <row r="30" spans="1:17" x14ac:dyDescent="0.55000000000000004">
      <c r="A30" s="2" t="s">
        <v>31</v>
      </c>
      <c r="C30" s="6">
        <v>87549</v>
      </c>
      <c r="D30" s="6"/>
      <c r="E30" s="6">
        <v>484746427</v>
      </c>
      <c r="F30" s="6"/>
      <c r="G30" s="6">
        <v>497737259</v>
      </c>
      <c r="H30" s="6"/>
      <c r="I30" s="6">
        <f t="shared" si="0"/>
        <v>-12990832</v>
      </c>
      <c r="J30" s="6"/>
      <c r="K30" s="6">
        <v>87549</v>
      </c>
      <c r="L30" s="6"/>
      <c r="M30" s="6">
        <v>484746427</v>
      </c>
      <c r="N30" s="6"/>
      <c r="O30" s="6">
        <v>497737259</v>
      </c>
      <c r="P30" s="6"/>
      <c r="Q30" s="6">
        <f t="shared" si="1"/>
        <v>-12990832</v>
      </c>
    </row>
    <row r="31" spans="1:17" x14ac:dyDescent="0.55000000000000004">
      <c r="A31" s="2" t="s">
        <v>138</v>
      </c>
      <c r="C31" s="6">
        <v>6893</v>
      </c>
      <c r="D31" s="6"/>
      <c r="E31" s="6">
        <v>93872223</v>
      </c>
      <c r="F31" s="6"/>
      <c r="G31" s="6">
        <v>197748337</v>
      </c>
      <c r="H31" s="6"/>
      <c r="I31" s="6">
        <f t="shared" si="0"/>
        <v>-103876114</v>
      </c>
      <c r="J31" s="6"/>
      <c r="K31" s="6">
        <v>513873</v>
      </c>
      <c r="L31" s="6"/>
      <c r="M31" s="6">
        <v>13411881094</v>
      </c>
      <c r="N31" s="6"/>
      <c r="O31" s="6">
        <v>14742133657</v>
      </c>
      <c r="P31" s="6"/>
      <c r="Q31" s="6">
        <f t="shared" si="1"/>
        <v>-1330252563</v>
      </c>
    </row>
    <row r="32" spans="1:17" x14ac:dyDescent="0.55000000000000004">
      <c r="A32" s="2" t="s">
        <v>145</v>
      </c>
      <c r="C32" s="6">
        <v>426333</v>
      </c>
      <c r="D32" s="6"/>
      <c r="E32" s="6">
        <v>2140171440</v>
      </c>
      <c r="F32" s="6"/>
      <c r="G32" s="6">
        <v>2091559366</v>
      </c>
      <c r="H32" s="6"/>
      <c r="I32" s="6">
        <f t="shared" si="0"/>
        <v>48612074</v>
      </c>
      <c r="J32" s="6"/>
      <c r="K32" s="6">
        <v>569881</v>
      </c>
      <c r="L32" s="6"/>
      <c r="M32" s="6">
        <v>2837426174</v>
      </c>
      <c r="N32" s="6"/>
      <c r="O32" s="6">
        <v>2795795642</v>
      </c>
      <c r="P32" s="6"/>
      <c r="Q32" s="6">
        <f t="shared" si="1"/>
        <v>41630532</v>
      </c>
    </row>
    <row r="33" spans="1:17" x14ac:dyDescent="0.55000000000000004">
      <c r="A33" s="2" t="s">
        <v>93</v>
      </c>
      <c r="C33" s="6">
        <v>37873</v>
      </c>
      <c r="D33" s="6"/>
      <c r="E33" s="6">
        <v>930291491</v>
      </c>
      <c r="F33" s="6"/>
      <c r="G33" s="6">
        <v>1039828240</v>
      </c>
      <c r="H33" s="6"/>
      <c r="I33" s="6">
        <f t="shared" si="0"/>
        <v>-109536749</v>
      </c>
      <c r="J33" s="6"/>
      <c r="K33" s="6">
        <v>499183</v>
      </c>
      <c r="L33" s="6"/>
      <c r="M33" s="6">
        <v>13911713147</v>
      </c>
      <c r="N33" s="6"/>
      <c r="O33" s="6">
        <v>13705399192</v>
      </c>
      <c r="P33" s="6"/>
      <c r="Q33" s="6">
        <f t="shared" si="1"/>
        <v>206313955</v>
      </c>
    </row>
    <row r="34" spans="1:17" x14ac:dyDescent="0.55000000000000004">
      <c r="A34" s="2" t="s">
        <v>47</v>
      </c>
      <c r="C34" s="6">
        <v>189220</v>
      </c>
      <c r="D34" s="6"/>
      <c r="E34" s="6">
        <v>1967464749</v>
      </c>
      <c r="F34" s="6"/>
      <c r="G34" s="6">
        <v>3312337825</v>
      </c>
      <c r="H34" s="6"/>
      <c r="I34" s="6">
        <f t="shared" si="0"/>
        <v>-1344873076</v>
      </c>
      <c r="J34" s="6"/>
      <c r="K34" s="6">
        <v>693317</v>
      </c>
      <c r="L34" s="6"/>
      <c r="M34" s="6">
        <v>10516710977</v>
      </c>
      <c r="N34" s="6"/>
      <c r="O34" s="6">
        <v>12136666811</v>
      </c>
      <c r="P34" s="6"/>
      <c r="Q34" s="6">
        <f t="shared" si="1"/>
        <v>-1619955834</v>
      </c>
    </row>
    <row r="35" spans="1:17" x14ac:dyDescent="0.55000000000000004">
      <c r="A35" s="2" t="s">
        <v>27</v>
      </c>
      <c r="C35" s="6">
        <v>11717097</v>
      </c>
      <c r="D35" s="6"/>
      <c r="E35" s="6">
        <v>22283325244</v>
      </c>
      <c r="F35" s="6"/>
      <c r="G35" s="6">
        <v>28757381663</v>
      </c>
      <c r="H35" s="6"/>
      <c r="I35" s="6">
        <f t="shared" si="0"/>
        <v>-6474056419</v>
      </c>
      <c r="J35" s="6"/>
      <c r="K35" s="6">
        <v>28479904</v>
      </c>
      <c r="L35" s="6"/>
      <c r="M35" s="6">
        <v>60072587301</v>
      </c>
      <c r="N35" s="6"/>
      <c r="O35" s="6">
        <v>69898496929</v>
      </c>
      <c r="P35" s="6"/>
      <c r="Q35" s="6">
        <f t="shared" si="1"/>
        <v>-9825909628</v>
      </c>
    </row>
    <row r="36" spans="1:17" x14ac:dyDescent="0.55000000000000004">
      <c r="A36" s="2" t="s">
        <v>142</v>
      </c>
      <c r="C36" s="6">
        <v>152055</v>
      </c>
      <c r="D36" s="6"/>
      <c r="E36" s="6">
        <v>1234897737</v>
      </c>
      <c r="F36" s="6"/>
      <c r="G36" s="6">
        <v>1321923711</v>
      </c>
      <c r="H36" s="6"/>
      <c r="I36" s="6">
        <f t="shared" si="0"/>
        <v>-87025974</v>
      </c>
      <c r="J36" s="6"/>
      <c r="K36" s="6">
        <v>254966</v>
      </c>
      <c r="L36" s="6"/>
      <c r="M36" s="6">
        <v>2212812953</v>
      </c>
      <c r="N36" s="6"/>
      <c r="O36" s="6">
        <v>2409594893</v>
      </c>
      <c r="P36" s="6"/>
      <c r="Q36" s="6">
        <f t="shared" si="1"/>
        <v>-196781940</v>
      </c>
    </row>
    <row r="37" spans="1:17" x14ac:dyDescent="0.55000000000000004">
      <c r="A37" s="2" t="s">
        <v>25</v>
      </c>
      <c r="C37" s="6">
        <v>994803</v>
      </c>
      <c r="D37" s="6"/>
      <c r="E37" s="6">
        <v>1427601375</v>
      </c>
      <c r="F37" s="6"/>
      <c r="G37" s="6">
        <v>1791857666</v>
      </c>
      <c r="H37" s="6"/>
      <c r="I37" s="6">
        <f t="shared" si="0"/>
        <v>-364256291</v>
      </c>
      <c r="J37" s="6"/>
      <c r="K37" s="6">
        <v>1603045</v>
      </c>
      <c r="L37" s="6"/>
      <c r="M37" s="6">
        <v>2522458147</v>
      </c>
      <c r="N37" s="6"/>
      <c r="O37" s="6">
        <v>2887434473</v>
      </c>
      <c r="P37" s="6"/>
      <c r="Q37" s="6">
        <f t="shared" si="1"/>
        <v>-364976326</v>
      </c>
    </row>
    <row r="38" spans="1:17" x14ac:dyDescent="0.55000000000000004">
      <c r="A38" s="2" t="s">
        <v>75</v>
      </c>
      <c r="C38" s="6">
        <v>5787</v>
      </c>
      <c r="D38" s="6"/>
      <c r="E38" s="6">
        <v>73813155</v>
      </c>
      <c r="F38" s="6"/>
      <c r="G38" s="6">
        <v>123392569</v>
      </c>
      <c r="H38" s="6"/>
      <c r="I38" s="6">
        <f t="shared" si="0"/>
        <v>-49579414</v>
      </c>
      <c r="J38" s="6"/>
      <c r="K38" s="6">
        <v>863092</v>
      </c>
      <c r="L38" s="6"/>
      <c r="M38" s="6">
        <v>18964854414</v>
      </c>
      <c r="N38" s="6"/>
      <c r="O38" s="6">
        <v>18403169365</v>
      </c>
      <c r="P38" s="6"/>
      <c r="Q38" s="6">
        <f t="shared" si="1"/>
        <v>561685049</v>
      </c>
    </row>
    <row r="39" spans="1:17" x14ac:dyDescent="0.55000000000000004">
      <c r="A39" s="2" t="s">
        <v>19</v>
      </c>
      <c r="C39" s="6">
        <v>742311</v>
      </c>
      <c r="D39" s="6"/>
      <c r="E39" s="6">
        <v>1690515735</v>
      </c>
      <c r="F39" s="6"/>
      <c r="G39" s="6">
        <v>2042491282</v>
      </c>
      <c r="H39" s="6"/>
      <c r="I39" s="6">
        <f t="shared" si="0"/>
        <v>-351975547</v>
      </c>
      <c r="J39" s="6"/>
      <c r="K39" s="6">
        <v>1155139</v>
      </c>
      <c r="L39" s="6"/>
      <c r="M39" s="6">
        <v>2891100823</v>
      </c>
      <c r="N39" s="6"/>
      <c r="O39" s="6">
        <v>3178400074</v>
      </c>
      <c r="P39" s="6"/>
      <c r="Q39" s="6">
        <f t="shared" si="1"/>
        <v>-287299251</v>
      </c>
    </row>
    <row r="40" spans="1:17" x14ac:dyDescent="0.55000000000000004">
      <c r="A40" s="2" t="s">
        <v>98</v>
      </c>
      <c r="C40" s="6">
        <v>2849422</v>
      </c>
      <c r="D40" s="6"/>
      <c r="E40" s="6">
        <v>19323624416</v>
      </c>
      <c r="F40" s="6"/>
      <c r="G40" s="6">
        <v>20797394791</v>
      </c>
      <c r="H40" s="6"/>
      <c r="I40" s="6">
        <f t="shared" si="0"/>
        <v>-1473770375</v>
      </c>
      <c r="J40" s="6"/>
      <c r="K40" s="6">
        <v>5869249</v>
      </c>
      <c r="L40" s="6"/>
      <c r="M40" s="6">
        <v>48038031876</v>
      </c>
      <c r="N40" s="6"/>
      <c r="O40" s="6">
        <v>49137928543</v>
      </c>
      <c r="P40" s="6"/>
      <c r="Q40" s="6">
        <f t="shared" si="1"/>
        <v>-1099896667</v>
      </c>
    </row>
    <row r="41" spans="1:17" x14ac:dyDescent="0.55000000000000004">
      <c r="A41" s="2" t="s">
        <v>113</v>
      </c>
      <c r="C41" s="6">
        <v>7840850</v>
      </c>
      <c r="D41" s="6"/>
      <c r="E41" s="6">
        <v>32189190013</v>
      </c>
      <c r="F41" s="6"/>
      <c r="G41" s="6">
        <v>35779311096</v>
      </c>
      <c r="H41" s="6"/>
      <c r="I41" s="6">
        <f t="shared" si="0"/>
        <v>-3590121083</v>
      </c>
      <c r="J41" s="6"/>
      <c r="K41" s="6">
        <v>15484912</v>
      </c>
      <c r="L41" s="6"/>
      <c r="M41" s="6">
        <v>75795535334</v>
      </c>
      <c r="N41" s="6"/>
      <c r="O41" s="6">
        <v>78422303777</v>
      </c>
      <c r="P41" s="6"/>
      <c r="Q41" s="6">
        <f t="shared" si="1"/>
        <v>-2626768443</v>
      </c>
    </row>
    <row r="42" spans="1:17" x14ac:dyDescent="0.55000000000000004">
      <c r="A42" s="2" t="s">
        <v>77</v>
      </c>
      <c r="C42" s="6">
        <v>271176</v>
      </c>
      <c r="D42" s="6"/>
      <c r="E42" s="6">
        <v>3792727773</v>
      </c>
      <c r="F42" s="6"/>
      <c r="G42" s="6">
        <v>4760473724</v>
      </c>
      <c r="H42" s="6"/>
      <c r="I42" s="6">
        <f t="shared" si="0"/>
        <v>-967745951</v>
      </c>
      <c r="J42" s="6"/>
      <c r="K42" s="6">
        <v>307123</v>
      </c>
      <c r="L42" s="6"/>
      <c r="M42" s="6">
        <v>4344541440</v>
      </c>
      <c r="N42" s="6"/>
      <c r="O42" s="6">
        <v>5391520523</v>
      </c>
      <c r="P42" s="6"/>
      <c r="Q42" s="6">
        <f t="shared" si="1"/>
        <v>-1046979083</v>
      </c>
    </row>
    <row r="43" spans="1:17" x14ac:dyDescent="0.55000000000000004">
      <c r="A43" s="2" t="s">
        <v>81</v>
      </c>
      <c r="C43" s="6">
        <v>390715</v>
      </c>
      <c r="D43" s="6"/>
      <c r="E43" s="6">
        <v>2206056607</v>
      </c>
      <c r="F43" s="6"/>
      <c r="G43" s="6">
        <v>3546002943</v>
      </c>
      <c r="H43" s="6"/>
      <c r="I43" s="6">
        <f t="shared" si="0"/>
        <v>-1339946336</v>
      </c>
      <c r="J43" s="6"/>
      <c r="K43" s="6">
        <v>2052245</v>
      </c>
      <c r="L43" s="6"/>
      <c r="M43" s="6">
        <v>15543435344</v>
      </c>
      <c r="N43" s="6"/>
      <c r="O43" s="6">
        <v>18625511746</v>
      </c>
      <c r="P43" s="6"/>
      <c r="Q43" s="6">
        <f t="shared" si="1"/>
        <v>-3082076402</v>
      </c>
    </row>
    <row r="44" spans="1:17" x14ac:dyDescent="0.55000000000000004">
      <c r="A44" s="2" t="s">
        <v>119</v>
      </c>
      <c r="C44" s="6">
        <v>637243</v>
      </c>
      <c r="D44" s="6"/>
      <c r="E44" s="6">
        <v>10120607362</v>
      </c>
      <c r="F44" s="6"/>
      <c r="G44" s="6">
        <v>9615823807</v>
      </c>
      <c r="H44" s="6"/>
      <c r="I44" s="6">
        <f t="shared" si="0"/>
        <v>504783555</v>
      </c>
      <c r="J44" s="6"/>
      <c r="K44" s="6">
        <v>1954726</v>
      </c>
      <c r="L44" s="6"/>
      <c r="M44" s="6">
        <v>35683304495</v>
      </c>
      <c r="N44" s="6"/>
      <c r="O44" s="6">
        <v>29496284464</v>
      </c>
      <c r="P44" s="6"/>
      <c r="Q44" s="6">
        <f t="shared" si="1"/>
        <v>6187020031</v>
      </c>
    </row>
    <row r="45" spans="1:17" x14ac:dyDescent="0.55000000000000004">
      <c r="A45" s="2" t="s">
        <v>71</v>
      </c>
      <c r="C45" s="6">
        <v>3259361</v>
      </c>
      <c r="D45" s="6"/>
      <c r="E45" s="6">
        <v>14266223097</v>
      </c>
      <c r="F45" s="6"/>
      <c r="G45" s="6">
        <v>14266223097</v>
      </c>
      <c r="H45" s="6"/>
      <c r="I45" s="6">
        <f t="shared" si="0"/>
        <v>0</v>
      </c>
      <c r="J45" s="6"/>
      <c r="K45" s="6">
        <v>3259361</v>
      </c>
      <c r="L45" s="6"/>
      <c r="M45" s="6">
        <v>14266223097</v>
      </c>
      <c r="N45" s="6"/>
      <c r="O45" s="6">
        <v>14266223097</v>
      </c>
      <c r="P45" s="6"/>
      <c r="Q45" s="6">
        <f t="shared" si="1"/>
        <v>0</v>
      </c>
    </row>
    <row r="46" spans="1:17" x14ac:dyDescent="0.55000000000000004">
      <c r="A46" s="2" t="s">
        <v>83</v>
      </c>
      <c r="C46" s="6">
        <v>6044676</v>
      </c>
      <c r="D46" s="6"/>
      <c r="E46" s="6">
        <v>6219015145</v>
      </c>
      <c r="F46" s="6"/>
      <c r="G46" s="6">
        <v>7223745498</v>
      </c>
      <c r="H46" s="6"/>
      <c r="I46" s="6">
        <f t="shared" si="0"/>
        <v>-1004730353</v>
      </c>
      <c r="J46" s="6"/>
      <c r="K46" s="6">
        <v>19550814</v>
      </c>
      <c r="L46" s="6"/>
      <c r="M46" s="6">
        <v>21690585968</v>
      </c>
      <c r="N46" s="6"/>
      <c r="O46" s="6">
        <v>23349856076</v>
      </c>
      <c r="P46" s="6"/>
      <c r="Q46" s="6">
        <f t="shared" si="1"/>
        <v>-1659270108</v>
      </c>
    </row>
    <row r="47" spans="1:17" x14ac:dyDescent="0.55000000000000004">
      <c r="A47" s="2" t="s">
        <v>130</v>
      </c>
      <c r="C47" s="6">
        <v>666969</v>
      </c>
      <c r="D47" s="6"/>
      <c r="E47" s="6">
        <v>1916757746</v>
      </c>
      <c r="F47" s="6"/>
      <c r="G47" s="6">
        <v>2658158050</v>
      </c>
      <c r="H47" s="6"/>
      <c r="I47" s="6">
        <f t="shared" si="0"/>
        <v>-741400304</v>
      </c>
      <c r="J47" s="6"/>
      <c r="K47" s="6">
        <v>821948</v>
      </c>
      <c r="L47" s="6"/>
      <c r="M47" s="6">
        <v>2576191092</v>
      </c>
      <c r="N47" s="6"/>
      <c r="O47" s="6">
        <v>3343646956</v>
      </c>
      <c r="P47" s="6"/>
      <c r="Q47" s="6">
        <f t="shared" si="1"/>
        <v>-767455864</v>
      </c>
    </row>
    <row r="48" spans="1:17" x14ac:dyDescent="0.55000000000000004">
      <c r="A48" s="2" t="s">
        <v>45</v>
      </c>
      <c r="C48" s="6">
        <v>115588</v>
      </c>
      <c r="D48" s="6"/>
      <c r="E48" s="6">
        <v>20399136846</v>
      </c>
      <c r="F48" s="6"/>
      <c r="G48" s="6">
        <v>16840929846</v>
      </c>
      <c r="H48" s="6"/>
      <c r="I48" s="6">
        <f t="shared" si="0"/>
        <v>3558207000</v>
      </c>
      <c r="J48" s="6"/>
      <c r="K48" s="6">
        <v>126176</v>
      </c>
      <c r="L48" s="6"/>
      <c r="M48" s="6">
        <v>22058249285</v>
      </c>
      <c r="N48" s="6"/>
      <c r="O48" s="6">
        <v>18383579308</v>
      </c>
      <c r="P48" s="6"/>
      <c r="Q48" s="6">
        <f t="shared" si="1"/>
        <v>3674669977</v>
      </c>
    </row>
    <row r="49" spans="1:17" x14ac:dyDescent="0.55000000000000004">
      <c r="A49" s="2" t="s">
        <v>63</v>
      </c>
      <c r="C49" s="6">
        <v>1387919</v>
      </c>
      <c r="D49" s="6"/>
      <c r="E49" s="6">
        <v>3508949035</v>
      </c>
      <c r="F49" s="6"/>
      <c r="G49" s="6">
        <v>4504401984</v>
      </c>
      <c r="H49" s="6"/>
      <c r="I49" s="6">
        <f t="shared" si="0"/>
        <v>-995452949</v>
      </c>
      <c r="J49" s="6"/>
      <c r="K49" s="6">
        <v>1802580</v>
      </c>
      <c r="L49" s="6"/>
      <c r="M49" s="6">
        <v>4777646049</v>
      </c>
      <c r="N49" s="6"/>
      <c r="O49" s="6">
        <v>5850157634</v>
      </c>
      <c r="P49" s="6"/>
      <c r="Q49" s="6">
        <f t="shared" si="1"/>
        <v>-1072511585</v>
      </c>
    </row>
    <row r="50" spans="1:17" x14ac:dyDescent="0.55000000000000004">
      <c r="A50" s="2" t="s">
        <v>43</v>
      </c>
      <c r="C50" s="6">
        <v>935117</v>
      </c>
      <c r="D50" s="6"/>
      <c r="E50" s="6">
        <v>1894721871</v>
      </c>
      <c r="F50" s="6"/>
      <c r="G50" s="6">
        <v>2435428989</v>
      </c>
      <c r="H50" s="6"/>
      <c r="I50" s="6">
        <f t="shared" si="0"/>
        <v>-540707118</v>
      </c>
      <c r="J50" s="6"/>
      <c r="K50" s="6">
        <v>985861</v>
      </c>
      <c r="L50" s="6"/>
      <c r="M50" s="6">
        <v>2021604307</v>
      </c>
      <c r="N50" s="6"/>
      <c r="O50" s="6">
        <v>2567587221</v>
      </c>
      <c r="P50" s="6"/>
      <c r="Q50" s="6">
        <f t="shared" si="1"/>
        <v>-545982914</v>
      </c>
    </row>
    <row r="51" spans="1:17" x14ac:dyDescent="0.55000000000000004">
      <c r="A51" s="2" t="s">
        <v>61</v>
      </c>
      <c r="C51" s="6">
        <v>204219</v>
      </c>
      <c r="D51" s="6"/>
      <c r="E51" s="6">
        <v>1257233402</v>
      </c>
      <c r="F51" s="6"/>
      <c r="G51" s="6">
        <v>1581678590</v>
      </c>
      <c r="H51" s="6"/>
      <c r="I51" s="6">
        <f t="shared" si="0"/>
        <v>-324445188</v>
      </c>
      <c r="J51" s="6"/>
      <c r="K51" s="6">
        <v>229031</v>
      </c>
      <c r="L51" s="6"/>
      <c r="M51" s="6">
        <v>1455534928</v>
      </c>
      <c r="N51" s="6"/>
      <c r="O51" s="6">
        <v>1772281214</v>
      </c>
      <c r="P51" s="6"/>
      <c r="Q51" s="6">
        <f t="shared" si="1"/>
        <v>-316746286</v>
      </c>
    </row>
    <row r="52" spans="1:17" x14ac:dyDescent="0.55000000000000004">
      <c r="A52" s="2" t="s">
        <v>134</v>
      </c>
      <c r="C52" s="6">
        <v>16307</v>
      </c>
      <c r="D52" s="6"/>
      <c r="E52" s="6">
        <v>177143117</v>
      </c>
      <c r="F52" s="6"/>
      <c r="G52" s="6">
        <v>212186752</v>
      </c>
      <c r="H52" s="6"/>
      <c r="I52" s="6">
        <f t="shared" si="0"/>
        <v>-35043635</v>
      </c>
      <c r="J52" s="6"/>
      <c r="K52" s="6">
        <v>159770</v>
      </c>
      <c r="L52" s="6"/>
      <c r="M52" s="6">
        <v>10602696341</v>
      </c>
      <c r="N52" s="6"/>
      <c r="O52" s="6">
        <v>8038425820</v>
      </c>
      <c r="P52" s="6"/>
      <c r="Q52" s="6">
        <f t="shared" si="1"/>
        <v>2564270521</v>
      </c>
    </row>
    <row r="53" spans="1:17" x14ac:dyDescent="0.55000000000000004">
      <c r="A53" s="2" t="s">
        <v>115</v>
      </c>
      <c r="C53" s="6">
        <v>137705</v>
      </c>
      <c r="D53" s="6"/>
      <c r="E53" s="6">
        <v>956830736</v>
      </c>
      <c r="F53" s="6"/>
      <c r="G53" s="6">
        <v>1661718112</v>
      </c>
      <c r="H53" s="6"/>
      <c r="I53" s="6">
        <f t="shared" si="0"/>
        <v>-704887376</v>
      </c>
      <c r="J53" s="6"/>
      <c r="K53" s="6">
        <v>1308912</v>
      </c>
      <c r="L53" s="6"/>
      <c r="M53" s="6">
        <v>14388129313</v>
      </c>
      <c r="N53" s="6"/>
      <c r="O53" s="6">
        <v>15727206725</v>
      </c>
      <c r="P53" s="6"/>
      <c r="Q53" s="6">
        <f t="shared" si="1"/>
        <v>-1339077412</v>
      </c>
    </row>
    <row r="54" spans="1:17" x14ac:dyDescent="0.55000000000000004">
      <c r="A54" s="2" t="s">
        <v>15</v>
      </c>
      <c r="C54" s="6">
        <v>147812</v>
      </c>
      <c r="D54" s="6"/>
      <c r="E54" s="6">
        <v>1907171839</v>
      </c>
      <c r="F54" s="6"/>
      <c r="G54" s="6">
        <v>1698539904</v>
      </c>
      <c r="H54" s="6"/>
      <c r="I54" s="6">
        <f t="shared" si="0"/>
        <v>208631935</v>
      </c>
      <c r="J54" s="6"/>
      <c r="K54" s="6">
        <v>931377</v>
      </c>
      <c r="L54" s="6"/>
      <c r="M54" s="6">
        <v>11100755990</v>
      </c>
      <c r="N54" s="6"/>
      <c r="O54" s="6">
        <v>10702656129</v>
      </c>
      <c r="P54" s="6"/>
      <c r="Q54" s="6">
        <f t="shared" si="1"/>
        <v>398099861</v>
      </c>
    </row>
    <row r="55" spans="1:17" x14ac:dyDescent="0.55000000000000004">
      <c r="A55" s="2" t="s">
        <v>87</v>
      </c>
      <c r="C55" s="6">
        <v>342807</v>
      </c>
      <c r="D55" s="6"/>
      <c r="E55" s="6">
        <v>2974898525</v>
      </c>
      <c r="F55" s="6"/>
      <c r="G55" s="6">
        <v>2964675494</v>
      </c>
      <c r="H55" s="6"/>
      <c r="I55" s="6">
        <f t="shared" si="0"/>
        <v>10223031</v>
      </c>
      <c r="J55" s="6"/>
      <c r="K55" s="6">
        <v>768447</v>
      </c>
      <c r="L55" s="6"/>
      <c r="M55" s="6">
        <v>6576440819</v>
      </c>
      <c r="N55" s="6"/>
      <c r="O55" s="6">
        <v>6645710213</v>
      </c>
      <c r="P55" s="6"/>
      <c r="Q55" s="6">
        <f t="shared" si="1"/>
        <v>-69269394</v>
      </c>
    </row>
    <row r="56" spans="1:17" x14ac:dyDescent="0.55000000000000004">
      <c r="A56" s="2" t="s">
        <v>21</v>
      </c>
      <c r="C56" s="6">
        <v>587852</v>
      </c>
      <c r="D56" s="6"/>
      <c r="E56" s="6">
        <v>710574813</v>
      </c>
      <c r="F56" s="6"/>
      <c r="G56" s="6">
        <v>864844334</v>
      </c>
      <c r="H56" s="6"/>
      <c r="I56" s="6">
        <f t="shared" si="0"/>
        <v>-154269521</v>
      </c>
      <c r="J56" s="6"/>
      <c r="K56" s="6">
        <v>16521477</v>
      </c>
      <c r="L56" s="6"/>
      <c r="M56" s="6">
        <v>35196830270</v>
      </c>
      <c r="N56" s="6"/>
      <c r="O56" s="6">
        <v>35734359971</v>
      </c>
      <c r="P56" s="6"/>
      <c r="Q56" s="6">
        <f t="shared" si="1"/>
        <v>-537529701</v>
      </c>
    </row>
    <row r="57" spans="1:17" x14ac:dyDescent="0.55000000000000004">
      <c r="A57" s="2" t="s">
        <v>129</v>
      </c>
      <c r="C57" s="6">
        <v>454041</v>
      </c>
      <c r="D57" s="6"/>
      <c r="E57" s="6">
        <v>1354374440</v>
      </c>
      <c r="F57" s="6"/>
      <c r="G57" s="6">
        <v>1781597335</v>
      </c>
      <c r="H57" s="6"/>
      <c r="I57" s="6">
        <f t="shared" si="0"/>
        <v>-427222895</v>
      </c>
      <c r="J57" s="6"/>
      <c r="K57" s="6">
        <v>1103270</v>
      </c>
      <c r="L57" s="6"/>
      <c r="M57" s="6">
        <v>4131317127</v>
      </c>
      <c r="N57" s="6"/>
      <c r="O57" s="6">
        <v>4701539204</v>
      </c>
      <c r="P57" s="6"/>
      <c r="Q57" s="6">
        <f t="shared" si="1"/>
        <v>-570222077</v>
      </c>
    </row>
    <row r="58" spans="1:17" x14ac:dyDescent="0.55000000000000004">
      <c r="A58" s="2" t="s">
        <v>55</v>
      </c>
      <c r="C58" s="6">
        <v>107262</v>
      </c>
      <c r="D58" s="6"/>
      <c r="E58" s="6">
        <v>2525961236</v>
      </c>
      <c r="F58" s="6"/>
      <c r="G58" s="6">
        <v>2512912661</v>
      </c>
      <c r="H58" s="6"/>
      <c r="I58" s="6">
        <f t="shared" si="0"/>
        <v>13048575</v>
      </c>
      <c r="J58" s="6"/>
      <c r="K58" s="6">
        <v>109059</v>
      </c>
      <c r="L58" s="6"/>
      <c r="M58" s="6">
        <v>2572708918</v>
      </c>
      <c r="N58" s="6"/>
      <c r="O58" s="6">
        <v>2555012414</v>
      </c>
      <c r="P58" s="6"/>
      <c r="Q58" s="6">
        <f t="shared" si="1"/>
        <v>17696504</v>
      </c>
    </row>
    <row r="59" spans="1:17" x14ac:dyDescent="0.55000000000000004">
      <c r="A59" s="2" t="s">
        <v>39</v>
      </c>
      <c r="C59" s="6">
        <v>5133561</v>
      </c>
      <c r="D59" s="6"/>
      <c r="E59" s="6">
        <v>10571143721</v>
      </c>
      <c r="F59" s="6"/>
      <c r="G59" s="6">
        <v>14835711625</v>
      </c>
      <c r="H59" s="6"/>
      <c r="I59" s="6">
        <f t="shared" si="0"/>
        <v>-4264567904</v>
      </c>
      <c r="J59" s="6"/>
      <c r="K59" s="6">
        <v>7031884</v>
      </c>
      <c r="L59" s="6"/>
      <c r="M59" s="6">
        <v>15875470444</v>
      </c>
      <c r="N59" s="6"/>
      <c r="O59" s="6">
        <v>20321761654</v>
      </c>
      <c r="P59" s="6"/>
      <c r="Q59" s="6">
        <f t="shared" si="1"/>
        <v>-4446291210</v>
      </c>
    </row>
    <row r="60" spans="1:17" x14ac:dyDescent="0.55000000000000004">
      <c r="A60" s="2" t="s">
        <v>140</v>
      </c>
      <c r="C60" s="6">
        <v>190209</v>
      </c>
      <c r="D60" s="6"/>
      <c r="E60" s="6">
        <v>443962644</v>
      </c>
      <c r="F60" s="6"/>
      <c r="G60" s="6">
        <v>682828645</v>
      </c>
      <c r="H60" s="6"/>
      <c r="I60" s="6">
        <f t="shared" si="0"/>
        <v>-238866001</v>
      </c>
      <c r="J60" s="6"/>
      <c r="K60" s="6">
        <v>1192655</v>
      </c>
      <c r="L60" s="6"/>
      <c r="M60" s="6">
        <v>6562561828</v>
      </c>
      <c r="N60" s="6"/>
      <c r="O60" s="6">
        <v>7248186695</v>
      </c>
      <c r="P60" s="6"/>
      <c r="Q60" s="6">
        <f t="shared" si="1"/>
        <v>-685624867</v>
      </c>
    </row>
    <row r="61" spans="1:17" x14ac:dyDescent="0.55000000000000004">
      <c r="A61" s="2" t="s">
        <v>79</v>
      </c>
      <c r="C61" s="6">
        <v>2490893</v>
      </c>
      <c r="D61" s="6"/>
      <c r="E61" s="6">
        <v>5241430008</v>
      </c>
      <c r="F61" s="6"/>
      <c r="G61" s="6">
        <v>5997046837</v>
      </c>
      <c r="H61" s="6"/>
      <c r="I61" s="6">
        <f t="shared" si="0"/>
        <v>-755616829</v>
      </c>
      <c r="J61" s="6"/>
      <c r="K61" s="6">
        <v>2883208</v>
      </c>
      <c r="L61" s="6"/>
      <c r="M61" s="6">
        <v>6242445567</v>
      </c>
      <c r="N61" s="6"/>
      <c r="O61" s="6">
        <v>6941580154</v>
      </c>
      <c r="P61" s="6"/>
      <c r="Q61" s="6">
        <f t="shared" si="1"/>
        <v>-699134587</v>
      </c>
    </row>
    <row r="62" spans="1:17" x14ac:dyDescent="0.55000000000000004">
      <c r="A62" s="2" t="s">
        <v>35</v>
      </c>
      <c r="C62" s="6">
        <v>1504643</v>
      </c>
      <c r="D62" s="6"/>
      <c r="E62" s="6">
        <v>10935665364</v>
      </c>
      <c r="F62" s="6"/>
      <c r="G62" s="6">
        <v>14433412110</v>
      </c>
      <c r="H62" s="6"/>
      <c r="I62" s="6">
        <f t="shared" si="0"/>
        <v>-3497746746</v>
      </c>
      <c r="J62" s="6"/>
      <c r="K62" s="6">
        <v>1761247</v>
      </c>
      <c r="L62" s="6"/>
      <c r="M62" s="6">
        <v>13651295969</v>
      </c>
      <c r="N62" s="6"/>
      <c r="O62" s="6">
        <v>16894907149</v>
      </c>
      <c r="P62" s="6"/>
      <c r="Q62" s="6">
        <f t="shared" si="1"/>
        <v>-3243611180</v>
      </c>
    </row>
    <row r="63" spans="1:17" x14ac:dyDescent="0.55000000000000004">
      <c r="A63" s="2" t="s">
        <v>136</v>
      </c>
      <c r="C63" s="6">
        <v>96753</v>
      </c>
      <c r="D63" s="6"/>
      <c r="E63" s="6">
        <v>663876292</v>
      </c>
      <c r="F63" s="6"/>
      <c r="G63" s="6">
        <v>1236488575</v>
      </c>
      <c r="H63" s="6"/>
      <c r="I63" s="6">
        <f t="shared" si="0"/>
        <v>-572612283</v>
      </c>
      <c r="J63" s="6"/>
      <c r="K63" s="6">
        <v>96753</v>
      </c>
      <c r="L63" s="6"/>
      <c r="M63" s="6">
        <v>663876292</v>
      </c>
      <c r="N63" s="6"/>
      <c r="O63" s="6">
        <v>1236488575</v>
      </c>
      <c r="P63" s="6"/>
      <c r="Q63" s="6">
        <f t="shared" si="1"/>
        <v>-572612283</v>
      </c>
    </row>
    <row r="64" spans="1:17" x14ac:dyDescent="0.55000000000000004">
      <c r="A64" s="2" t="s">
        <v>121</v>
      </c>
      <c r="C64" s="6">
        <v>1498346</v>
      </c>
      <c r="D64" s="6"/>
      <c r="E64" s="6">
        <v>2335427580</v>
      </c>
      <c r="F64" s="6"/>
      <c r="G64" s="6">
        <v>2442666575</v>
      </c>
      <c r="H64" s="6"/>
      <c r="I64" s="6">
        <f t="shared" si="0"/>
        <v>-107238995</v>
      </c>
      <c r="J64" s="6"/>
      <c r="K64" s="6">
        <v>20102294</v>
      </c>
      <c r="L64" s="6"/>
      <c r="M64" s="6">
        <v>33859539975</v>
      </c>
      <c r="N64" s="6"/>
      <c r="O64" s="6">
        <v>32771603966</v>
      </c>
      <c r="P64" s="6"/>
      <c r="Q64" s="6">
        <f t="shared" si="1"/>
        <v>1087936009</v>
      </c>
    </row>
    <row r="65" spans="1:17" x14ac:dyDescent="0.55000000000000004">
      <c r="A65" s="2" t="s">
        <v>100</v>
      </c>
      <c r="C65" s="6">
        <v>1267689</v>
      </c>
      <c r="D65" s="6"/>
      <c r="E65" s="6">
        <v>1349715364</v>
      </c>
      <c r="F65" s="6"/>
      <c r="G65" s="6">
        <v>2947342067</v>
      </c>
      <c r="H65" s="6"/>
      <c r="I65" s="6">
        <f t="shared" si="0"/>
        <v>-1597626703</v>
      </c>
      <c r="J65" s="6"/>
      <c r="K65" s="6">
        <v>2013808</v>
      </c>
      <c r="L65" s="6"/>
      <c r="M65" s="6">
        <v>14726817029</v>
      </c>
      <c r="N65" s="6"/>
      <c r="O65" s="6">
        <v>17301717591</v>
      </c>
      <c r="P65" s="6"/>
      <c r="Q65" s="6">
        <f t="shared" si="1"/>
        <v>-2574900562</v>
      </c>
    </row>
    <row r="66" spans="1:17" x14ac:dyDescent="0.55000000000000004">
      <c r="A66" s="2" t="s">
        <v>211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J66" s="6"/>
      <c r="K66" s="6">
        <v>125031</v>
      </c>
      <c r="L66" s="6"/>
      <c r="M66" s="6">
        <v>1328299882</v>
      </c>
      <c r="N66" s="6"/>
      <c r="O66" s="6">
        <v>1354729014</v>
      </c>
      <c r="P66" s="6"/>
      <c r="Q66" s="6">
        <f t="shared" si="1"/>
        <v>-26429132</v>
      </c>
    </row>
    <row r="67" spans="1:17" x14ac:dyDescent="0.55000000000000004">
      <c r="A67" s="2" t="s">
        <v>126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J67" s="6"/>
      <c r="K67" s="6">
        <v>1533785</v>
      </c>
      <c r="L67" s="6"/>
      <c r="M67" s="6">
        <v>16866831256</v>
      </c>
      <c r="N67" s="6"/>
      <c r="O67" s="6">
        <v>16039412431</v>
      </c>
      <c r="P67" s="6"/>
      <c r="Q67" s="6">
        <f t="shared" si="1"/>
        <v>827418825</v>
      </c>
    </row>
    <row r="68" spans="1:17" x14ac:dyDescent="0.55000000000000004">
      <c r="A68" s="2" t="s">
        <v>212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0"/>
        <v>0</v>
      </c>
      <c r="J68" s="6"/>
      <c r="K68" s="6">
        <v>1863798</v>
      </c>
      <c r="L68" s="6"/>
      <c r="M68" s="6">
        <v>11069084134</v>
      </c>
      <c r="N68" s="6"/>
      <c r="O68" s="6">
        <v>11093325696</v>
      </c>
      <c r="P68" s="6"/>
      <c r="Q68" s="6">
        <f t="shared" si="1"/>
        <v>-24241562</v>
      </c>
    </row>
    <row r="69" spans="1:17" x14ac:dyDescent="0.55000000000000004">
      <c r="A69" s="2" t="s">
        <v>213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0"/>
        <v>0</v>
      </c>
      <c r="J69" s="6"/>
      <c r="K69" s="6">
        <v>2000000</v>
      </c>
      <c r="L69" s="6"/>
      <c r="M69" s="6">
        <v>25363122939</v>
      </c>
      <c r="N69" s="6"/>
      <c r="O69" s="6">
        <v>16917347016</v>
      </c>
      <c r="P69" s="6"/>
      <c r="Q69" s="6">
        <f t="shared" si="1"/>
        <v>8445775923</v>
      </c>
    </row>
    <row r="70" spans="1:17" x14ac:dyDescent="0.55000000000000004">
      <c r="A70" s="2" t="s">
        <v>97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0"/>
        <v>0</v>
      </c>
      <c r="J70" s="6"/>
      <c r="K70" s="6">
        <v>3788743</v>
      </c>
      <c r="L70" s="6"/>
      <c r="M70" s="6">
        <v>17324120731</v>
      </c>
      <c r="N70" s="6"/>
      <c r="O70" s="6">
        <v>17584717685</v>
      </c>
      <c r="P70" s="6"/>
      <c r="Q70" s="6">
        <f t="shared" si="1"/>
        <v>-260596954</v>
      </c>
    </row>
    <row r="71" spans="1:17" x14ac:dyDescent="0.55000000000000004">
      <c r="A71" s="2" t="s">
        <v>69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0"/>
        <v>0</v>
      </c>
      <c r="J71" s="6"/>
      <c r="K71" s="6">
        <v>1</v>
      </c>
      <c r="L71" s="6"/>
      <c r="M71" s="6">
        <v>1</v>
      </c>
      <c r="N71" s="6"/>
      <c r="O71" s="6">
        <v>4360</v>
      </c>
      <c r="P71" s="6"/>
      <c r="Q71" s="6">
        <f t="shared" si="1"/>
        <v>-4359</v>
      </c>
    </row>
    <row r="72" spans="1:17" x14ac:dyDescent="0.55000000000000004">
      <c r="A72" s="2" t="s">
        <v>91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0"/>
        <v>0</v>
      </c>
      <c r="J72" s="6"/>
      <c r="K72" s="6">
        <v>16857</v>
      </c>
      <c r="L72" s="6"/>
      <c r="M72" s="6">
        <v>336710010</v>
      </c>
      <c r="N72" s="6"/>
      <c r="O72" s="6">
        <v>394620296</v>
      </c>
      <c r="P72" s="6"/>
      <c r="Q72" s="6">
        <f t="shared" si="1"/>
        <v>-57910286</v>
      </c>
    </row>
    <row r="73" spans="1:17" x14ac:dyDescent="0.55000000000000004">
      <c r="A73" s="2" t="s">
        <v>109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83" si="2">E73-G73</f>
        <v>0</v>
      </c>
      <c r="J73" s="6"/>
      <c r="K73" s="6">
        <v>12919</v>
      </c>
      <c r="L73" s="6"/>
      <c r="M73" s="6">
        <v>93939973</v>
      </c>
      <c r="N73" s="6"/>
      <c r="O73" s="6">
        <v>90812170</v>
      </c>
      <c r="P73" s="6"/>
      <c r="Q73" s="6">
        <f t="shared" ref="Q73:Q83" si="3">M73-O73</f>
        <v>3127803</v>
      </c>
    </row>
    <row r="74" spans="1:17" x14ac:dyDescent="0.55000000000000004">
      <c r="A74" s="2" t="s">
        <v>17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f t="shared" si="2"/>
        <v>0</v>
      </c>
      <c r="J74" s="6"/>
      <c r="K74" s="6">
        <v>386334</v>
      </c>
      <c r="L74" s="6"/>
      <c r="M74" s="6">
        <v>940116026</v>
      </c>
      <c r="N74" s="6"/>
      <c r="O74" s="6">
        <v>1081745882</v>
      </c>
      <c r="P74" s="6"/>
      <c r="Q74" s="6">
        <f t="shared" si="3"/>
        <v>-141629856</v>
      </c>
    </row>
    <row r="75" spans="1:17" x14ac:dyDescent="0.55000000000000004">
      <c r="A75" s="2" t="s">
        <v>205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f t="shared" si="2"/>
        <v>0</v>
      </c>
      <c r="J75" s="6"/>
      <c r="K75" s="6">
        <v>625000</v>
      </c>
      <c r="L75" s="6"/>
      <c r="M75" s="6">
        <v>4982675703</v>
      </c>
      <c r="N75" s="6"/>
      <c r="O75" s="6">
        <v>5630733067</v>
      </c>
      <c r="P75" s="6"/>
      <c r="Q75" s="6">
        <f t="shared" si="3"/>
        <v>-648057364</v>
      </c>
    </row>
    <row r="76" spans="1:17" x14ac:dyDescent="0.55000000000000004">
      <c r="A76" s="2" t="s">
        <v>65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2"/>
        <v>0</v>
      </c>
      <c r="J76" s="6"/>
      <c r="K76" s="6">
        <v>124276</v>
      </c>
      <c r="L76" s="6"/>
      <c r="M76" s="6">
        <v>306123601</v>
      </c>
      <c r="N76" s="6"/>
      <c r="O76" s="6">
        <v>324572961</v>
      </c>
      <c r="P76" s="6"/>
      <c r="Q76" s="6">
        <f t="shared" si="3"/>
        <v>-18449360</v>
      </c>
    </row>
    <row r="77" spans="1:17" x14ac:dyDescent="0.55000000000000004">
      <c r="A77" s="2" t="s">
        <v>108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2"/>
        <v>0</v>
      </c>
      <c r="J77" s="6"/>
      <c r="K77" s="6">
        <v>1062442</v>
      </c>
      <c r="L77" s="6"/>
      <c r="M77" s="6">
        <v>4011218032</v>
      </c>
      <c r="N77" s="6"/>
      <c r="O77" s="6">
        <v>3818931622</v>
      </c>
      <c r="P77" s="6"/>
      <c r="Q77" s="6">
        <f t="shared" si="3"/>
        <v>192286410</v>
      </c>
    </row>
    <row r="78" spans="1:17" x14ac:dyDescent="0.55000000000000004">
      <c r="A78" s="2" t="s">
        <v>214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2"/>
        <v>0</v>
      </c>
      <c r="J78" s="6"/>
      <c r="K78" s="6">
        <v>93184</v>
      </c>
      <c r="L78" s="6"/>
      <c r="M78" s="6">
        <v>11879864209</v>
      </c>
      <c r="N78" s="6"/>
      <c r="O78" s="6">
        <v>12412360396</v>
      </c>
      <c r="P78" s="6"/>
      <c r="Q78" s="6">
        <f t="shared" si="3"/>
        <v>-532496187</v>
      </c>
    </row>
    <row r="79" spans="1:17" x14ac:dyDescent="0.55000000000000004">
      <c r="A79" s="2" t="s">
        <v>215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2"/>
        <v>0</v>
      </c>
      <c r="J79" s="6"/>
      <c r="K79" s="6">
        <v>1359690</v>
      </c>
      <c r="L79" s="6"/>
      <c r="M79" s="6">
        <v>42531286267</v>
      </c>
      <c r="N79" s="6"/>
      <c r="O79" s="6">
        <v>49117138349</v>
      </c>
      <c r="P79" s="6"/>
      <c r="Q79" s="6">
        <f t="shared" si="3"/>
        <v>-6585852082</v>
      </c>
    </row>
    <row r="80" spans="1:17" x14ac:dyDescent="0.55000000000000004">
      <c r="A80" s="2" t="s">
        <v>216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f t="shared" si="2"/>
        <v>0</v>
      </c>
      <c r="J80" s="6"/>
      <c r="K80" s="6">
        <v>3782288</v>
      </c>
      <c r="L80" s="6"/>
      <c r="M80" s="6">
        <v>34558765456</v>
      </c>
      <c r="N80" s="6"/>
      <c r="O80" s="6">
        <v>25641722695</v>
      </c>
      <c r="P80" s="6"/>
      <c r="Q80" s="6">
        <f t="shared" si="3"/>
        <v>8917042761</v>
      </c>
    </row>
    <row r="81" spans="1:17" x14ac:dyDescent="0.55000000000000004">
      <c r="A81" s="2" t="s">
        <v>217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2"/>
        <v>0</v>
      </c>
      <c r="J81" s="6"/>
      <c r="K81" s="6">
        <v>15711210</v>
      </c>
      <c r="L81" s="6"/>
      <c r="M81" s="6">
        <v>27583523725</v>
      </c>
      <c r="N81" s="6"/>
      <c r="O81" s="6">
        <v>30001656065</v>
      </c>
      <c r="P81" s="6"/>
      <c r="Q81" s="6">
        <f t="shared" si="3"/>
        <v>-2418132340</v>
      </c>
    </row>
    <row r="82" spans="1:17" x14ac:dyDescent="0.55000000000000004">
      <c r="A82" s="2" t="s">
        <v>218</v>
      </c>
      <c r="C82" s="6">
        <v>0</v>
      </c>
      <c r="D82" s="6"/>
      <c r="E82" s="6">
        <v>0</v>
      </c>
      <c r="F82" s="6"/>
      <c r="G82" s="6">
        <v>0</v>
      </c>
      <c r="H82" s="6"/>
      <c r="I82" s="6">
        <f t="shared" si="2"/>
        <v>0</v>
      </c>
      <c r="J82" s="6"/>
      <c r="K82" s="6">
        <v>2925747</v>
      </c>
      <c r="L82" s="6"/>
      <c r="M82" s="6">
        <v>142939777313</v>
      </c>
      <c r="N82" s="6"/>
      <c r="O82" s="6">
        <v>142441160438</v>
      </c>
      <c r="P82" s="6"/>
      <c r="Q82" s="6">
        <f t="shared" si="3"/>
        <v>498616875</v>
      </c>
    </row>
    <row r="83" spans="1:17" x14ac:dyDescent="0.55000000000000004">
      <c r="A83" s="2" t="s">
        <v>219</v>
      </c>
      <c r="C83" s="6">
        <v>0</v>
      </c>
      <c r="D83" s="6"/>
      <c r="E83" s="6">
        <v>0</v>
      </c>
      <c r="F83" s="6"/>
      <c r="G83" s="6">
        <v>0</v>
      </c>
      <c r="H83" s="6"/>
      <c r="I83" s="6">
        <f t="shared" si="2"/>
        <v>0</v>
      </c>
      <c r="J83" s="6"/>
      <c r="K83" s="6">
        <v>16095485</v>
      </c>
      <c r="L83" s="6"/>
      <c r="M83" s="6">
        <v>26717497931</v>
      </c>
      <c r="N83" s="6"/>
      <c r="O83" s="6">
        <v>29791472801</v>
      </c>
      <c r="P83" s="6"/>
      <c r="Q83" s="6">
        <f t="shared" si="3"/>
        <v>-3073974870</v>
      </c>
    </row>
    <row r="84" spans="1:17" ht="24.75" thickBot="1" x14ac:dyDescent="0.6">
      <c r="A84" s="2" t="s">
        <v>147</v>
      </c>
      <c r="C84" s="6" t="s">
        <v>147</v>
      </c>
      <c r="D84" s="6"/>
      <c r="E84" s="7">
        <f>SUM(E8:E83)</f>
        <v>407115743998</v>
      </c>
      <c r="F84" s="6"/>
      <c r="G84" s="7">
        <f>SUM(G8:G83)</f>
        <v>435207994805</v>
      </c>
      <c r="H84" s="6"/>
      <c r="I84" s="7">
        <f>SUM(I8:I83)</f>
        <v>-28092250807</v>
      </c>
      <c r="J84" s="6"/>
      <c r="K84" s="6" t="s">
        <v>147</v>
      </c>
      <c r="L84" s="6"/>
      <c r="M84" s="7">
        <f>SUM(M8:M83)</f>
        <v>1682164303536</v>
      </c>
      <c r="N84" s="6"/>
      <c r="O84" s="7">
        <f>SUM(O8:O83)</f>
        <v>1746273289362</v>
      </c>
      <c r="P84" s="6"/>
      <c r="Q84" s="7">
        <f>SUM(Q8:Q83)</f>
        <v>-64108985826</v>
      </c>
    </row>
    <row r="85" spans="1:17" ht="24.75" thickTop="1" x14ac:dyDescent="0.55000000000000004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x14ac:dyDescent="0.55000000000000004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 درآمدها</vt:lpstr>
      <vt:lpstr>درآمدسرمایه‌گذاری در سهام</vt:lpstr>
      <vt:lpstr>درآمد سپرده بانکی</vt:lpstr>
      <vt:lpstr>سایر درآمدها</vt:lpstr>
      <vt:lpstr>درآمد سود سهام</vt:lpstr>
      <vt:lpstr>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2024-08-29T08:59:46Z</dcterms:created>
  <dcterms:modified xsi:type="dcterms:W3CDTF">2024-08-31T08:09:58Z</dcterms:modified>
</cp:coreProperties>
</file>