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تغییرات پرتفوی ماهانه\"/>
    </mc:Choice>
  </mc:AlternateContent>
  <xr:revisionPtr revIDLastSave="0" documentId="8_{48000BE9-DEB8-4417-B0DC-B0C533CCB7FC}" xr6:coauthVersionLast="47" xr6:coauthVersionMax="47" xr10:uidLastSave="{00000000-0000-0000-0000-000000000000}"/>
  <bookViews>
    <workbookView xWindow="-120" yWindow="-120" windowWidth="29040" windowHeight="15720" firstSheet="4" activeTab="9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 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I9" i="13"/>
  <c r="S9" i="11"/>
  <c r="S88" i="11" s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" i="11"/>
  <c r="Q9" i="10"/>
  <c r="Q10" i="10"/>
  <c r="Q11" i="10"/>
  <c r="Q12" i="10"/>
  <c r="Q13" i="10"/>
  <c r="Q14" i="10"/>
  <c r="Q15" i="10"/>
  <c r="Q16" i="10"/>
  <c r="Q79" i="10" s="1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8" i="10"/>
  <c r="I9" i="10"/>
  <c r="I79" i="10" s="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8" i="10"/>
  <c r="Q9" i="9"/>
  <c r="Q10" i="9"/>
  <c r="Q11" i="9"/>
  <c r="Q12" i="9"/>
  <c r="Q13" i="9"/>
  <c r="Q14" i="9"/>
  <c r="Q15" i="9"/>
  <c r="Q16" i="9"/>
  <c r="Q78" i="9" s="1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8" i="9"/>
  <c r="I9" i="9"/>
  <c r="I10" i="9"/>
  <c r="I11" i="9"/>
  <c r="I12" i="9"/>
  <c r="I13" i="9"/>
  <c r="I14" i="9"/>
  <c r="I78" i="9" s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8" i="9"/>
  <c r="S9" i="8"/>
  <c r="S10" i="8"/>
  <c r="S11" i="8"/>
  <c r="S12" i="8"/>
  <c r="S13" i="8"/>
  <c r="S14" i="8"/>
  <c r="S15" i="8"/>
  <c r="S16" i="8"/>
  <c r="S58" i="8" s="1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8" i="8"/>
  <c r="M9" i="8"/>
  <c r="M10" i="8"/>
  <c r="M11" i="8"/>
  <c r="M12" i="8"/>
  <c r="M13" i="8"/>
  <c r="M14" i="8"/>
  <c r="M15" i="8"/>
  <c r="M16" i="8"/>
  <c r="M58" i="8" s="1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8" i="8"/>
  <c r="E9" i="14"/>
  <c r="C9" i="14"/>
  <c r="G10" i="13"/>
  <c r="I8" i="13" s="1"/>
  <c r="I10" i="13" s="1"/>
  <c r="C10" i="13"/>
  <c r="E9" i="13" s="1"/>
  <c r="Q88" i="11"/>
  <c r="O88" i="11"/>
  <c r="M88" i="11"/>
  <c r="I88" i="11"/>
  <c r="G88" i="11"/>
  <c r="E88" i="11"/>
  <c r="C88" i="11"/>
  <c r="O79" i="10"/>
  <c r="M79" i="10"/>
  <c r="G79" i="10"/>
  <c r="E79" i="10"/>
  <c r="O78" i="9"/>
  <c r="M78" i="9"/>
  <c r="G78" i="9"/>
  <c r="E78" i="9"/>
  <c r="Q58" i="8"/>
  <c r="O58" i="8"/>
  <c r="K58" i="8"/>
  <c r="I58" i="8"/>
  <c r="M10" i="7"/>
  <c r="K10" i="7"/>
  <c r="I10" i="7"/>
  <c r="G10" i="7"/>
  <c r="E10" i="7"/>
  <c r="C10" i="7"/>
  <c r="I11" i="6"/>
  <c r="G11" i="6"/>
  <c r="E11" i="6"/>
  <c r="C11" i="6"/>
  <c r="W80" i="1"/>
  <c r="U80" i="1"/>
  <c r="O80" i="1"/>
  <c r="K80" i="1"/>
  <c r="G80" i="1"/>
  <c r="E80" i="1"/>
  <c r="C8" i="15" l="1"/>
  <c r="E8" i="13"/>
  <c r="E10" i="13" s="1"/>
  <c r="C9" i="15" l="1"/>
  <c r="E7" i="15" s="1"/>
  <c r="E8" i="15" l="1"/>
  <c r="E9" i="15" s="1"/>
</calcChain>
</file>

<file path=xl/sharedStrings.xml><?xml version="1.0" encoding="utf-8"?>
<sst xmlns="http://schemas.openxmlformats.org/spreadsheetml/2006/main" count="1306" uniqueCount="374">
  <si>
    <t>صندوق سرمایه‌گذاری شاخصی آرام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</si>
  <si>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</si>
  <si>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</si>
  <si>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</si>
  <si>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</si>
  <si>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</si>
  <si>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</si>
  <si>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</si>
  <si>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</si>
  <si>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</si>
  <si>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</si>
  <si>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</si>
  <si>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</si>
  <si>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</si>
  <si>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</si>
  <si>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</si>
  <si>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0.83%</t>
  </si>
  <si>
    <t>ایران خودرو دیزل</t>
  </si>
  <si>
    <t>0.84%</t>
  </si>
  <si>
    <t>ایران‌ خودرو</t>
  </si>
  <si>
    <t>0.89%</t>
  </si>
  <si>
    <t>بانک تجارت</t>
  </si>
  <si>
    <t>0.35%</t>
  </si>
  <si>
    <t>بانک سامان</t>
  </si>
  <si>
    <t>0.42%</t>
  </si>
  <si>
    <t>بانک صادرات ایران</t>
  </si>
  <si>
    <t>0.68%</t>
  </si>
  <si>
    <t>بانک ملت</t>
  </si>
  <si>
    <t>3.28%</t>
  </si>
  <si>
    <t>بیمه کوثر</t>
  </si>
  <si>
    <t>0.66%</t>
  </si>
  <si>
    <t>بین المللی توسعه ص. معادن غدیر</t>
  </si>
  <si>
    <t>0.57%</t>
  </si>
  <si>
    <t>پالایش نفت اصفهان</t>
  </si>
  <si>
    <t>2.65%</t>
  </si>
  <si>
    <t>پالایش نفت بندرعباس</t>
  </si>
  <si>
    <t>1.59%</t>
  </si>
  <si>
    <t>پالایش نفت تبریز</t>
  </si>
  <si>
    <t>0.34%</t>
  </si>
  <si>
    <t>پالایش نفت تهران</t>
  </si>
  <si>
    <t>1.68%</t>
  </si>
  <si>
    <t>پتروشیمی بوعلی سینا</t>
  </si>
  <si>
    <t>1.34%</t>
  </si>
  <si>
    <t>پتروشیمی پارس</t>
  </si>
  <si>
    <t>0.86%</t>
  </si>
  <si>
    <t>پتروشیمی پردیس</t>
  </si>
  <si>
    <t>2.13%</t>
  </si>
  <si>
    <t>پتروشیمی تندگویان</t>
  </si>
  <si>
    <t>0.96%</t>
  </si>
  <si>
    <t>پتروشیمی جم</t>
  </si>
  <si>
    <t>2.56%</t>
  </si>
  <si>
    <t>پتروشیمی جم پیلن</t>
  </si>
  <si>
    <t>0.28%</t>
  </si>
  <si>
    <t>پتروشیمی نوری</t>
  </si>
  <si>
    <t>2.47%</t>
  </si>
  <si>
    <t>پتروشیمی‌شیراز</t>
  </si>
  <si>
    <t>1.10%</t>
  </si>
  <si>
    <t>پست بانک ایران</t>
  </si>
  <si>
    <t>0.59%</t>
  </si>
  <si>
    <t>تراکتورسازی‌ایران‌</t>
  </si>
  <si>
    <t>1.49%</t>
  </si>
  <si>
    <t>توسعه معدنی و صنعتی صبانور</t>
  </si>
  <si>
    <t>1.06%</t>
  </si>
  <si>
    <t>توسعه‌معادن‌وفلزات‌</t>
  </si>
  <si>
    <t>1.73%</t>
  </si>
  <si>
    <t>تولیدی چدن سازان</t>
  </si>
  <si>
    <t>1.35%</t>
  </si>
  <si>
    <t>تولیدی و صنعتی گوهرفام</t>
  </si>
  <si>
    <t>0.00%</t>
  </si>
  <si>
    <t>ح . فجر انرژی خلیج فارس</t>
  </si>
  <si>
    <t>0.26%</t>
  </si>
  <si>
    <t>ح . معدنی و صنعتی گل گهر</t>
  </si>
  <si>
    <t>0.14%</t>
  </si>
  <si>
    <t>ح . معدنی‌وصنعتی‌چادرملو</t>
  </si>
  <si>
    <t>0.08%</t>
  </si>
  <si>
    <t>داروسازی‌ سینا</t>
  </si>
  <si>
    <t>0.55%</t>
  </si>
  <si>
    <t>زغال سنگ پروده طبس</t>
  </si>
  <si>
    <t>1.11%</t>
  </si>
  <si>
    <t>س. نفت و گاز و پتروشیمی تأمین</t>
  </si>
  <si>
    <t>1.85%</t>
  </si>
  <si>
    <t>سایپا</t>
  </si>
  <si>
    <t>0.62%</t>
  </si>
  <si>
    <t>سپید ماکیان</t>
  </si>
  <si>
    <t>1.23%</t>
  </si>
  <si>
    <t>سرمایه گذاری تامین اجتماعی</t>
  </si>
  <si>
    <t>2.92%</t>
  </si>
  <si>
    <t>سرمایه گذاری دارویی تامین</t>
  </si>
  <si>
    <t>سرمایه گذاری صدرتامین</t>
  </si>
  <si>
    <t>1.40%</t>
  </si>
  <si>
    <t>سرمایه‌گذاری‌صندوق‌بازنشستگی‌</t>
  </si>
  <si>
    <t>1.33%</t>
  </si>
  <si>
    <t>سرمایه‌گذاری‌غدیر(هلدینگ‌</t>
  </si>
  <si>
    <t>2.26%</t>
  </si>
  <si>
    <t>سیمان آبیک</t>
  </si>
  <si>
    <t>0.44%</t>
  </si>
  <si>
    <t>سیمان فارس و خوزستان</t>
  </si>
  <si>
    <t>1.84%</t>
  </si>
  <si>
    <t>شرکت ارتباطات سیار ایران</t>
  </si>
  <si>
    <t>0.95%</t>
  </si>
  <si>
    <t>صنایع پتروشیمی خلیج فارس</t>
  </si>
  <si>
    <t>3.73%</t>
  </si>
  <si>
    <t>صنایع فروآلیاژ ایران</t>
  </si>
  <si>
    <t>0.69%</t>
  </si>
  <si>
    <t>فجر انرژی خلیج فارس</t>
  </si>
  <si>
    <t>0.43%</t>
  </si>
  <si>
    <t>فروسیلیسیم خمین</t>
  </si>
  <si>
    <t>0.15%</t>
  </si>
  <si>
    <t>فولاد  خوزستان</t>
  </si>
  <si>
    <t>1.24%</t>
  </si>
  <si>
    <t>فولاد آلیاژی ایران</t>
  </si>
  <si>
    <t>0.31%</t>
  </si>
  <si>
    <t>فولاد خراسان</t>
  </si>
  <si>
    <t>فولاد مبارکه اصفهان</t>
  </si>
  <si>
    <t>8.41%</t>
  </si>
  <si>
    <t>فولاد کاوه جنوب کیش</t>
  </si>
  <si>
    <t>0.47%</t>
  </si>
  <si>
    <t>گروه مپنا (سهامی عام)</t>
  </si>
  <si>
    <t>گروه مدیریت سرمایه گذاری امید</t>
  </si>
  <si>
    <t>1.71%</t>
  </si>
  <si>
    <t>گسترش سوخت سبززاگرس(سهامی عام)</t>
  </si>
  <si>
    <t>گسترش نفت و گاز پارسیان</t>
  </si>
  <si>
    <t>3.17%</t>
  </si>
  <si>
    <t>مبین انرژی خلیج فارس</t>
  </si>
  <si>
    <t>0.58%</t>
  </si>
  <si>
    <t>مخابرات ایران</t>
  </si>
  <si>
    <t>0.53%</t>
  </si>
  <si>
    <t>مدیریت صنعت شوینده ت.ص.بهشهر</t>
  </si>
  <si>
    <t>1.15%</t>
  </si>
  <si>
    <t>معدنی و صنعتی گل گهر</t>
  </si>
  <si>
    <t>1.45%</t>
  </si>
  <si>
    <t>معدنی‌وصنعتی‌چادرملو</t>
  </si>
  <si>
    <t>ملی‌ صنایع‌ مس‌ ایران‌</t>
  </si>
  <si>
    <t>7.72%</t>
  </si>
  <si>
    <t>نشاسته و گلوکز آردینه</t>
  </si>
  <si>
    <t>نوردوقطعات‌ فولادی‌</t>
  </si>
  <si>
    <t>0.37%</t>
  </si>
  <si>
    <t>کارخانجات‌داروپخش‌</t>
  </si>
  <si>
    <t>0.22%</t>
  </si>
  <si>
    <t>کاشی‌ وسرامیک‌ حافظ‌</t>
  </si>
  <si>
    <t>0.23%</t>
  </si>
  <si>
    <t>کشتیرانی جمهوری اسلامی ایران</t>
  </si>
  <si>
    <t>0.82%</t>
  </si>
  <si>
    <t>کویر تایر</t>
  </si>
  <si>
    <t>1.07%</t>
  </si>
  <si>
    <t>فنرسازی‌زر</t>
  </si>
  <si>
    <t>0.02%</t>
  </si>
  <si>
    <t>کشتیرانی دریای خزر</t>
  </si>
  <si>
    <t>0.40%</t>
  </si>
  <si>
    <t>ح.پست بانک ایران</t>
  </si>
  <si>
    <t>0.52%</t>
  </si>
  <si>
    <t/>
  </si>
  <si>
    <t>89.98%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</si>
  <si>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</si>
  <si>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</si>
  <si>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</si>
  <si>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</si>
  <si>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</si>
  <si>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</si>
  <si>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ملت مستقل مرکزی</t>
  </si>
  <si>
    <t xml:space="preserve">بانک خاورمیانه ظفر </t>
  </si>
  <si>
    <t>4.13%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</si>
  <si>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</si>
  <si>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</si>
  <si>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</si>
  <si>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</si>
  <si>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</si>
  <si>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</si>
  <si>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</si>
  <si>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</si>
  <si>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</si>
  <si>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</si>
  <si>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</si>
  <si>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</si>
  <si>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</si>
  <si>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</si>
  <si>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</si>
  <si>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1403/01/28</t>
  </si>
  <si>
    <t>1403/04/17</t>
  </si>
  <si>
    <t>1403/02/30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</si>
  <si>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</si>
  <si>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</si>
  <si>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</si>
  <si>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</si>
  <si>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</si>
  <si>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</si>
  <si>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</si>
  <si>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</si>
  <si>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</si>
  <si>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</si>
  <si>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1403/04/24</t>
  </si>
  <si>
    <t>1403/03/29</t>
  </si>
  <si>
    <t>1402/12/05</t>
  </si>
  <si>
    <t>1403/04/11</t>
  </si>
  <si>
    <t>1402/12/27</t>
  </si>
  <si>
    <t>1403/04/13</t>
  </si>
  <si>
    <t>1403/02/23</t>
  </si>
  <si>
    <t>1403/03/26</t>
  </si>
  <si>
    <t>1403/03/06</t>
  </si>
  <si>
    <t>1403/03/21</t>
  </si>
  <si>
    <t>1403/04/03</t>
  </si>
  <si>
    <t>1403/03/10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</si>
  <si>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</si>
  <si>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</si>
  <si>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</si>
  <si>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</si>
  <si>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</si>
  <si>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</si>
  <si>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ح.فولاد آلیاژی ایران</t>
  </si>
  <si>
    <t>پارس فنر</t>
  </si>
  <si>
    <t>پتروشیمی خراسان</t>
  </si>
  <si>
    <t>کیمیدارو</t>
  </si>
  <si>
    <t>ح. مبین انرژی خلیج فارس</t>
  </si>
  <si>
    <t>گروه‌بهمن‌</t>
  </si>
  <si>
    <t>نیان الکترونیک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</si>
  <si>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</si>
  <si>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</si>
  <si>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</si>
  <si>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</si>
  <si>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</si>
  <si>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-0.19%</t>
  </si>
  <si>
    <t>-69.62%</t>
  </si>
  <si>
    <t>-0.16%</t>
  </si>
  <si>
    <t>9.83%</t>
  </si>
  <si>
    <t>-0.91%</t>
  </si>
  <si>
    <t>-27.34%</t>
  </si>
  <si>
    <t>-0.22%</t>
  </si>
  <si>
    <t>0.07%</t>
  </si>
  <si>
    <t>-135.88%</t>
  </si>
  <si>
    <t>2.78%</t>
  </si>
  <si>
    <t>97.14%</t>
  </si>
  <si>
    <t>-0.13%</t>
  </si>
  <si>
    <t>-67.26%</t>
  </si>
  <si>
    <t>5.78%</t>
  </si>
  <si>
    <t>353.48%</t>
  </si>
  <si>
    <t>-73.64%</t>
  </si>
  <si>
    <t>0.56%</t>
  </si>
  <si>
    <t>52.94%</t>
  </si>
  <si>
    <t>-0.21%</t>
  </si>
  <si>
    <t>-166.45%</t>
  </si>
  <si>
    <t>0.25%</t>
  </si>
  <si>
    <t>-24.18%</t>
  </si>
  <si>
    <t>14.67%</t>
  </si>
  <si>
    <t>71.70%</t>
  </si>
  <si>
    <t>2.17%</t>
  </si>
  <si>
    <t>-8.46%</t>
  </si>
  <si>
    <t>0.98%</t>
  </si>
  <si>
    <t>-11.58%</t>
  </si>
  <si>
    <t>5.66%</t>
  </si>
  <si>
    <t>96.76%</t>
  </si>
  <si>
    <t>25.79%</t>
  </si>
  <si>
    <t>4.48%</t>
  </si>
  <si>
    <t>-418.69%</t>
  </si>
  <si>
    <t>-38.97%</t>
  </si>
  <si>
    <t>-0.85%</t>
  </si>
  <si>
    <t>-60.37%</t>
  </si>
  <si>
    <t>2.85%</t>
  </si>
  <si>
    <t>99.13%</t>
  </si>
  <si>
    <t>1.62%</t>
  </si>
  <si>
    <t>-19.67%</t>
  </si>
  <si>
    <t>14.57%</t>
  </si>
  <si>
    <t>1,422.35%</t>
  </si>
  <si>
    <t>3.41%</t>
  </si>
  <si>
    <t>86.07%</t>
  </si>
  <si>
    <t>4.25%</t>
  </si>
  <si>
    <t>100.82%</t>
  </si>
  <si>
    <t>0.06%</t>
  </si>
  <si>
    <t>-265.69%</t>
  </si>
  <si>
    <t>-0.51%</t>
  </si>
  <si>
    <t>-11.42%</t>
  </si>
  <si>
    <t>-0.05%</t>
  </si>
  <si>
    <t>-126.51%</t>
  </si>
  <si>
    <t>-2.83%</t>
  </si>
  <si>
    <t>-376.47%</t>
  </si>
  <si>
    <t>0.92%</t>
  </si>
  <si>
    <t>-181.09%</t>
  </si>
  <si>
    <t>2.31%</t>
  </si>
  <si>
    <t>174.83%</t>
  </si>
  <si>
    <t>-0.99%</t>
  </si>
  <si>
    <t>-130.37%</t>
  </si>
  <si>
    <t>-4.52%</t>
  </si>
  <si>
    <t>1.39%</t>
  </si>
  <si>
    <t>41.19%</t>
  </si>
  <si>
    <t>-1.10%</t>
  </si>
  <si>
    <t>-213.57%</t>
  </si>
  <si>
    <t>-1.46%</t>
  </si>
  <si>
    <t>-286.83%</t>
  </si>
  <si>
    <t>2.77%</t>
  </si>
  <si>
    <t>1.17%</t>
  </si>
  <si>
    <t>-0.67%</t>
  </si>
  <si>
    <t>-61.03%</t>
  </si>
  <si>
    <t>-0.14%</t>
  </si>
  <si>
    <t>-206.89%</t>
  </si>
  <si>
    <t>7.65%</t>
  </si>
  <si>
    <t>-55.91%</t>
  </si>
  <si>
    <t>6.92%</t>
  </si>
  <si>
    <t>51.19%</t>
  </si>
  <si>
    <t>14.96%</t>
  </si>
  <si>
    <t>677.50%</t>
  </si>
  <si>
    <t>1.77%</t>
  </si>
  <si>
    <t>-137.21%</t>
  </si>
  <si>
    <t>2.96%</t>
  </si>
  <si>
    <t>-152.91%</t>
  </si>
  <si>
    <t>-1.40%</t>
  </si>
  <si>
    <t>271.93%</t>
  </si>
  <si>
    <t>4.53%</t>
  </si>
  <si>
    <t>-138.54%</t>
  </si>
  <si>
    <t>-1.08%</t>
  </si>
  <si>
    <t>-22.23%</t>
  </si>
  <si>
    <t>8.61%</t>
  </si>
  <si>
    <t>259.94%</t>
  </si>
  <si>
    <t>3.11%</t>
  </si>
  <si>
    <t>-9.31%</t>
  </si>
  <si>
    <t>75.70%</t>
  </si>
  <si>
    <t>0.05%</t>
  </si>
  <si>
    <t>-56.18%</t>
  </si>
  <si>
    <t>65.77%</t>
  </si>
  <si>
    <t>21.00%</t>
  </si>
  <si>
    <t>-20.53%</t>
  </si>
  <si>
    <t>-0.29%</t>
  </si>
  <si>
    <t>-106.57%</t>
  </si>
  <si>
    <t>4.23%</t>
  </si>
  <si>
    <t>2.18%</t>
  </si>
  <si>
    <t>95.38%</t>
  </si>
  <si>
    <t>3.58%</t>
  </si>
  <si>
    <t>76.47%</t>
  </si>
  <si>
    <t>-0.38%</t>
  </si>
  <si>
    <t>-8.48%</t>
  </si>
  <si>
    <t>-45.49%</t>
  </si>
  <si>
    <t>3.50%</t>
  </si>
  <si>
    <t>93.84%</t>
  </si>
  <si>
    <t>1.97%</t>
  </si>
  <si>
    <t>-31.51%</t>
  </si>
  <si>
    <t>-35.64%</t>
  </si>
  <si>
    <t>0.19%</t>
  </si>
  <si>
    <t>9.28%</t>
  </si>
  <si>
    <t>-26.10%</t>
  </si>
  <si>
    <t>0.29%</t>
  </si>
  <si>
    <t>14.76%</t>
  </si>
  <si>
    <t>1.78%</t>
  </si>
  <si>
    <t>38.23%</t>
  </si>
  <si>
    <t>-1.43%</t>
  </si>
  <si>
    <t>-387.50%</t>
  </si>
  <si>
    <t>-0.24%</t>
  </si>
  <si>
    <t>-63.56%</t>
  </si>
  <si>
    <t>-0.31%</t>
  </si>
  <si>
    <t>-10.83%</t>
  </si>
  <si>
    <t>2.24%</t>
  </si>
  <si>
    <t>205.68%</t>
  </si>
  <si>
    <t>-0.03%</t>
  </si>
  <si>
    <t>-0.94%</t>
  </si>
  <si>
    <t>-2.01%</t>
  </si>
  <si>
    <t>-37.50%</t>
  </si>
  <si>
    <t>5.73%</t>
  </si>
  <si>
    <t>-1.06%</t>
  </si>
  <si>
    <t>-156.37%</t>
  </si>
  <si>
    <t>-0.76%</t>
  </si>
  <si>
    <t>-68.30%</t>
  </si>
  <si>
    <t>-3.96%</t>
  </si>
  <si>
    <t>-139.48%</t>
  </si>
  <si>
    <t>100.67%</t>
  </si>
  <si>
    <t>-75.89%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</si>
  <si>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</si>
  <si>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</si>
  <si>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</si>
  <si>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</si>
  <si>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</si>
  <si>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</si>
  <si>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5.43%</t>
  </si>
  <si>
    <t>درآمد سپرده بانکی</t>
  </si>
  <si>
    <t>5.47%</t>
  </si>
  <si>
    <t>1403/04/01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</si>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</sst>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 ;\-#,##0\ "/>
  </numFmts>
  <fonts count="5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Fill="1"/>
    <xf numFmtId="0" fontId="2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2"/>
  <sheetViews>
    <sheetView rightToLeft="1" topLeftCell="A70" workbookViewId="0">
      <selection activeCell="Q12" sqref="Q12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6" style="2" customWidth="1"/>
    <col min="8" max="8" width="1" style="2" customWidth="1"/>
    <col min="9" max="9" width="18" style="2" customWidth="1"/>
    <col min="10" max="10" width="1" style="2" customWidth="1"/>
    <col min="11" max="11" width="21" style="2" customWidth="1"/>
    <col min="12" max="12" width="1" style="2" customWidth="1"/>
    <col min="13" max="13" width="17" style="2" customWidth="1"/>
    <col min="14" max="14" width="1" style="2" customWidth="1"/>
    <col min="15" max="15" width="20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2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6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6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6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6" spans="1:26" ht="24.75" x14ac:dyDescent="0.55000000000000004">
      <c r="A6" s="18" t="s">
        <v>3</v>
      </c>
      <c r="C6" s="18" t="s">
        <v>371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6" ht="24.75" x14ac:dyDescent="0.55000000000000004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6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6" x14ac:dyDescent="0.55000000000000004">
      <c r="A9" s="2" t="s">
        <v>15</v>
      </c>
      <c r="C9" s="6">
        <v>4927035</v>
      </c>
      <c r="D9" s="7"/>
      <c r="E9" s="6">
        <v>55110419786</v>
      </c>
      <c r="F9" s="7"/>
      <c r="G9" s="6">
        <v>58625698126.747498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0</v>
      </c>
      <c r="P9" s="7"/>
      <c r="Q9" s="6">
        <v>4927035</v>
      </c>
      <c r="R9" s="7"/>
      <c r="S9" s="6">
        <v>13070</v>
      </c>
      <c r="T9" s="7"/>
      <c r="U9" s="6">
        <v>55110419786</v>
      </c>
      <c r="V9" s="7"/>
      <c r="W9" s="6">
        <v>64013189182.672501</v>
      </c>
      <c r="X9" s="7"/>
      <c r="Y9" s="7" t="s">
        <v>16</v>
      </c>
      <c r="Z9" s="7"/>
    </row>
    <row r="10" spans="1:26" x14ac:dyDescent="0.55000000000000004">
      <c r="A10" s="2" t="s">
        <v>17</v>
      </c>
      <c r="C10" s="6">
        <v>40446649</v>
      </c>
      <c r="D10" s="7"/>
      <c r="E10" s="6">
        <v>127346292178</v>
      </c>
      <c r="F10" s="7"/>
      <c r="G10" s="6">
        <v>80411982876.899994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0</v>
      </c>
      <c r="P10" s="7"/>
      <c r="Q10" s="6">
        <v>40446649</v>
      </c>
      <c r="R10" s="7"/>
      <c r="S10" s="6">
        <v>1605</v>
      </c>
      <c r="T10" s="7"/>
      <c r="U10" s="6">
        <v>127346292178</v>
      </c>
      <c r="V10" s="7"/>
      <c r="W10" s="6">
        <v>64530616258.712196</v>
      </c>
      <c r="X10" s="7"/>
      <c r="Y10" s="7" t="s">
        <v>18</v>
      </c>
      <c r="Z10" s="7"/>
    </row>
    <row r="11" spans="1:26" x14ac:dyDescent="0.55000000000000004">
      <c r="A11" s="2" t="s">
        <v>19</v>
      </c>
      <c r="C11" s="6">
        <v>24743677</v>
      </c>
      <c r="D11" s="7"/>
      <c r="E11" s="6">
        <v>67759961677</v>
      </c>
      <c r="F11" s="7"/>
      <c r="G11" s="6">
        <v>68574908515.717796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6">
        <v>0</v>
      </c>
      <c r="P11" s="7"/>
      <c r="Q11" s="6">
        <v>24743677</v>
      </c>
      <c r="R11" s="7"/>
      <c r="S11" s="6">
        <v>2802</v>
      </c>
      <c r="T11" s="7"/>
      <c r="U11" s="6">
        <v>67759961677</v>
      </c>
      <c r="V11" s="7"/>
      <c r="W11" s="6">
        <v>68919258845.423706</v>
      </c>
      <c r="X11" s="7"/>
      <c r="Y11" s="7" t="s">
        <v>20</v>
      </c>
      <c r="Z11" s="7"/>
    </row>
    <row r="12" spans="1:26" x14ac:dyDescent="0.55000000000000004">
      <c r="A12" s="2" t="s">
        <v>21</v>
      </c>
      <c r="C12" s="6">
        <v>19595052</v>
      </c>
      <c r="D12" s="7"/>
      <c r="E12" s="6">
        <v>32086272501</v>
      </c>
      <c r="F12" s="7"/>
      <c r="G12" s="6">
        <v>28516467549.038399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0</v>
      </c>
      <c r="P12" s="7"/>
      <c r="Q12" s="6">
        <v>19595052</v>
      </c>
      <c r="R12" s="7"/>
      <c r="S12" s="6">
        <v>1382</v>
      </c>
      <c r="T12" s="7"/>
      <c r="U12" s="6">
        <v>32086272501</v>
      </c>
      <c r="V12" s="7"/>
      <c r="W12" s="6">
        <v>26919233710.909199</v>
      </c>
      <c r="X12" s="7"/>
      <c r="Y12" s="7" t="s">
        <v>22</v>
      </c>
      <c r="Z12" s="7"/>
    </row>
    <row r="13" spans="1:26" x14ac:dyDescent="0.55000000000000004">
      <c r="A13" s="2" t="s">
        <v>23</v>
      </c>
      <c r="C13" s="6">
        <v>17672763</v>
      </c>
      <c r="D13" s="7"/>
      <c r="E13" s="6">
        <v>34572629564</v>
      </c>
      <c r="F13" s="7"/>
      <c r="G13" s="6">
        <v>29179800309.9091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v>17672763</v>
      </c>
      <c r="R13" s="7"/>
      <c r="S13" s="6">
        <v>1822</v>
      </c>
      <c r="T13" s="7"/>
      <c r="U13" s="6">
        <v>34572629564</v>
      </c>
      <c r="V13" s="7"/>
      <c r="W13" s="6">
        <v>32008185529.5933</v>
      </c>
      <c r="X13" s="7"/>
      <c r="Y13" s="7" t="s">
        <v>24</v>
      </c>
      <c r="Z13" s="7"/>
    </row>
    <row r="14" spans="1:26" x14ac:dyDescent="0.55000000000000004">
      <c r="A14" s="2" t="s">
        <v>25</v>
      </c>
      <c r="C14" s="6">
        <v>33160069</v>
      </c>
      <c r="D14" s="7"/>
      <c r="E14" s="6">
        <v>59152688449</v>
      </c>
      <c r="F14" s="7"/>
      <c r="G14" s="6">
        <v>54850043604.844803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33160069</v>
      </c>
      <c r="R14" s="7"/>
      <c r="S14" s="6">
        <v>1579</v>
      </c>
      <c r="T14" s="7"/>
      <c r="U14" s="6">
        <v>59152688449</v>
      </c>
      <c r="V14" s="7"/>
      <c r="W14" s="6">
        <v>52048208444.741501</v>
      </c>
      <c r="X14" s="7"/>
      <c r="Y14" s="7" t="s">
        <v>26</v>
      </c>
      <c r="Z14" s="7"/>
    </row>
    <row r="15" spans="1:26" x14ac:dyDescent="0.55000000000000004">
      <c r="A15" s="2" t="s">
        <v>27</v>
      </c>
      <c r="C15" s="6">
        <v>119362497</v>
      </c>
      <c r="D15" s="7"/>
      <c r="E15" s="6">
        <v>200433977647</v>
      </c>
      <c r="F15" s="7"/>
      <c r="G15" s="6">
        <v>258780644801.556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6">
        <v>0</v>
      </c>
      <c r="P15" s="7"/>
      <c r="Q15" s="6">
        <v>119362497</v>
      </c>
      <c r="R15" s="7"/>
      <c r="S15" s="6">
        <v>2130</v>
      </c>
      <c r="T15" s="7"/>
      <c r="U15" s="6">
        <v>200433977647</v>
      </c>
      <c r="V15" s="7"/>
      <c r="W15" s="6">
        <v>252729378004.271</v>
      </c>
      <c r="X15" s="7"/>
      <c r="Y15" s="7" t="s">
        <v>28</v>
      </c>
      <c r="Z15" s="7"/>
    </row>
    <row r="16" spans="1:26" x14ac:dyDescent="0.55000000000000004">
      <c r="A16" s="2" t="s">
        <v>29</v>
      </c>
      <c r="C16" s="6">
        <v>23536501</v>
      </c>
      <c r="D16" s="7"/>
      <c r="E16" s="6">
        <v>66379032621</v>
      </c>
      <c r="F16" s="7"/>
      <c r="G16" s="6">
        <v>53109961519.2435</v>
      </c>
      <c r="H16" s="7"/>
      <c r="I16" s="6">
        <v>0</v>
      </c>
      <c r="J16" s="7"/>
      <c r="K16" s="6">
        <v>0</v>
      </c>
      <c r="L16" s="7"/>
      <c r="M16" s="6">
        <v>0</v>
      </c>
      <c r="N16" s="7"/>
      <c r="O16" s="6">
        <v>0</v>
      </c>
      <c r="P16" s="7"/>
      <c r="Q16" s="6">
        <v>23536501</v>
      </c>
      <c r="R16" s="7"/>
      <c r="S16" s="6">
        <v>2172</v>
      </c>
      <c r="T16" s="7"/>
      <c r="U16" s="6">
        <v>66379032621</v>
      </c>
      <c r="V16" s="7"/>
      <c r="W16" s="6">
        <v>50817108554.976601</v>
      </c>
      <c r="X16" s="7"/>
      <c r="Y16" s="7" t="s">
        <v>30</v>
      </c>
      <c r="Z16" s="7"/>
    </row>
    <row r="17" spans="1:26" x14ac:dyDescent="0.55000000000000004">
      <c r="A17" s="2" t="s">
        <v>31</v>
      </c>
      <c r="C17" s="6">
        <v>2918284</v>
      </c>
      <c r="D17" s="7"/>
      <c r="E17" s="6">
        <v>42747955140</v>
      </c>
      <c r="F17" s="7"/>
      <c r="G17" s="6">
        <v>39858643688.148003</v>
      </c>
      <c r="H17" s="7"/>
      <c r="I17" s="6">
        <v>0</v>
      </c>
      <c r="J17" s="7"/>
      <c r="K17" s="6">
        <v>0</v>
      </c>
      <c r="L17" s="7"/>
      <c r="M17" s="6">
        <v>0</v>
      </c>
      <c r="N17" s="7"/>
      <c r="O17" s="6">
        <v>0</v>
      </c>
      <c r="P17" s="7"/>
      <c r="Q17" s="6">
        <v>2918284</v>
      </c>
      <c r="R17" s="7"/>
      <c r="S17" s="6">
        <v>15140</v>
      </c>
      <c r="T17" s="7"/>
      <c r="U17" s="6">
        <v>42747955140</v>
      </c>
      <c r="V17" s="7"/>
      <c r="W17" s="6">
        <v>43919931982.428001</v>
      </c>
      <c r="X17" s="7"/>
      <c r="Y17" s="7" t="s">
        <v>32</v>
      </c>
      <c r="Z17" s="7"/>
    </row>
    <row r="18" spans="1:26" x14ac:dyDescent="0.55000000000000004">
      <c r="A18" s="2" t="s">
        <v>33</v>
      </c>
      <c r="C18" s="6">
        <v>45020156</v>
      </c>
      <c r="D18" s="7"/>
      <c r="E18" s="6">
        <v>168242487738</v>
      </c>
      <c r="F18" s="7"/>
      <c r="G18" s="6">
        <v>234501979016.23199</v>
      </c>
      <c r="H18" s="7"/>
      <c r="I18" s="6">
        <v>0</v>
      </c>
      <c r="J18" s="7"/>
      <c r="K18" s="6">
        <v>0</v>
      </c>
      <c r="L18" s="7"/>
      <c r="M18" s="6">
        <v>0</v>
      </c>
      <c r="N18" s="7"/>
      <c r="O18" s="6">
        <v>0</v>
      </c>
      <c r="P18" s="7"/>
      <c r="Q18" s="6">
        <v>45020156</v>
      </c>
      <c r="R18" s="7"/>
      <c r="S18" s="6">
        <v>4568</v>
      </c>
      <c r="T18" s="7"/>
      <c r="U18" s="6">
        <v>168242487738</v>
      </c>
      <c r="V18" s="7"/>
      <c r="W18" s="6">
        <v>204428442775.98199</v>
      </c>
      <c r="X18" s="7"/>
      <c r="Y18" s="7" t="s">
        <v>34</v>
      </c>
      <c r="Z18" s="7"/>
    </row>
    <row r="19" spans="1:26" x14ac:dyDescent="0.55000000000000004">
      <c r="A19" s="2" t="s">
        <v>35</v>
      </c>
      <c r="C19" s="6">
        <v>14720989</v>
      </c>
      <c r="D19" s="7"/>
      <c r="E19" s="6">
        <v>131245216006</v>
      </c>
      <c r="F19" s="7"/>
      <c r="G19" s="6">
        <v>141504969446.401</v>
      </c>
      <c r="H19" s="7"/>
      <c r="I19" s="6">
        <v>0</v>
      </c>
      <c r="J19" s="7"/>
      <c r="K19" s="6">
        <v>0</v>
      </c>
      <c r="L19" s="7"/>
      <c r="M19" s="6">
        <v>0</v>
      </c>
      <c r="N19" s="7"/>
      <c r="O19" s="6">
        <v>0</v>
      </c>
      <c r="P19" s="7"/>
      <c r="Q19" s="6">
        <v>14720989</v>
      </c>
      <c r="R19" s="7"/>
      <c r="S19" s="6">
        <v>8350</v>
      </c>
      <c r="T19" s="7"/>
      <c r="U19" s="6">
        <v>131245216006</v>
      </c>
      <c r="V19" s="7"/>
      <c r="W19" s="6">
        <v>122188882614.007</v>
      </c>
      <c r="X19" s="7"/>
      <c r="Y19" s="7" t="s">
        <v>36</v>
      </c>
      <c r="Z19" s="7"/>
    </row>
    <row r="20" spans="1:26" x14ac:dyDescent="0.55000000000000004">
      <c r="A20" s="2" t="s">
        <v>37</v>
      </c>
      <c r="C20" s="6">
        <v>2388784</v>
      </c>
      <c r="D20" s="7"/>
      <c r="E20" s="6">
        <v>32324132554</v>
      </c>
      <c r="F20" s="7"/>
      <c r="G20" s="6">
        <v>28922271554.736</v>
      </c>
      <c r="H20" s="7"/>
      <c r="I20" s="6">
        <v>0</v>
      </c>
      <c r="J20" s="7"/>
      <c r="K20" s="6">
        <v>0</v>
      </c>
      <c r="L20" s="7"/>
      <c r="M20" s="6">
        <v>0</v>
      </c>
      <c r="N20" s="7"/>
      <c r="O20" s="6">
        <v>0</v>
      </c>
      <c r="P20" s="7"/>
      <c r="Q20" s="6">
        <v>2388784</v>
      </c>
      <c r="R20" s="7"/>
      <c r="S20" s="6">
        <v>11030</v>
      </c>
      <c r="T20" s="7"/>
      <c r="U20" s="6">
        <v>32324132554</v>
      </c>
      <c r="V20" s="7"/>
      <c r="W20" s="6">
        <v>26191515209.256001</v>
      </c>
      <c r="X20" s="7"/>
      <c r="Y20" s="7" t="s">
        <v>38</v>
      </c>
      <c r="Z20" s="7"/>
    </row>
    <row r="21" spans="1:26" x14ac:dyDescent="0.55000000000000004">
      <c r="A21" s="2" t="s">
        <v>39</v>
      </c>
      <c r="C21" s="6">
        <v>45977583</v>
      </c>
      <c r="D21" s="7"/>
      <c r="E21" s="6">
        <v>124152924742</v>
      </c>
      <c r="F21" s="7"/>
      <c r="G21" s="6">
        <v>121161347426.429</v>
      </c>
      <c r="H21" s="7"/>
      <c r="I21" s="6">
        <v>0</v>
      </c>
      <c r="J21" s="7"/>
      <c r="K21" s="6">
        <v>0</v>
      </c>
      <c r="L21" s="7"/>
      <c r="M21" s="6">
        <v>0</v>
      </c>
      <c r="N21" s="7"/>
      <c r="O21" s="6">
        <v>0</v>
      </c>
      <c r="P21" s="7"/>
      <c r="Q21" s="6">
        <v>45977583</v>
      </c>
      <c r="R21" s="7"/>
      <c r="S21" s="6">
        <v>2830</v>
      </c>
      <c r="T21" s="7"/>
      <c r="U21" s="6">
        <v>124152924742</v>
      </c>
      <c r="V21" s="7"/>
      <c r="W21" s="6">
        <v>129342366358.65401</v>
      </c>
      <c r="X21" s="7"/>
      <c r="Y21" s="7" t="s">
        <v>40</v>
      </c>
      <c r="Z21" s="7"/>
    </row>
    <row r="22" spans="1:26" x14ac:dyDescent="0.55000000000000004">
      <c r="A22" s="2" t="s">
        <v>41</v>
      </c>
      <c r="C22" s="6">
        <v>1826855</v>
      </c>
      <c r="D22" s="7"/>
      <c r="E22" s="6">
        <v>52973384069</v>
      </c>
      <c r="F22" s="7"/>
      <c r="G22" s="6">
        <v>101949409843.785</v>
      </c>
      <c r="H22" s="7"/>
      <c r="I22" s="6">
        <v>0</v>
      </c>
      <c r="J22" s="7"/>
      <c r="K22" s="6">
        <v>0</v>
      </c>
      <c r="L22" s="7"/>
      <c r="M22" s="6">
        <v>0</v>
      </c>
      <c r="N22" s="7"/>
      <c r="O22" s="6">
        <v>0</v>
      </c>
      <c r="P22" s="7"/>
      <c r="Q22" s="6">
        <v>1826855</v>
      </c>
      <c r="R22" s="7"/>
      <c r="S22" s="6">
        <v>56950</v>
      </c>
      <c r="T22" s="7"/>
      <c r="U22" s="6">
        <v>52973384069</v>
      </c>
      <c r="V22" s="7"/>
      <c r="W22" s="6">
        <v>103420357866.11301</v>
      </c>
      <c r="X22" s="7"/>
      <c r="Y22" s="7" t="s">
        <v>42</v>
      </c>
      <c r="Z22" s="7"/>
    </row>
    <row r="23" spans="1:26" x14ac:dyDescent="0.55000000000000004">
      <c r="A23" s="2" t="s">
        <v>43</v>
      </c>
      <c r="C23" s="6">
        <v>31170566</v>
      </c>
      <c r="D23" s="7"/>
      <c r="E23" s="6">
        <v>89167124610</v>
      </c>
      <c r="F23" s="7"/>
      <c r="G23" s="6">
        <v>74364242717.520004</v>
      </c>
      <c r="H23" s="7"/>
      <c r="I23" s="6">
        <v>0</v>
      </c>
      <c r="J23" s="7"/>
      <c r="K23" s="6">
        <v>0</v>
      </c>
      <c r="L23" s="7"/>
      <c r="M23" s="6">
        <v>0</v>
      </c>
      <c r="N23" s="7"/>
      <c r="O23" s="6">
        <v>0</v>
      </c>
      <c r="P23" s="7"/>
      <c r="Q23" s="6">
        <v>31170566</v>
      </c>
      <c r="R23" s="7"/>
      <c r="S23" s="6">
        <v>2140</v>
      </c>
      <c r="T23" s="7"/>
      <c r="U23" s="6">
        <v>89167124610</v>
      </c>
      <c r="V23" s="7"/>
      <c r="W23" s="6">
        <v>66308116423.122002</v>
      </c>
      <c r="X23" s="7"/>
      <c r="Y23" s="7" t="s">
        <v>44</v>
      </c>
      <c r="Z23" s="7"/>
    </row>
    <row r="24" spans="1:26" x14ac:dyDescent="0.55000000000000004">
      <c r="A24" s="2" t="s">
        <v>45</v>
      </c>
      <c r="C24" s="6">
        <v>917918</v>
      </c>
      <c r="D24" s="7"/>
      <c r="E24" s="6">
        <v>152840802112</v>
      </c>
      <c r="F24" s="7"/>
      <c r="G24" s="6">
        <v>128464734852.44099</v>
      </c>
      <c r="H24" s="7"/>
      <c r="I24" s="6">
        <v>0</v>
      </c>
      <c r="J24" s="7"/>
      <c r="K24" s="6">
        <v>0</v>
      </c>
      <c r="L24" s="7"/>
      <c r="M24" s="6">
        <v>0</v>
      </c>
      <c r="N24" s="7"/>
      <c r="O24" s="6">
        <v>0</v>
      </c>
      <c r="P24" s="7"/>
      <c r="Q24" s="6">
        <v>917918</v>
      </c>
      <c r="R24" s="7"/>
      <c r="S24" s="6">
        <v>180000</v>
      </c>
      <c r="T24" s="7"/>
      <c r="U24" s="6">
        <v>152840802112</v>
      </c>
      <c r="V24" s="7"/>
      <c r="W24" s="6">
        <v>164242149822</v>
      </c>
      <c r="X24" s="7"/>
      <c r="Y24" s="7" t="s">
        <v>46</v>
      </c>
      <c r="Z24" s="7"/>
    </row>
    <row r="25" spans="1:26" x14ac:dyDescent="0.55000000000000004">
      <c r="A25" s="2" t="s">
        <v>47</v>
      </c>
      <c r="C25" s="6">
        <v>6307313</v>
      </c>
      <c r="D25" s="7"/>
      <c r="E25" s="6">
        <v>93714667843</v>
      </c>
      <c r="F25" s="7"/>
      <c r="G25" s="6">
        <v>78121514716.119003</v>
      </c>
      <c r="H25" s="7"/>
      <c r="I25" s="6">
        <v>0</v>
      </c>
      <c r="J25" s="7"/>
      <c r="K25" s="6">
        <v>0</v>
      </c>
      <c r="L25" s="7"/>
      <c r="M25" s="6">
        <v>0</v>
      </c>
      <c r="N25" s="7"/>
      <c r="O25" s="6">
        <v>0</v>
      </c>
      <c r="P25" s="7"/>
      <c r="Q25" s="6">
        <v>6307313</v>
      </c>
      <c r="R25" s="7"/>
      <c r="S25" s="6">
        <v>11730</v>
      </c>
      <c r="T25" s="7"/>
      <c r="U25" s="6">
        <v>93714667843</v>
      </c>
      <c r="V25" s="7"/>
      <c r="W25" s="6">
        <v>73544572040.134506</v>
      </c>
      <c r="X25" s="7"/>
      <c r="Y25" s="7" t="s">
        <v>48</v>
      </c>
      <c r="Z25" s="7"/>
    </row>
    <row r="26" spans="1:26" x14ac:dyDescent="0.55000000000000004">
      <c r="A26" s="2" t="s">
        <v>49</v>
      </c>
      <c r="C26" s="6">
        <v>4202398</v>
      </c>
      <c r="D26" s="7"/>
      <c r="E26" s="6">
        <v>190371437017</v>
      </c>
      <c r="F26" s="7"/>
      <c r="G26" s="6">
        <v>204525197113.82401</v>
      </c>
      <c r="H26" s="7"/>
      <c r="I26" s="6">
        <v>0</v>
      </c>
      <c r="J26" s="7"/>
      <c r="K26" s="6">
        <v>0</v>
      </c>
      <c r="L26" s="7"/>
      <c r="M26" s="6">
        <v>0</v>
      </c>
      <c r="N26" s="7"/>
      <c r="O26" s="6">
        <v>0</v>
      </c>
      <c r="P26" s="7"/>
      <c r="Q26" s="6">
        <v>4202398</v>
      </c>
      <c r="R26" s="7"/>
      <c r="S26" s="6">
        <v>47120</v>
      </c>
      <c r="T26" s="7"/>
      <c r="U26" s="6">
        <v>190371437017</v>
      </c>
      <c r="V26" s="7"/>
      <c r="W26" s="6">
        <v>196838792647.12799</v>
      </c>
      <c r="X26" s="7"/>
      <c r="Y26" s="7" t="s">
        <v>50</v>
      </c>
      <c r="Z26" s="7"/>
    </row>
    <row r="27" spans="1:26" x14ac:dyDescent="0.55000000000000004">
      <c r="A27" s="2" t="s">
        <v>51</v>
      </c>
      <c r="C27" s="6">
        <v>121376</v>
      </c>
      <c r="D27" s="7"/>
      <c r="E27" s="6">
        <v>19561087412</v>
      </c>
      <c r="F27" s="7"/>
      <c r="G27" s="6">
        <v>19637614571.327999</v>
      </c>
      <c r="H27" s="7"/>
      <c r="I27" s="6">
        <v>0</v>
      </c>
      <c r="J27" s="7"/>
      <c r="K27" s="6">
        <v>0</v>
      </c>
      <c r="L27" s="7"/>
      <c r="M27" s="6">
        <v>0</v>
      </c>
      <c r="N27" s="7"/>
      <c r="O27" s="6">
        <v>0</v>
      </c>
      <c r="P27" s="7"/>
      <c r="Q27" s="6">
        <v>121376</v>
      </c>
      <c r="R27" s="7"/>
      <c r="S27" s="6">
        <v>177250</v>
      </c>
      <c r="T27" s="7"/>
      <c r="U27" s="6">
        <v>19561087412</v>
      </c>
      <c r="V27" s="7"/>
      <c r="W27" s="6">
        <v>21385888318.799999</v>
      </c>
      <c r="X27" s="7"/>
      <c r="Y27" s="7" t="s">
        <v>52</v>
      </c>
      <c r="Z27" s="7"/>
    </row>
    <row r="28" spans="1:26" x14ac:dyDescent="0.55000000000000004">
      <c r="A28" s="2" t="s">
        <v>53</v>
      </c>
      <c r="C28" s="6">
        <v>1148250</v>
      </c>
      <c r="D28" s="7"/>
      <c r="E28" s="6">
        <v>131524755001</v>
      </c>
      <c r="F28" s="7"/>
      <c r="G28" s="6">
        <v>186165261528.75</v>
      </c>
      <c r="H28" s="7"/>
      <c r="I28" s="6">
        <v>0</v>
      </c>
      <c r="J28" s="7"/>
      <c r="K28" s="6">
        <v>0</v>
      </c>
      <c r="L28" s="7"/>
      <c r="M28" s="6">
        <v>0</v>
      </c>
      <c r="N28" s="7"/>
      <c r="O28" s="6">
        <v>0</v>
      </c>
      <c r="P28" s="7"/>
      <c r="Q28" s="6">
        <v>1148250</v>
      </c>
      <c r="R28" s="7"/>
      <c r="S28" s="6">
        <v>166740</v>
      </c>
      <c r="T28" s="7"/>
      <c r="U28" s="6">
        <v>131524755001</v>
      </c>
      <c r="V28" s="7"/>
      <c r="W28" s="6">
        <v>190320022730.25</v>
      </c>
      <c r="X28" s="7"/>
      <c r="Y28" s="7" t="s">
        <v>54</v>
      </c>
      <c r="Z28" s="7"/>
    </row>
    <row r="29" spans="1:26" x14ac:dyDescent="0.55000000000000004">
      <c r="A29" s="2" t="s">
        <v>55</v>
      </c>
      <c r="C29" s="6">
        <v>3575371</v>
      </c>
      <c r="D29" s="7"/>
      <c r="E29" s="6">
        <v>89116558974</v>
      </c>
      <c r="F29" s="7"/>
      <c r="G29" s="6">
        <v>69980180612.809494</v>
      </c>
      <c r="H29" s="7"/>
      <c r="I29" s="6">
        <v>0</v>
      </c>
      <c r="J29" s="7"/>
      <c r="K29" s="6">
        <v>0</v>
      </c>
      <c r="L29" s="7"/>
      <c r="M29" s="6">
        <v>0</v>
      </c>
      <c r="N29" s="7"/>
      <c r="O29" s="6">
        <v>0</v>
      </c>
      <c r="P29" s="7"/>
      <c r="Q29" s="6">
        <v>3575371</v>
      </c>
      <c r="R29" s="7"/>
      <c r="S29" s="6">
        <v>23780</v>
      </c>
      <c r="T29" s="7"/>
      <c r="U29" s="6">
        <v>89116558974</v>
      </c>
      <c r="V29" s="7"/>
      <c r="W29" s="6">
        <v>84516439561.839005</v>
      </c>
      <c r="X29" s="7"/>
      <c r="Y29" s="7" t="s">
        <v>56</v>
      </c>
      <c r="Z29" s="7"/>
    </row>
    <row r="30" spans="1:26" x14ac:dyDescent="0.55000000000000004">
      <c r="A30" s="2" t="s">
        <v>57</v>
      </c>
      <c r="C30" s="6">
        <v>11800611</v>
      </c>
      <c r="D30" s="7"/>
      <c r="E30" s="6">
        <v>115311294500</v>
      </c>
      <c r="F30" s="7"/>
      <c r="G30" s="6">
        <v>104165928597.20399</v>
      </c>
      <c r="H30" s="7"/>
      <c r="I30" s="6">
        <v>951</v>
      </c>
      <c r="J30" s="7"/>
      <c r="K30" s="6">
        <v>0</v>
      </c>
      <c r="L30" s="7"/>
      <c r="M30" s="6">
        <v>0</v>
      </c>
      <c r="N30" s="7"/>
      <c r="O30" s="6">
        <v>0</v>
      </c>
      <c r="P30" s="7"/>
      <c r="Q30" s="6">
        <v>11801562</v>
      </c>
      <c r="R30" s="7"/>
      <c r="S30" s="6">
        <v>3846</v>
      </c>
      <c r="T30" s="7"/>
      <c r="U30" s="6">
        <v>58943311400</v>
      </c>
      <c r="V30" s="7"/>
      <c r="W30" s="6">
        <v>45118744047.660599</v>
      </c>
      <c r="X30" s="7"/>
      <c r="Y30" s="7" t="s">
        <v>58</v>
      </c>
      <c r="Z30" s="7"/>
    </row>
    <row r="31" spans="1:26" x14ac:dyDescent="0.55000000000000004">
      <c r="A31" s="2" t="s">
        <v>59</v>
      </c>
      <c r="C31" s="6">
        <v>12196383</v>
      </c>
      <c r="D31" s="7"/>
      <c r="E31" s="6">
        <v>80059335152</v>
      </c>
      <c r="F31" s="7"/>
      <c r="G31" s="6">
        <v>111296617304.157</v>
      </c>
      <c r="H31" s="7"/>
      <c r="I31" s="6">
        <v>0</v>
      </c>
      <c r="J31" s="7"/>
      <c r="K31" s="6">
        <v>0</v>
      </c>
      <c r="L31" s="7"/>
      <c r="M31" s="6">
        <v>0</v>
      </c>
      <c r="N31" s="7"/>
      <c r="O31" s="6">
        <v>0</v>
      </c>
      <c r="P31" s="7"/>
      <c r="Q31" s="6">
        <v>12196383</v>
      </c>
      <c r="R31" s="7"/>
      <c r="S31" s="6">
        <v>9490</v>
      </c>
      <c r="T31" s="7"/>
      <c r="U31" s="6">
        <v>80059335152</v>
      </c>
      <c r="V31" s="7"/>
      <c r="W31" s="6">
        <v>115054999805.714</v>
      </c>
      <c r="X31" s="7"/>
      <c r="Y31" s="7" t="s">
        <v>60</v>
      </c>
      <c r="Z31" s="7"/>
    </row>
    <row r="32" spans="1:26" x14ac:dyDescent="0.55000000000000004">
      <c r="A32" s="2" t="s">
        <v>61</v>
      </c>
      <c r="C32" s="6">
        <v>12890209</v>
      </c>
      <c r="D32" s="7"/>
      <c r="E32" s="6">
        <v>99834822393</v>
      </c>
      <c r="F32" s="7"/>
      <c r="G32" s="6">
        <v>71755668636.119995</v>
      </c>
      <c r="H32" s="7"/>
      <c r="I32" s="6">
        <v>0</v>
      </c>
      <c r="J32" s="7"/>
      <c r="K32" s="6">
        <v>0</v>
      </c>
      <c r="L32" s="7"/>
      <c r="M32" s="6">
        <v>0</v>
      </c>
      <c r="N32" s="7"/>
      <c r="O32" s="6">
        <v>0</v>
      </c>
      <c r="P32" s="7"/>
      <c r="Q32" s="6">
        <v>12890209</v>
      </c>
      <c r="R32" s="7"/>
      <c r="S32" s="6">
        <v>6350</v>
      </c>
      <c r="T32" s="7"/>
      <c r="U32" s="6">
        <v>99834822393</v>
      </c>
      <c r="V32" s="7"/>
      <c r="W32" s="6">
        <v>81365802828.457504</v>
      </c>
      <c r="X32" s="7"/>
      <c r="Y32" s="7" t="s">
        <v>62</v>
      </c>
      <c r="Z32" s="7"/>
    </row>
    <row r="33" spans="1:26" x14ac:dyDescent="0.55000000000000004">
      <c r="A33" s="2" t="s">
        <v>63</v>
      </c>
      <c r="C33" s="6">
        <v>46263949</v>
      </c>
      <c r="D33" s="7"/>
      <c r="E33" s="6">
        <v>173458212779</v>
      </c>
      <c r="F33" s="7"/>
      <c r="G33" s="6">
        <v>136218465727.21899</v>
      </c>
      <c r="H33" s="7"/>
      <c r="I33" s="6">
        <v>0</v>
      </c>
      <c r="J33" s="7"/>
      <c r="K33" s="6">
        <v>0</v>
      </c>
      <c r="L33" s="7"/>
      <c r="M33" s="6">
        <v>0</v>
      </c>
      <c r="N33" s="7"/>
      <c r="O33" s="6">
        <v>0</v>
      </c>
      <c r="P33" s="7"/>
      <c r="Q33" s="6">
        <v>46263949</v>
      </c>
      <c r="R33" s="7"/>
      <c r="S33" s="6">
        <v>2902</v>
      </c>
      <c r="T33" s="7"/>
      <c r="U33" s="6">
        <v>173458212779</v>
      </c>
      <c r="V33" s="7"/>
      <c r="W33" s="6">
        <v>133459145017.01199</v>
      </c>
      <c r="X33" s="7"/>
      <c r="Y33" s="7" t="s">
        <v>64</v>
      </c>
      <c r="Z33" s="7"/>
    </row>
    <row r="34" spans="1:26" x14ac:dyDescent="0.55000000000000004">
      <c r="A34" s="2" t="s">
        <v>65</v>
      </c>
      <c r="C34" s="6">
        <v>51335223</v>
      </c>
      <c r="D34" s="7"/>
      <c r="E34" s="6">
        <v>130567596962</v>
      </c>
      <c r="F34" s="7"/>
      <c r="G34" s="6">
        <v>105427522222.228</v>
      </c>
      <c r="H34" s="7"/>
      <c r="I34" s="6">
        <v>0</v>
      </c>
      <c r="J34" s="7"/>
      <c r="K34" s="6">
        <v>0</v>
      </c>
      <c r="L34" s="7"/>
      <c r="M34" s="6">
        <v>0</v>
      </c>
      <c r="N34" s="7"/>
      <c r="O34" s="6">
        <v>0</v>
      </c>
      <c r="P34" s="7"/>
      <c r="Q34" s="6">
        <v>51335223</v>
      </c>
      <c r="R34" s="7"/>
      <c r="S34" s="6">
        <v>2035</v>
      </c>
      <c r="T34" s="7"/>
      <c r="U34" s="6">
        <v>130567596962</v>
      </c>
      <c r="V34" s="7"/>
      <c r="W34" s="6">
        <v>103845599091.11</v>
      </c>
      <c r="X34" s="7"/>
      <c r="Y34" s="7" t="s">
        <v>66</v>
      </c>
      <c r="Z34" s="7"/>
    </row>
    <row r="35" spans="1:26" x14ac:dyDescent="0.55000000000000004">
      <c r="A35" s="2" t="s">
        <v>67</v>
      </c>
      <c r="C35" s="6">
        <v>625000</v>
      </c>
      <c r="D35" s="7"/>
      <c r="E35" s="6">
        <v>5630733067</v>
      </c>
      <c r="F35" s="7"/>
      <c r="G35" s="6">
        <v>5249826562.5</v>
      </c>
      <c r="H35" s="7"/>
      <c r="I35" s="6">
        <v>0</v>
      </c>
      <c r="J35" s="7"/>
      <c r="K35" s="6">
        <v>0</v>
      </c>
      <c r="L35" s="7"/>
      <c r="M35" s="6">
        <v>-625000</v>
      </c>
      <c r="N35" s="7"/>
      <c r="O35" s="6">
        <v>4982675703</v>
      </c>
      <c r="P35" s="7"/>
      <c r="Q35" s="6">
        <v>0</v>
      </c>
      <c r="R35" s="7"/>
      <c r="S35" s="6">
        <v>0</v>
      </c>
      <c r="T35" s="7"/>
      <c r="U35" s="6">
        <v>0</v>
      </c>
      <c r="V35" s="7"/>
      <c r="W35" s="6">
        <v>0</v>
      </c>
      <c r="X35" s="7"/>
      <c r="Y35" s="7" t="s">
        <v>68</v>
      </c>
      <c r="Z35" s="7"/>
    </row>
    <row r="36" spans="1:26" x14ac:dyDescent="0.55000000000000004">
      <c r="A36" s="2" t="s">
        <v>69</v>
      </c>
      <c r="C36" s="6">
        <v>2768592</v>
      </c>
      <c r="D36" s="7"/>
      <c r="E36" s="6">
        <v>24507576384</v>
      </c>
      <c r="F36" s="7"/>
      <c r="G36" s="6">
        <v>28429388005.608002</v>
      </c>
      <c r="H36" s="7"/>
      <c r="I36" s="6">
        <v>0</v>
      </c>
      <c r="J36" s="7"/>
      <c r="K36" s="6">
        <v>0</v>
      </c>
      <c r="L36" s="7"/>
      <c r="M36" s="6">
        <v>0</v>
      </c>
      <c r="N36" s="7"/>
      <c r="O36" s="6">
        <v>0</v>
      </c>
      <c r="P36" s="7"/>
      <c r="Q36" s="6">
        <v>2768592</v>
      </c>
      <c r="R36" s="7"/>
      <c r="S36" s="6">
        <v>7300</v>
      </c>
      <c r="T36" s="7"/>
      <c r="U36" s="6">
        <v>24507576384</v>
      </c>
      <c r="V36" s="7"/>
      <c r="W36" s="6">
        <v>20090467806.48</v>
      </c>
      <c r="X36" s="7"/>
      <c r="Y36" s="7" t="s">
        <v>70</v>
      </c>
      <c r="Z36" s="7"/>
    </row>
    <row r="37" spans="1:26" x14ac:dyDescent="0.55000000000000004">
      <c r="A37" s="2" t="s">
        <v>71</v>
      </c>
      <c r="C37" s="6">
        <v>4268109</v>
      </c>
      <c r="D37" s="7"/>
      <c r="E37" s="6">
        <v>18608955240</v>
      </c>
      <c r="F37" s="7"/>
      <c r="G37" s="6">
        <v>11209249731.3309</v>
      </c>
      <c r="H37" s="7"/>
      <c r="I37" s="6">
        <v>0</v>
      </c>
      <c r="J37" s="7"/>
      <c r="K37" s="6">
        <v>0</v>
      </c>
      <c r="L37" s="7"/>
      <c r="M37" s="6">
        <v>-1</v>
      </c>
      <c r="N37" s="7"/>
      <c r="O37" s="6">
        <v>1</v>
      </c>
      <c r="P37" s="7"/>
      <c r="Q37" s="6">
        <v>4268108</v>
      </c>
      <c r="R37" s="7"/>
      <c r="S37" s="6">
        <v>2453</v>
      </c>
      <c r="T37" s="7"/>
      <c r="U37" s="6">
        <v>18608950880</v>
      </c>
      <c r="V37" s="7"/>
      <c r="W37" s="6">
        <v>10407374393.902201</v>
      </c>
      <c r="X37" s="7"/>
      <c r="Y37" s="7" t="s">
        <v>72</v>
      </c>
      <c r="Z37" s="7"/>
    </row>
    <row r="38" spans="1:26" x14ac:dyDescent="0.55000000000000004">
      <c r="A38" s="2" t="s">
        <v>73</v>
      </c>
      <c r="C38" s="6">
        <v>3259361</v>
      </c>
      <c r="D38" s="7"/>
      <c r="E38" s="6">
        <v>14266223097</v>
      </c>
      <c r="F38" s="7"/>
      <c r="G38" s="6">
        <v>9363506947.9244995</v>
      </c>
      <c r="H38" s="7"/>
      <c r="I38" s="6">
        <v>0</v>
      </c>
      <c r="J38" s="7"/>
      <c r="K38" s="6">
        <v>0</v>
      </c>
      <c r="L38" s="7"/>
      <c r="M38" s="6">
        <v>0</v>
      </c>
      <c r="N38" s="7"/>
      <c r="O38" s="6">
        <v>0</v>
      </c>
      <c r="P38" s="7"/>
      <c r="Q38" s="6">
        <v>3259361</v>
      </c>
      <c r="R38" s="7"/>
      <c r="S38" s="6">
        <v>1920</v>
      </c>
      <c r="T38" s="7"/>
      <c r="U38" s="6">
        <v>14266223097</v>
      </c>
      <c r="V38" s="7"/>
      <c r="W38" s="6">
        <v>6220738179.9359999</v>
      </c>
      <c r="X38" s="7"/>
      <c r="Y38" s="7" t="s">
        <v>74</v>
      </c>
      <c r="Z38" s="7"/>
    </row>
    <row r="39" spans="1:26" x14ac:dyDescent="0.55000000000000004">
      <c r="A39" s="2" t="s">
        <v>75</v>
      </c>
      <c r="C39" s="6">
        <v>2642043</v>
      </c>
      <c r="D39" s="7"/>
      <c r="E39" s="6">
        <v>38135683481</v>
      </c>
      <c r="F39" s="7"/>
      <c r="G39" s="6">
        <v>40103949830.170502</v>
      </c>
      <c r="H39" s="7"/>
      <c r="I39" s="6">
        <v>0</v>
      </c>
      <c r="J39" s="7"/>
      <c r="K39" s="6">
        <v>0</v>
      </c>
      <c r="L39" s="7"/>
      <c r="M39" s="6">
        <v>0</v>
      </c>
      <c r="N39" s="7"/>
      <c r="O39" s="6">
        <v>0</v>
      </c>
      <c r="P39" s="7"/>
      <c r="Q39" s="6">
        <v>2642043</v>
      </c>
      <c r="R39" s="7"/>
      <c r="S39" s="6">
        <v>16000</v>
      </c>
      <c r="T39" s="7"/>
      <c r="U39" s="6">
        <v>38135683481</v>
      </c>
      <c r="V39" s="7"/>
      <c r="W39" s="6">
        <v>42021165506.400002</v>
      </c>
      <c r="X39" s="7"/>
      <c r="Y39" s="7" t="s">
        <v>76</v>
      </c>
      <c r="Z39" s="7"/>
    </row>
    <row r="40" spans="1:26" x14ac:dyDescent="0.55000000000000004">
      <c r="A40" s="2" t="s">
        <v>77</v>
      </c>
      <c r="C40" s="6">
        <v>5716427</v>
      </c>
      <c r="D40" s="7"/>
      <c r="E40" s="6">
        <v>141951036664</v>
      </c>
      <c r="F40" s="7"/>
      <c r="G40" s="6">
        <v>86031751886.559006</v>
      </c>
      <c r="H40" s="7"/>
      <c r="I40" s="6">
        <v>0</v>
      </c>
      <c r="J40" s="7"/>
      <c r="K40" s="6">
        <v>0</v>
      </c>
      <c r="L40" s="7"/>
      <c r="M40" s="6">
        <v>0</v>
      </c>
      <c r="N40" s="7"/>
      <c r="O40" s="6">
        <v>0</v>
      </c>
      <c r="P40" s="7"/>
      <c r="Q40" s="6">
        <v>5716427</v>
      </c>
      <c r="R40" s="7"/>
      <c r="S40" s="6">
        <v>15040</v>
      </c>
      <c r="T40" s="7"/>
      <c r="U40" s="6">
        <v>141951036664</v>
      </c>
      <c r="V40" s="7"/>
      <c r="W40" s="6">
        <v>85463510460.623993</v>
      </c>
      <c r="X40" s="7"/>
      <c r="Y40" s="7" t="s">
        <v>78</v>
      </c>
      <c r="Z40" s="7"/>
    </row>
    <row r="41" spans="1:26" x14ac:dyDescent="0.55000000000000004">
      <c r="A41" s="2" t="s">
        <v>79</v>
      </c>
      <c r="C41" s="6">
        <v>9039189</v>
      </c>
      <c r="D41" s="7"/>
      <c r="E41" s="6">
        <v>109084391002</v>
      </c>
      <c r="F41" s="7"/>
      <c r="G41" s="6">
        <v>135230357673.022</v>
      </c>
      <c r="H41" s="7"/>
      <c r="I41" s="6">
        <v>0</v>
      </c>
      <c r="J41" s="7"/>
      <c r="K41" s="6">
        <v>0</v>
      </c>
      <c r="L41" s="7"/>
      <c r="M41" s="6">
        <v>0</v>
      </c>
      <c r="N41" s="7"/>
      <c r="O41" s="6">
        <v>0</v>
      </c>
      <c r="P41" s="7"/>
      <c r="Q41" s="6">
        <v>9039189</v>
      </c>
      <c r="R41" s="7"/>
      <c r="S41" s="6">
        <v>15870</v>
      </c>
      <c r="T41" s="7"/>
      <c r="U41" s="6">
        <v>109084391002</v>
      </c>
      <c r="V41" s="7"/>
      <c r="W41" s="6">
        <v>142598390449.892</v>
      </c>
      <c r="X41" s="7"/>
      <c r="Y41" s="7" t="s">
        <v>80</v>
      </c>
      <c r="Z41" s="7"/>
    </row>
    <row r="42" spans="1:26" x14ac:dyDescent="0.55000000000000004">
      <c r="A42" s="2" t="s">
        <v>81</v>
      </c>
      <c r="C42" s="6">
        <v>19321982</v>
      </c>
      <c r="D42" s="7"/>
      <c r="E42" s="6">
        <v>41610384391</v>
      </c>
      <c r="F42" s="7"/>
      <c r="G42" s="6">
        <v>46769084464.288498</v>
      </c>
      <c r="H42" s="7"/>
      <c r="I42" s="6">
        <v>0</v>
      </c>
      <c r="J42" s="7"/>
      <c r="K42" s="6">
        <v>0</v>
      </c>
      <c r="L42" s="7"/>
      <c r="M42" s="6">
        <v>0</v>
      </c>
      <c r="N42" s="7"/>
      <c r="O42" s="6">
        <v>0</v>
      </c>
      <c r="P42" s="7"/>
      <c r="Q42" s="6">
        <v>19321982</v>
      </c>
      <c r="R42" s="7"/>
      <c r="S42" s="6">
        <v>2476</v>
      </c>
      <c r="T42" s="7"/>
      <c r="U42" s="6">
        <v>41610384391</v>
      </c>
      <c r="V42" s="7"/>
      <c r="W42" s="6">
        <v>47556572128.779602</v>
      </c>
      <c r="X42" s="7"/>
      <c r="Y42" s="7" t="s">
        <v>82</v>
      </c>
      <c r="Z42" s="7"/>
    </row>
    <row r="43" spans="1:26" x14ac:dyDescent="0.55000000000000004">
      <c r="A43" s="2" t="s">
        <v>83</v>
      </c>
      <c r="C43" s="6">
        <v>13023815</v>
      </c>
      <c r="D43" s="7"/>
      <c r="E43" s="6">
        <v>119033839173</v>
      </c>
      <c r="F43" s="7"/>
      <c r="G43" s="6">
        <v>82468079425.777496</v>
      </c>
      <c r="H43" s="7"/>
      <c r="I43" s="6">
        <v>0</v>
      </c>
      <c r="J43" s="7"/>
      <c r="K43" s="6">
        <v>0</v>
      </c>
      <c r="L43" s="7"/>
      <c r="M43" s="6">
        <v>0</v>
      </c>
      <c r="N43" s="7"/>
      <c r="O43" s="6">
        <v>0</v>
      </c>
      <c r="P43" s="7"/>
      <c r="Q43" s="6">
        <v>13023815</v>
      </c>
      <c r="R43" s="7"/>
      <c r="S43" s="6">
        <v>7320</v>
      </c>
      <c r="T43" s="7"/>
      <c r="U43" s="6">
        <v>119033839173</v>
      </c>
      <c r="V43" s="7"/>
      <c r="W43" s="6">
        <v>94767086561.490005</v>
      </c>
      <c r="X43" s="7"/>
      <c r="Y43" s="7" t="s">
        <v>84</v>
      </c>
      <c r="Z43" s="7"/>
    </row>
    <row r="44" spans="1:26" x14ac:dyDescent="0.55000000000000004">
      <c r="A44" s="2" t="s">
        <v>85</v>
      </c>
      <c r="C44" s="6">
        <v>201489176</v>
      </c>
      <c r="D44" s="7"/>
      <c r="E44" s="6">
        <v>217214727621</v>
      </c>
      <c r="F44" s="7"/>
      <c r="G44" s="6">
        <v>206299024864.884</v>
      </c>
      <c r="H44" s="7"/>
      <c r="I44" s="6">
        <v>0</v>
      </c>
      <c r="J44" s="7"/>
      <c r="K44" s="6">
        <v>0</v>
      </c>
      <c r="L44" s="7"/>
      <c r="M44" s="6">
        <v>0</v>
      </c>
      <c r="N44" s="7"/>
      <c r="O44" s="6">
        <v>0</v>
      </c>
      <c r="P44" s="7"/>
      <c r="Q44" s="6">
        <v>201489176</v>
      </c>
      <c r="R44" s="7"/>
      <c r="S44" s="6">
        <v>1124</v>
      </c>
      <c r="T44" s="7"/>
      <c r="U44" s="6">
        <v>217214727621</v>
      </c>
      <c r="V44" s="7"/>
      <c r="W44" s="6">
        <v>225126314512.74701</v>
      </c>
      <c r="X44" s="7"/>
      <c r="Y44" s="7" t="s">
        <v>86</v>
      </c>
      <c r="Z44" s="7"/>
    </row>
    <row r="45" spans="1:26" x14ac:dyDescent="0.55000000000000004">
      <c r="A45" s="2" t="s">
        <v>87</v>
      </c>
      <c r="C45" s="6">
        <v>3400000</v>
      </c>
      <c r="D45" s="7"/>
      <c r="E45" s="6">
        <v>104781146752</v>
      </c>
      <c r="F45" s="7"/>
      <c r="G45" s="6">
        <v>89225928000</v>
      </c>
      <c r="H45" s="7"/>
      <c r="I45" s="6">
        <v>0</v>
      </c>
      <c r="J45" s="7"/>
      <c r="K45" s="6">
        <v>0</v>
      </c>
      <c r="L45" s="7"/>
      <c r="M45" s="6">
        <v>0</v>
      </c>
      <c r="N45" s="7"/>
      <c r="O45" s="6">
        <v>0</v>
      </c>
      <c r="P45" s="7"/>
      <c r="Q45" s="6">
        <v>3400000</v>
      </c>
      <c r="R45" s="7"/>
      <c r="S45" s="6">
        <v>25100</v>
      </c>
      <c r="T45" s="7"/>
      <c r="U45" s="6">
        <v>104781146752</v>
      </c>
      <c r="V45" s="7"/>
      <c r="W45" s="6">
        <v>84832227000</v>
      </c>
      <c r="X45" s="7"/>
      <c r="Y45" s="7" t="s">
        <v>56</v>
      </c>
      <c r="Z45" s="7"/>
    </row>
    <row r="46" spans="1:26" x14ac:dyDescent="0.55000000000000004">
      <c r="A46" s="2" t="s">
        <v>88</v>
      </c>
      <c r="C46" s="6">
        <v>11426881</v>
      </c>
      <c r="D46" s="7"/>
      <c r="E46" s="6">
        <v>75971167899</v>
      </c>
      <c r="F46" s="7"/>
      <c r="G46" s="6">
        <v>93029317765.429504</v>
      </c>
      <c r="H46" s="7"/>
      <c r="I46" s="6">
        <v>0</v>
      </c>
      <c r="J46" s="7"/>
      <c r="K46" s="6">
        <v>0</v>
      </c>
      <c r="L46" s="7"/>
      <c r="M46" s="6">
        <v>0</v>
      </c>
      <c r="N46" s="7"/>
      <c r="O46" s="6">
        <v>0</v>
      </c>
      <c r="P46" s="7"/>
      <c r="Q46" s="6">
        <v>11426881</v>
      </c>
      <c r="R46" s="7"/>
      <c r="S46" s="6">
        <v>9500</v>
      </c>
      <c r="T46" s="7"/>
      <c r="U46" s="6">
        <v>75971167899</v>
      </c>
      <c r="V46" s="7"/>
      <c r="W46" s="6">
        <v>107909465051.47501</v>
      </c>
      <c r="X46" s="7"/>
      <c r="Y46" s="7" t="s">
        <v>89</v>
      </c>
      <c r="Z46" s="7"/>
    </row>
    <row r="47" spans="1:26" x14ac:dyDescent="0.55000000000000004">
      <c r="A47" s="2" t="s">
        <v>90</v>
      </c>
      <c r="C47" s="6">
        <v>5936383</v>
      </c>
      <c r="D47" s="7"/>
      <c r="E47" s="6">
        <v>86098816101</v>
      </c>
      <c r="F47" s="7"/>
      <c r="G47" s="6">
        <v>105688011843.79601</v>
      </c>
      <c r="H47" s="7"/>
      <c r="I47" s="6">
        <v>0</v>
      </c>
      <c r="J47" s="7"/>
      <c r="K47" s="6">
        <v>0</v>
      </c>
      <c r="L47" s="7"/>
      <c r="M47" s="6">
        <v>0</v>
      </c>
      <c r="N47" s="7"/>
      <c r="O47" s="6">
        <v>0</v>
      </c>
      <c r="P47" s="7"/>
      <c r="Q47" s="6">
        <v>5936383</v>
      </c>
      <c r="R47" s="7"/>
      <c r="S47" s="6">
        <v>17350</v>
      </c>
      <c r="T47" s="7"/>
      <c r="U47" s="6">
        <v>86098816101</v>
      </c>
      <c r="V47" s="7"/>
      <c r="W47" s="6">
        <v>102383417391.952</v>
      </c>
      <c r="X47" s="7"/>
      <c r="Y47" s="7" t="s">
        <v>91</v>
      </c>
      <c r="Z47" s="7"/>
    </row>
    <row r="48" spans="1:26" x14ac:dyDescent="0.55000000000000004">
      <c r="A48" s="2" t="s">
        <v>92</v>
      </c>
      <c r="C48" s="6">
        <v>7927573</v>
      </c>
      <c r="D48" s="7"/>
      <c r="E48" s="6">
        <v>139052103405</v>
      </c>
      <c r="F48" s="7"/>
      <c r="G48" s="6">
        <v>156031998024.87</v>
      </c>
      <c r="H48" s="7"/>
      <c r="I48" s="6">
        <v>0</v>
      </c>
      <c r="J48" s="7"/>
      <c r="K48" s="6">
        <v>0</v>
      </c>
      <c r="L48" s="7"/>
      <c r="M48" s="6">
        <v>0</v>
      </c>
      <c r="N48" s="7"/>
      <c r="O48" s="6">
        <v>0</v>
      </c>
      <c r="P48" s="7"/>
      <c r="Q48" s="6">
        <v>7927573</v>
      </c>
      <c r="R48" s="7"/>
      <c r="S48" s="6">
        <v>22040</v>
      </c>
      <c r="T48" s="7"/>
      <c r="U48" s="6">
        <v>139052103405</v>
      </c>
      <c r="V48" s="7"/>
      <c r="W48" s="6">
        <v>173684102851.92599</v>
      </c>
      <c r="X48" s="7"/>
      <c r="Y48" s="7" t="s">
        <v>93</v>
      </c>
      <c r="Z48" s="7"/>
    </row>
    <row r="49" spans="1:26" x14ac:dyDescent="0.55000000000000004">
      <c r="A49" s="2" t="s">
        <v>94</v>
      </c>
      <c r="C49" s="6">
        <v>1262422</v>
      </c>
      <c r="D49" s="7"/>
      <c r="E49" s="6">
        <v>29006182576</v>
      </c>
      <c r="F49" s="7"/>
      <c r="G49" s="6">
        <v>28273135572.423</v>
      </c>
      <c r="H49" s="7"/>
      <c r="I49" s="6">
        <v>0</v>
      </c>
      <c r="J49" s="7"/>
      <c r="K49" s="6">
        <v>0</v>
      </c>
      <c r="L49" s="7"/>
      <c r="M49" s="6">
        <v>0</v>
      </c>
      <c r="N49" s="7"/>
      <c r="O49" s="6">
        <v>0</v>
      </c>
      <c r="P49" s="7"/>
      <c r="Q49" s="6">
        <v>1262422</v>
      </c>
      <c r="R49" s="7"/>
      <c r="S49" s="6">
        <v>27140</v>
      </c>
      <c r="T49" s="7"/>
      <c r="U49" s="6">
        <v>29006182576</v>
      </c>
      <c r="V49" s="7"/>
      <c r="W49" s="6">
        <v>34058273388.174</v>
      </c>
      <c r="X49" s="7"/>
      <c r="Y49" s="7" t="s">
        <v>95</v>
      </c>
      <c r="Z49" s="7"/>
    </row>
    <row r="50" spans="1:26" x14ac:dyDescent="0.55000000000000004">
      <c r="A50" s="2" t="s">
        <v>96</v>
      </c>
      <c r="C50" s="6">
        <v>4173275</v>
      </c>
      <c r="D50" s="7"/>
      <c r="E50" s="6">
        <v>105812135342</v>
      </c>
      <c r="F50" s="7"/>
      <c r="G50" s="6">
        <v>143453193995.47501</v>
      </c>
      <c r="H50" s="7"/>
      <c r="I50" s="6">
        <v>0</v>
      </c>
      <c r="J50" s="7"/>
      <c r="K50" s="6">
        <v>0</v>
      </c>
      <c r="L50" s="7"/>
      <c r="M50" s="6">
        <v>0</v>
      </c>
      <c r="N50" s="7"/>
      <c r="O50" s="6">
        <v>0</v>
      </c>
      <c r="P50" s="7"/>
      <c r="Q50" s="6">
        <v>4173275</v>
      </c>
      <c r="R50" s="7"/>
      <c r="S50" s="6">
        <v>34180</v>
      </c>
      <c r="T50" s="7"/>
      <c r="U50" s="6">
        <v>105812135342</v>
      </c>
      <c r="V50" s="7"/>
      <c r="W50" s="6">
        <v>141793816389.97501</v>
      </c>
      <c r="X50" s="7"/>
      <c r="Y50" s="7" t="s">
        <v>97</v>
      </c>
      <c r="Z50" s="7"/>
    </row>
    <row r="51" spans="1:26" x14ac:dyDescent="0.55000000000000004">
      <c r="A51" s="2" t="s">
        <v>98</v>
      </c>
      <c r="C51" s="6">
        <v>20506179</v>
      </c>
      <c r="D51" s="7"/>
      <c r="E51" s="6">
        <v>93651000584</v>
      </c>
      <c r="F51" s="7"/>
      <c r="G51" s="6">
        <v>79539020550.774902</v>
      </c>
      <c r="H51" s="7"/>
      <c r="I51" s="6">
        <v>0</v>
      </c>
      <c r="J51" s="7"/>
      <c r="K51" s="6">
        <v>0</v>
      </c>
      <c r="L51" s="7"/>
      <c r="M51" s="6">
        <v>0</v>
      </c>
      <c r="N51" s="7"/>
      <c r="O51" s="6">
        <v>0</v>
      </c>
      <c r="P51" s="7"/>
      <c r="Q51" s="6">
        <v>20506179</v>
      </c>
      <c r="R51" s="7"/>
      <c r="S51" s="6">
        <v>3597</v>
      </c>
      <c r="T51" s="7"/>
      <c r="U51" s="6">
        <v>93651000584</v>
      </c>
      <c r="V51" s="7"/>
      <c r="W51" s="6">
        <v>73321849544.115097</v>
      </c>
      <c r="X51" s="7"/>
      <c r="Y51" s="7" t="s">
        <v>99</v>
      </c>
      <c r="Z51" s="7"/>
    </row>
    <row r="52" spans="1:26" x14ac:dyDescent="0.55000000000000004">
      <c r="A52" s="2" t="s">
        <v>100</v>
      </c>
      <c r="C52" s="6">
        <v>38572736</v>
      </c>
      <c r="D52" s="7"/>
      <c r="E52" s="6">
        <v>238994332841</v>
      </c>
      <c r="F52" s="7"/>
      <c r="G52" s="6">
        <v>258433358208.19199</v>
      </c>
      <c r="H52" s="7"/>
      <c r="I52" s="6">
        <v>0</v>
      </c>
      <c r="J52" s="7"/>
      <c r="K52" s="6">
        <v>0</v>
      </c>
      <c r="L52" s="7"/>
      <c r="M52" s="6">
        <v>0</v>
      </c>
      <c r="N52" s="7"/>
      <c r="O52" s="6">
        <v>0</v>
      </c>
      <c r="P52" s="7"/>
      <c r="Q52" s="6">
        <v>38572736</v>
      </c>
      <c r="R52" s="7"/>
      <c r="S52" s="6">
        <v>7490</v>
      </c>
      <c r="T52" s="7"/>
      <c r="U52" s="6">
        <v>238994332841</v>
      </c>
      <c r="V52" s="7"/>
      <c r="W52" s="6">
        <v>287190779373.79199</v>
      </c>
      <c r="X52" s="7"/>
      <c r="Y52" s="7" t="s">
        <v>101</v>
      </c>
      <c r="Z52" s="7"/>
    </row>
    <row r="53" spans="1:26" x14ac:dyDescent="0.55000000000000004">
      <c r="A53" s="2" t="s">
        <v>102</v>
      </c>
      <c r="C53" s="6">
        <v>42256298</v>
      </c>
      <c r="D53" s="7"/>
      <c r="E53" s="6">
        <v>137069204946</v>
      </c>
      <c r="F53" s="7"/>
      <c r="G53" s="6">
        <v>59520905079.117302</v>
      </c>
      <c r="H53" s="7"/>
      <c r="I53" s="6">
        <v>0</v>
      </c>
      <c r="J53" s="7"/>
      <c r="K53" s="6">
        <v>0</v>
      </c>
      <c r="L53" s="7"/>
      <c r="M53" s="6">
        <v>0</v>
      </c>
      <c r="N53" s="7"/>
      <c r="O53" s="6">
        <v>0</v>
      </c>
      <c r="P53" s="7"/>
      <c r="Q53" s="6">
        <v>42256298</v>
      </c>
      <c r="R53" s="7"/>
      <c r="S53" s="6">
        <v>1264</v>
      </c>
      <c r="T53" s="7"/>
      <c r="U53" s="6">
        <v>137069204946</v>
      </c>
      <c r="V53" s="7"/>
      <c r="W53" s="6">
        <v>53094159506.001602</v>
      </c>
      <c r="X53" s="7"/>
      <c r="Y53" s="7" t="s">
        <v>103</v>
      </c>
      <c r="Z53" s="7"/>
    </row>
    <row r="54" spans="1:26" x14ac:dyDescent="0.55000000000000004">
      <c r="A54" s="2" t="s">
        <v>104</v>
      </c>
      <c r="C54" s="6">
        <v>2768592</v>
      </c>
      <c r="D54" s="7"/>
      <c r="E54" s="6">
        <v>27277973285</v>
      </c>
      <c r="F54" s="7"/>
      <c r="G54" s="6">
        <v>31181506883.208</v>
      </c>
      <c r="H54" s="7"/>
      <c r="I54" s="6">
        <v>0</v>
      </c>
      <c r="J54" s="7"/>
      <c r="K54" s="6">
        <v>0</v>
      </c>
      <c r="L54" s="7"/>
      <c r="M54" s="6">
        <v>0</v>
      </c>
      <c r="N54" s="7"/>
      <c r="O54" s="6">
        <v>0</v>
      </c>
      <c r="P54" s="7"/>
      <c r="Q54" s="6">
        <v>2768592</v>
      </c>
      <c r="R54" s="7"/>
      <c r="S54" s="6">
        <v>12170</v>
      </c>
      <c r="T54" s="7"/>
      <c r="U54" s="6">
        <v>27277973285</v>
      </c>
      <c r="V54" s="7"/>
      <c r="W54" s="6">
        <v>33493286740.391998</v>
      </c>
      <c r="X54" s="7"/>
      <c r="Y54" s="7" t="s">
        <v>105</v>
      </c>
      <c r="Z54" s="7"/>
    </row>
    <row r="55" spans="1:26" x14ac:dyDescent="0.55000000000000004">
      <c r="A55" s="2" t="s">
        <v>106</v>
      </c>
      <c r="C55" s="6">
        <v>1027589</v>
      </c>
      <c r="D55" s="7"/>
      <c r="E55" s="6">
        <v>18394548231</v>
      </c>
      <c r="F55" s="7"/>
      <c r="G55" s="6">
        <v>11716316477.311501</v>
      </c>
      <c r="H55" s="7"/>
      <c r="I55" s="6">
        <v>0</v>
      </c>
      <c r="J55" s="7"/>
      <c r="K55" s="6">
        <v>0</v>
      </c>
      <c r="L55" s="7"/>
      <c r="M55" s="6">
        <v>0</v>
      </c>
      <c r="N55" s="7"/>
      <c r="O55" s="6">
        <v>0</v>
      </c>
      <c r="P55" s="7"/>
      <c r="Q55" s="6">
        <v>1027589</v>
      </c>
      <c r="R55" s="7"/>
      <c r="S55" s="6">
        <v>10950</v>
      </c>
      <c r="T55" s="7"/>
      <c r="U55" s="6">
        <v>18394548231</v>
      </c>
      <c r="V55" s="7"/>
      <c r="W55" s="6">
        <v>11185149557.6775</v>
      </c>
      <c r="X55" s="7"/>
      <c r="Y55" s="7" t="s">
        <v>107</v>
      </c>
      <c r="Z55" s="7"/>
    </row>
    <row r="56" spans="1:26" x14ac:dyDescent="0.55000000000000004">
      <c r="A56" s="2" t="s">
        <v>108</v>
      </c>
      <c r="C56" s="6">
        <v>33004442</v>
      </c>
      <c r="D56" s="7"/>
      <c r="E56" s="6">
        <v>120878988157</v>
      </c>
      <c r="F56" s="7"/>
      <c r="G56" s="6">
        <v>107183950217.517</v>
      </c>
      <c r="H56" s="7"/>
      <c r="I56" s="6">
        <v>0</v>
      </c>
      <c r="J56" s="7"/>
      <c r="K56" s="6">
        <v>0</v>
      </c>
      <c r="L56" s="7"/>
      <c r="M56" s="6">
        <v>0</v>
      </c>
      <c r="N56" s="7"/>
      <c r="O56" s="6">
        <v>0</v>
      </c>
      <c r="P56" s="7"/>
      <c r="Q56" s="6">
        <v>33004442</v>
      </c>
      <c r="R56" s="7"/>
      <c r="S56" s="6">
        <v>2922</v>
      </c>
      <c r="T56" s="7"/>
      <c r="U56" s="6">
        <v>120878988157</v>
      </c>
      <c r="V56" s="7"/>
      <c r="W56" s="6">
        <v>95865167595.832199</v>
      </c>
      <c r="X56" s="7"/>
      <c r="Y56" s="7" t="s">
        <v>109</v>
      </c>
      <c r="Z56" s="7"/>
    </row>
    <row r="57" spans="1:26" x14ac:dyDescent="0.55000000000000004">
      <c r="A57" s="2" t="s">
        <v>110</v>
      </c>
      <c r="C57" s="6">
        <v>3972158</v>
      </c>
      <c r="D57" s="7"/>
      <c r="E57" s="6">
        <v>27617913537</v>
      </c>
      <c r="F57" s="7"/>
      <c r="G57" s="6">
        <v>28547826061.077</v>
      </c>
      <c r="H57" s="7"/>
      <c r="I57" s="6">
        <v>0</v>
      </c>
      <c r="J57" s="7"/>
      <c r="K57" s="6">
        <v>0</v>
      </c>
      <c r="L57" s="7"/>
      <c r="M57" s="6">
        <v>0</v>
      </c>
      <c r="N57" s="7"/>
      <c r="O57" s="6">
        <v>0</v>
      </c>
      <c r="P57" s="7"/>
      <c r="Q57" s="6">
        <v>3972158</v>
      </c>
      <c r="R57" s="7"/>
      <c r="S57" s="6">
        <v>6010</v>
      </c>
      <c r="T57" s="7"/>
      <c r="U57" s="6">
        <v>27617913537</v>
      </c>
      <c r="V57" s="7"/>
      <c r="W57" s="6">
        <v>23730627195.999001</v>
      </c>
      <c r="X57" s="7"/>
      <c r="Y57" s="7" t="s">
        <v>111</v>
      </c>
      <c r="Z57" s="7"/>
    </row>
    <row r="58" spans="1:26" x14ac:dyDescent="0.55000000000000004">
      <c r="A58" s="2" t="s">
        <v>112</v>
      </c>
      <c r="C58" s="6">
        <v>16784615</v>
      </c>
      <c r="D58" s="7"/>
      <c r="E58" s="6">
        <v>74181785000</v>
      </c>
      <c r="F58" s="7"/>
      <c r="G58" s="6">
        <v>74130328880.5522</v>
      </c>
      <c r="H58" s="7"/>
      <c r="I58" s="6">
        <v>0</v>
      </c>
      <c r="J58" s="7"/>
      <c r="K58" s="6">
        <v>0</v>
      </c>
      <c r="L58" s="7"/>
      <c r="M58" s="6">
        <v>0</v>
      </c>
      <c r="N58" s="7"/>
      <c r="O58" s="6">
        <v>0</v>
      </c>
      <c r="P58" s="7"/>
      <c r="Q58" s="6">
        <v>16784615</v>
      </c>
      <c r="R58" s="7"/>
      <c r="S58" s="6">
        <v>3960</v>
      </c>
      <c r="T58" s="7"/>
      <c r="U58" s="6">
        <v>74181785000</v>
      </c>
      <c r="V58" s="7"/>
      <c r="W58" s="6">
        <v>66071596301.370003</v>
      </c>
      <c r="X58" s="7"/>
      <c r="Y58" s="7" t="s">
        <v>44</v>
      </c>
      <c r="Z58" s="7"/>
    </row>
    <row r="59" spans="1:26" x14ac:dyDescent="0.55000000000000004">
      <c r="A59" s="2" t="s">
        <v>113</v>
      </c>
      <c r="C59" s="6">
        <v>136053657</v>
      </c>
      <c r="D59" s="7"/>
      <c r="E59" s="6">
        <v>483248427506</v>
      </c>
      <c r="F59" s="7"/>
      <c r="G59" s="6">
        <v>637540865310.36694</v>
      </c>
      <c r="H59" s="7"/>
      <c r="I59" s="6">
        <v>0</v>
      </c>
      <c r="J59" s="7"/>
      <c r="K59" s="6">
        <v>0</v>
      </c>
      <c r="L59" s="7"/>
      <c r="M59" s="6">
        <v>0</v>
      </c>
      <c r="N59" s="7"/>
      <c r="O59" s="6">
        <v>0</v>
      </c>
      <c r="P59" s="7"/>
      <c r="Q59" s="6">
        <v>136053657</v>
      </c>
      <c r="R59" s="7"/>
      <c r="S59" s="6">
        <v>4790</v>
      </c>
      <c r="T59" s="7"/>
      <c r="U59" s="6">
        <v>483248427506</v>
      </c>
      <c r="V59" s="7"/>
      <c r="W59" s="6">
        <v>647819419778.672</v>
      </c>
      <c r="X59" s="7"/>
      <c r="Y59" s="7" t="s">
        <v>114</v>
      </c>
      <c r="Z59" s="7"/>
    </row>
    <row r="60" spans="1:26" x14ac:dyDescent="0.55000000000000004">
      <c r="A60" s="2" t="s">
        <v>115</v>
      </c>
      <c r="C60" s="6">
        <v>4590137</v>
      </c>
      <c r="D60" s="7"/>
      <c r="E60" s="6">
        <v>44919253050</v>
      </c>
      <c r="F60" s="7"/>
      <c r="G60" s="6">
        <v>37460798872.6185</v>
      </c>
      <c r="H60" s="7"/>
      <c r="I60" s="6">
        <v>0</v>
      </c>
      <c r="J60" s="7"/>
      <c r="K60" s="6">
        <v>0</v>
      </c>
      <c r="L60" s="7"/>
      <c r="M60" s="6">
        <v>0</v>
      </c>
      <c r="N60" s="7"/>
      <c r="O60" s="6">
        <v>0</v>
      </c>
      <c r="P60" s="7"/>
      <c r="Q60" s="6">
        <v>4590137</v>
      </c>
      <c r="R60" s="7"/>
      <c r="S60" s="6">
        <v>7950</v>
      </c>
      <c r="T60" s="7"/>
      <c r="U60" s="6">
        <v>44919253050</v>
      </c>
      <c r="V60" s="7"/>
      <c r="W60" s="6">
        <v>36274464194.557503</v>
      </c>
      <c r="X60" s="7"/>
      <c r="Y60" s="7" t="s">
        <v>116</v>
      </c>
      <c r="Z60" s="7"/>
    </row>
    <row r="61" spans="1:26" x14ac:dyDescent="0.55000000000000004">
      <c r="A61" s="2" t="s">
        <v>117</v>
      </c>
      <c r="C61" s="6">
        <v>6650176</v>
      </c>
      <c r="D61" s="7"/>
      <c r="E61" s="6">
        <v>73638799131</v>
      </c>
      <c r="F61" s="7"/>
      <c r="G61" s="6">
        <v>66965453496.863998</v>
      </c>
      <c r="H61" s="7"/>
      <c r="I61" s="6">
        <v>0</v>
      </c>
      <c r="J61" s="7"/>
      <c r="K61" s="6">
        <v>0</v>
      </c>
      <c r="L61" s="7"/>
      <c r="M61" s="6">
        <v>0</v>
      </c>
      <c r="N61" s="7"/>
      <c r="O61" s="6">
        <v>0</v>
      </c>
      <c r="P61" s="7"/>
      <c r="Q61" s="6">
        <v>6650176</v>
      </c>
      <c r="R61" s="7"/>
      <c r="S61" s="6">
        <v>10400</v>
      </c>
      <c r="T61" s="7"/>
      <c r="U61" s="6">
        <v>73638799131</v>
      </c>
      <c r="V61" s="7"/>
      <c r="W61" s="6">
        <v>68750317509.119995</v>
      </c>
      <c r="X61" s="7"/>
      <c r="Y61" s="7" t="s">
        <v>20</v>
      </c>
      <c r="Z61" s="7"/>
    </row>
    <row r="62" spans="1:26" x14ac:dyDescent="0.55000000000000004">
      <c r="A62" s="2" t="s">
        <v>118</v>
      </c>
      <c r="C62" s="6">
        <v>8106023</v>
      </c>
      <c r="D62" s="7"/>
      <c r="E62" s="6">
        <v>117251022206</v>
      </c>
      <c r="F62" s="7"/>
      <c r="G62" s="6">
        <v>137385356381.70799</v>
      </c>
      <c r="H62" s="7"/>
      <c r="I62" s="6">
        <v>0</v>
      </c>
      <c r="J62" s="7"/>
      <c r="K62" s="6">
        <v>0</v>
      </c>
      <c r="L62" s="7"/>
      <c r="M62" s="6">
        <v>0</v>
      </c>
      <c r="N62" s="7"/>
      <c r="O62" s="6">
        <v>0</v>
      </c>
      <c r="P62" s="7"/>
      <c r="Q62" s="6">
        <v>8106023</v>
      </c>
      <c r="R62" s="7"/>
      <c r="S62" s="6">
        <v>16330</v>
      </c>
      <c r="T62" s="7"/>
      <c r="U62" s="6">
        <v>117251022206</v>
      </c>
      <c r="V62" s="7"/>
      <c r="W62" s="6">
        <v>131583746024.24001</v>
      </c>
      <c r="X62" s="7"/>
      <c r="Y62" s="7" t="s">
        <v>119</v>
      </c>
      <c r="Z62" s="7"/>
    </row>
    <row r="63" spans="1:26" x14ac:dyDescent="0.55000000000000004">
      <c r="A63" s="2" t="s">
        <v>120</v>
      </c>
      <c r="C63" s="6">
        <v>49944841</v>
      </c>
      <c r="D63" s="7"/>
      <c r="E63" s="6">
        <v>77738219607</v>
      </c>
      <c r="F63" s="7"/>
      <c r="G63" s="6">
        <v>77351068607.445908</v>
      </c>
      <c r="H63" s="7"/>
      <c r="I63" s="6">
        <v>0</v>
      </c>
      <c r="J63" s="7"/>
      <c r="K63" s="6">
        <v>0</v>
      </c>
      <c r="L63" s="7"/>
      <c r="M63" s="6">
        <v>0</v>
      </c>
      <c r="N63" s="7"/>
      <c r="O63" s="6">
        <v>0</v>
      </c>
      <c r="P63" s="7"/>
      <c r="Q63" s="6">
        <v>49944841</v>
      </c>
      <c r="R63" s="7"/>
      <c r="S63" s="6">
        <v>1701</v>
      </c>
      <c r="T63" s="7"/>
      <c r="U63" s="6">
        <v>77738219607</v>
      </c>
      <c r="V63" s="7"/>
      <c r="W63" s="6">
        <v>84450685302.481003</v>
      </c>
      <c r="X63" s="7"/>
      <c r="Y63" s="7" t="s">
        <v>56</v>
      </c>
      <c r="Z63" s="7"/>
    </row>
    <row r="64" spans="1:26" x14ac:dyDescent="0.55000000000000004">
      <c r="A64" s="2" t="s">
        <v>121</v>
      </c>
      <c r="C64" s="6">
        <v>7482845</v>
      </c>
      <c r="D64" s="7"/>
      <c r="E64" s="6">
        <v>240507470706</v>
      </c>
      <c r="F64" s="7"/>
      <c r="G64" s="6">
        <v>225827458113.51001</v>
      </c>
      <c r="H64" s="7"/>
      <c r="I64" s="6">
        <v>0</v>
      </c>
      <c r="J64" s="7"/>
      <c r="K64" s="6">
        <v>0</v>
      </c>
      <c r="L64" s="7"/>
      <c r="M64" s="6">
        <v>0</v>
      </c>
      <c r="N64" s="7"/>
      <c r="O64" s="6">
        <v>0</v>
      </c>
      <c r="P64" s="7"/>
      <c r="Q64" s="6">
        <v>7482845</v>
      </c>
      <c r="R64" s="7"/>
      <c r="S64" s="6">
        <v>32860</v>
      </c>
      <c r="T64" s="7"/>
      <c r="U64" s="6">
        <v>240507470706</v>
      </c>
      <c r="V64" s="7"/>
      <c r="W64" s="6">
        <v>244423263294.13501</v>
      </c>
      <c r="X64" s="7"/>
      <c r="Y64" s="7" t="s">
        <v>122</v>
      </c>
      <c r="Z64" s="7"/>
    </row>
    <row r="65" spans="1:26" x14ac:dyDescent="0.55000000000000004">
      <c r="A65" s="2" t="s">
        <v>123</v>
      </c>
      <c r="C65" s="6">
        <v>5663666</v>
      </c>
      <c r="D65" s="7"/>
      <c r="E65" s="6">
        <v>57414677167</v>
      </c>
      <c r="F65" s="7"/>
      <c r="G65" s="6">
        <v>45659033889.002998</v>
      </c>
      <c r="H65" s="7"/>
      <c r="I65" s="6">
        <v>0</v>
      </c>
      <c r="J65" s="7"/>
      <c r="K65" s="6">
        <v>0</v>
      </c>
      <c r="L65" s="7"/>
      <c r="M65" s="6">
        <v>0</v>
      </c>
      <c r="N65" s="7"/>
      <c r="O65" s="6">
        <v>0</v>
      </c>
      <c r="P65" s="7"/>
      <c r="Q65" s="6">
        <v>5663666</v>
      </c>
      <c r="R65" s="7"/>
      <c r="S65" s="6">
        <v>7950</v>
      </c>
      <c r="T65" s="7"/>
      <c r="U65" s="6">
        <v>57414677167</v>
      </c>
      <c r="V65" s="7"/>
      <c r="W65" s="6">
        <v>44758239139.035004</v>
      </c>
      <c r="X65" s="7"/>
      <c r="Y65" s="7" t="s">
        <v>124</v>
      </c>
      <c r="Z65" s="7"/>
    </row>
    <row r="66" spans="1:26" x14ac:dyDescent="0.55000000000000004">
      <c r="A66" s="2" t="s">
        <v>125</v>
      </c>
      <c r="C66" s="6">
        <v>5666483</v>
      </c>
      <c r="D66" s="7"/>
      <c r="E66" s="6">
        <v>42277105308</v>
      </c>
      <c r="F66" s="7"/>
      <c r="G66" s="6">
        <v>42133100347.601997</v>
      </c>
      <c r="H66" s="7"/>
      <c r="I66" s="6">
        <v>0</v>
      </c>
      <c r="J66" s="7"/>
      <c r="K66" s="6">
        <v>0</v>
      </c>
      <c r="L66" s="7"/>
      <c r="M66" s="6">
        <v>0</v>
      </c>
      <c r="N66" s="7"/>
      <c r="O66" s="6">
        <v>0</v>
      </c>
      <c r="P66" s="7"/>
      <c r="Q66" s="6">
        <v>5666483</v>
      </c>
      <c r="R66" s="7"/>
      <c r="S66" s="6">
        <v>7226</v>
      </c>
      <c r="T66" s="7"/>
      <c r="U66" s="6">
        <v>42277105308</v>
      </c>
      <c r="V66" s="7"/>
      <c r="W66" s="6">
        <v>40702377421.359901</v>
      </c>
      <c r="X66" s="7"/>
      <c r="Y66" s="7" t="s">
        <v>126</v>
      </c>
      <c r="Z66" s="7"/>
    </row>
    <row r="67" spans="1:26" x14ac:dyDescent="0.55000000000000004">
      <c r="A67" s="2" t="s">
        <v>127</v>
      </c>
      <c r="C67" s="6">
        <v>6467486</v>
      </c>
      <c r="D67" s="7"/>
      <c r="E67" s="6">
        <v>131512503316</v>
      </c>
      <c r="F67" s="7"/>
      <c r="G67" s="6">
        <v>88398811301.625</v>
      </c>
      <c r="H67" s="7"/>
      <c r="I67" s="6">
        <v>0</v>
      </c>
      <c r="J67" s="7"/>
      <c r="K67" s="6">
        <v>0</v>
      </c>
      <c r="L67" s="7"/>
      <c r="M67" s="6">
        <v>0</v>
      </c>
      <c r="N67" s="7"/>
      <c r="O67" s="6">
        <v>0</v>
      </c>
      <c r="P67" s="7"/>
      <c r="Q67" s="6">
        <v>6467486</v>
      </c>
      <c r="R67" s="7"/>
      <c r="S67" s="6">
        <v>13790</v>
      </c>
      <c r="T67" s="7"/>
      <c r="U67" s="6">
        <v>131512503316</v>
      </c>
      <c r="V67" s="7"/>
      <c r="W67" s="6">
        <v>88655971479.957001</v>
      </c>
      <c r="X67" s="7"/>
      <c r="Y67" s="7" t="s">
        <v>128</v>
      </c>
      <c r="Z67" s="7"/>
    </row>
    <row r="68" spans="1:26" x14ac:dyDescent="0.55000000000000004">
      <c r="A68" s="2" t="s">
        <v>129</v>
      </c>
      <c r="C68" s="6">
        <v>32437629</v>
      </c>
      <c r="D68" s="7"/>
      <c r="E68" s="6">
        <v>173896721601</v>
      </c>
      <c r="F68" s="7"/>
      <c r="G68" s="6">
        <v>117434924641.33299</v>
      </c>
      <c r="H68" s="7"/>
      <c r="I68" s="6">
        <v>0</v>
      </c>
      <c r="J68" s="7"/>
      <c r="K68" s="6">
        <v>0</v>
      </c>
      <c r="L68" s="7"/>
      <c r="M68" s="6">
        <v>0</v>
      </c>
      <c r="N68" s="7"/>
      <c r="O68" s="6">
        <v>0</v>
      </c>
      <c r="P68" s="7"/>
      <c r="Q68" s="6">
        <v>32437629</v>
      </c>
      <c r="R68" s="7"/>
      <c r="S68" s="6">
        <v>3453</v>
      </c>
      <c r="T68" s="7"/>
      <c r="U68" s="6">
        <v>173896721601</v>
      </c>
      <c r="V68" s="7"/>
      <c r="W68" s="6">
        <v>111340690496.02499</v>
      </c>
      <c r="X68" s="7"/>
      <c r="Y68" s="7" t="s">
        <v>130</v>
      </c>
      <c r="Z68" s="7"/>
    </row>
    <row r="69" spans="1:26" x14ac:dyDescent="0.55000000000000004">
      <c r="A69" s="2" t="s">
        <v>131</v>
      </c>
      <c r="C69" s="6">
        <v>22232279</v>
      </c>
      <c r="D69" s="7"/>
      <c r="E69" s="6">
        <v>119566825195</v>
      </c>
      <c r="F69" s="7"/>
      <c r="G69" s="6">
        <v>85968988096.405502</v>
      </c>
      <c r="H69" s="7"/>
      <c r="I69" s="6">
        <v>0</v>
      </c>
      <c r="J69" s="7"/>
      <c r="K69" s="6">
        <v>0</v>
      </c>
      <c r="L69" s="7"/>
      <c r="M69" s="6">
        <v>0</v>
      </c>
      <c r="N69" s="7"/>
      <c r="O69" s="6">
        <v>0</v>
      </c>
      <c r="P69" s="7"/>
      <c r="Q69" s="6">
        <v>22232279</v>
      </c>
      <c r="R69" s="7"/>
      <c r="S69" s="6">
        <v>3100</v>
      </c>
      <c r="T69" s="7"/>
      <c r="U69" s="6">
        <v>119566825195</v>
      </c>
      <c r="V69" s="7"/>
      <c r="W69" s="6">
        <v>68509990513.845001</v>
      </c>
      <c r="X69" s="7"/>
      <c r="Y69" s="7" t="s">
        <v>20</v>
      </c>
      <c r="Z69" s="7"/>
    </row>
    <row r="70" spans="1:26" x14ac:dyDescent="0.55000000000000004">
      <c r="A70" s="2" t="s">
        <v>132</v>
      </c>
      <c r="C70" s="6">
        <v>78052897</v>
      </c>
      <c r="D70" s="7"/>
      <c r="E70" s="6">
        <v>342278549501</v>
      </c>
      <c r="F70" s="7"/>
      <c r="G70" s="6">
        <v>533808757968.40802</v>
      </c>
      <c r="H70" s="7"/>
      <c r="I70" s="6">
        <v>0</v>
      </c>
      <c r="J70" s="7"/>
      <c r="K70" s="6">
        <v>0</v>
      </c>
      <c r="L70" s="7"/>
      <c r="M70" s="6">
        <v>0</v>
      </c>
      <c r="N70" s="7"/>
      <c r="O70" s="6">
        <v>0</v>
      </c>
      <c r="P70" s="7"/>
      <c r="Q70" s="6">
        <v>78052897</v>
      </c>
      <c r="R70" s="7"/>
      <c r="S70" s="6">
        <v>7660</v>
      </c>
      <c r="T70" s="7"/>
      <c r="U70" s="6">
        <v>342278549501</v>
      </c>
      <c r="V70" s="7"/>
      <c r="W70" s="6">
        <v>594327774133.43103</v>
      </c>
      <c r="X70" s="7"/>
      <c r="Y70" s="7" t="s">
        <v>133</v>
      </c>
      <c r="Z70" s="7"/>
    </row>
    <row r="71" spans="1:26" x14ac:dyDescent="0.55000000000000004">
      <c r="A71" s="2" t="s">
        <v>134</v>
      </c>
      <c r="C71" s="6">
        <v>543537</v>
      </c>
      <c r="D71" s="7"/>
      <c r="E71" s="6">
        <v>7072505715</v>
      </c>
      <c r="F71" s="7"/>
      <c r="G71" s="6">
        <v>5954138562.4469995</v>
      </c>
      <c r="H71" s="7"/>
      <c r="I71" s="6">
        <v>0</v>
      </c>
      <c r="J71" s="7"/>
      <c r="K71" s="6">
        <v>0</v>
      </c>
      <c r="L71" s="7"/>
      <c r="M71" s="6">
        <v>0</v>
      </c>
      <c r="N71" s="7"/>
      <c r="O71" s="6">
        <v>0</v>
      </c>
      <c r="P71" s="7"/>
      <c r="Q71" s="6">
        <v>543537</v>
      </c>
      <c r="R71" s="7"/>
      <c r="S71" s="6">
        <v>11500</v>
      </c>
      <c r="T71" s="7"/>
      <c r="U71" s="6">
        <v>7072505715</v>
      </c>
      <c r="V71" s="7"/>
      <c r="W71" s="6">
        <v>6213483980.7749996</v>
      </c>
      <c r="X71" s="7"/>
      <c r="Y71" s="7" t="s">
        <v>74</v>
      </c>
      <c r="Z71" s="7"/>
    </row>
    <row r="72" spans="1:26" x14ac:dyDescent="0.55000000000000004">
      <c r="A72" s="2" t="s">
        <v>135</v>
      </c>
      <c r="C72" s="6">
        <v>3225092</v>
      </c>
      <c r="D72" s="7"/>
      <c r="E72" s="6">
        <v>41216183613</v>
      </c>
      <c r="F72" s="7"/>
      <c r="G72" s="6">
        <v>29494304863.919998</v>
      </c>
      <c r="H72" s="7"/>
      <c r="I72" s="6">
        <v>0</v>
      </c>
      <c r="J72" s="7"/>
      <c r="K72" s="6">
        <v>0</v>
      </c>
      <c r="L72" s="7"/>
      <c r="M72" s="6">
        <v>0</v>
      </c>
      <c r="N72" s="7"/>
      <c r="O72" s="6">
        <v>0</v>
      </c>
      <c r="P72" s="7"/>
      <c r="Q72" s="6">
        <v>3225092</v>
      </c>
      <c r="R72" s="7"/>
      <c r="S72" s="6">
        <v>8890</v>
      </c>
      <c r="T72" s="7"/>
      <c r="U72" s="6">
        <v>41216183613</v>
      </c>
      <c r="V72" s="7"/>
      <c r="W72" s="6">
        <v>28500475026.113998</v>
      </c>
      <c r="X72" s="7"/>
      <c r="Y72" s="7" t="s">
        <v>136</v>
      </c>
      <c r="Z72" s="7"/>
    </row>
    <row r="73" spans="1:26" x14ac:dyDescent="0.55000000000000004">
      <c r="A73" s="2" t="s">
        <v>137</v>
      </c>
      <c r="C73" s="6">
        <v>1094061</v>
      </c>
      <c r="D73" s="7"/>
      <c r="E73" s="6">
        <v>21359023083</v>
      </c>
      <c r="F73" s="7"/>
      <c r="G73" s="6">
        <v>16965800857.98</v>
      </c>
      <c r="H73" s="7"/>
      <c r="I73" s="6">
        <v>0</v>
      </c>
      <c r="J73" s="7"/>
      <c r="K73" s="6">
        <v>0</v>
      </c>
      <c r="L73" s="7"/>
      <c r="M73" s="6">
        <v>0</v>
      </c>
      <c r="N73" s="7"/>
      <c r="O73" s="6">
        <v>0</v>
      </c>
      <c r="P73" s="7"/>
      <c r="Q73" s="6">
        <v>1094061</v>
      </c>
      <c r="R73" s="7"/>
      <c r="S73" s="6">
        <v>15390</v>
      </c>
      <c r="T73" s="7"/>
      <c r="U73" s="6">
        <v>21359023083</v>
      </c>
      <c r="V73" s="7"/>
      <c r="W73" s="6">
        <v>16737415077.199499</v>
      </c>
      <c r="X73" s="7"/>
      <c r="Y73" s="7" t="s">
        <v>138</v>
      </c>
      <c r="Z73" s="7"/>
    </row>
    <row r="74" spans="1:26" x14ac:dyDescent="0.55000000000000004">
      <c r="A74" s="2" t="s">
        <v>139</v>
      </c>
      <c r="C74" s="6">
        <v>6340270</v>
      </c>
      <c r="D74" s="7"/>
      <c r="E74" s="6">
        <v>23440184256</v>
      </c>
      <c r="F74" s="7"/>
      <c r="G74" s="6">
        <v>17042082744.024</v>
      </c>
      <c r="H74" s="7"/>
      <c r="I74" s="6">
        <v>0</v>
      </c>
      <c r="J74" s="7"/>
      <c r="K74" s="6">
        <v>0</v>
      </c>
      <c r="L74" s="7"/>
      <c r="M74" s="6">
        <v>0</v>
      </c>
      <c r="N74" s="7"/>
      <c r="O74" s="6">
        <v>0</v>
      </c>
      <c r="P74" s="7"/>
      <c r="Q74" s="6">
        <v>6340270</v>
      </c>
      <c r="R74" s="7"/>
      <c r="S74" s="6">
        <v>2758</v>
      </c>
      <c r="T74" s="7"/>
      <c r="U74" s="6">
        <v>23440184256</v>
      </c>
      <c r="V74" s="7"/>
      <c r="W74" s="6">
        <v>17382420195.272999</v>
      </c>
      <c r="X74" s="7"/>
      <c r="Y74" s="7" t="s">
        <v>140</v>
      </c>
      <c r="Z74" s="7"/>
    </row>
    <row r="75" spans="1:26" x14ac:dyDescent="0.55000000000000004">
      <c r="A75" s="2" t="s">
        <v>141</v>
      </c>
      <c r="C75" s="6">
        <v>7266179</v>
      </c>
      <c r="D75" s="7"/>
      <c r="E75" s="6">
        <v>39373583261</v>
      </c>
      <c r="F75" s="7"/>
      <c r="G75" s="6">
        <v>51932976239.290497</v>
      </c>
      <c r="H75" s="7"/>
      <c r="I75" s="6">
        <v>0</v>
      </c>
      <c r="J75" s="7"/>
      <c r="K75" s="6">
        <v>0</v>
      </c>
      <c r="L75" s="7"/>
      <c r="M75" s="6">
        <v>0</v>
      </c>
      <c r="N75" s="7"/>
      <c r="O75" s="6">
        <v>0</v>
      </c>
      <c r="P75" s="7"/>
      <c r="Q75" s="6">
        <v>7266179</v>
      </c>
      <c r="R75" s="7"/>
      <c r="S75" s="6">
        <v>8780</v>
      </c>
      <c r="T75" s="7"/>
      <c r="U75" s="6">
        <v>39373583261</v>
      </c>
      <c r="V75" s="7"/>
      <c r="W75" s="6">
        <v>63417459162.861</v>
      </c>
      <c r="X75" s="7"/>
      <c r="Y75" s="7" t="s">
        <v>142</v>
      </c>
      <c r="Z75" s="7"/>
    </row>
    <row r="76" spans="1:26" x14ac:dyDescent="0.55000000000000004">
      <c r="A76" s="2" t="s">
        <v>143</v>
      </c>
      <c r="C76" s="6">
        <v>14211088</v>
      </c>
      <c r="D76" s="7"/>
      <c r="E76" s="6">
        <v>66349926362</v>
      </c>
      <c r="F76" s="7"/>
      <c r="G76" s="6">
        <v>73034170576.488007</v>
      </c>
      <c r="H76" s="7"/>
      <c r="I76" s="6">
        <v>0</v>
      </c>
      <c r="J76" s="7"/>
      <c r="K76" s="6">
        <v>0</v>
      </c>
      <c r="L76" s="7"/>
      <c r="M76" s="6">
        <v>0</v>
      </c>
      <c r="N76" s="7"/>
      <c r="O76" s="6">
        <v>0</v>
      </c>
      <c r="P76" s="7"/>
      <c r="Q76" s="6">
        <v>14211088</v>
      </c>
      <c r="R76" s="7"/>
      <c r="S76" s="6">
        <v>5850</v>
      </c>
      <c r="T76" s="7"/>
      <c r="U76" s="6">
        <v>66349926362</v>
      </c>
      <c r="V76" s="7"/>
      <c r="W76" s="6">
        <v>82640212354.440002</v>
      </c>
      <c r="X76" s="7"/>
      <c r="Y76" s="7" t="s">
        <v>144</v>
      </c>
      <c r="Z76" s="7"/>
    </row>
    <row r="77" spans="1:26" x14ac:dyDescent="0.55000000000000004">
      <c r="A77" s="2" t="s">
        <v>145</v>
      </c>
      <c r="C77" s="6">
        <v>0</v>
      </c>
      <c r="D77" s="7"/>
      <c r="E77" s="6">
        <v>0</v>
      </c>
      <c r="F77" s="7"/>
      <c r="G77" s="6">
        <v>0</v>
      </c>
      <c r="H77" s="7"/>
      <c r="I77" s="6">
        <v>480403</v>
      </c>
      <c r="J77" s="7"/>
      <c r="K77" s="6">
        <v>1786743410</v>
      </c>
      <c r="L77" s="7"/>
      <c r="M77" s="6">
        <v>0</v>
      </c>
      <c r="N77" s="7"/>
      <c r="O77" s="6">
        <v>0</v>
      </c>
      <c r="P77" s="7"/>
      <c r="Q77" s="6">
        <v>480403</v>
      </c>
      <c r="R77" s="7"/>
      <c r="S77" s="6">
        <v>3510</v>
      </c>
      <c r="T77" s="7"/>
      <c r="U77" s="6">
        <v>1786743410</v>
      </c>
      <c r="V77" s="7"/>
      <c r="W77" s="6">
        <v>1676181553.5465</v>
      </c>
      <c r="X77" s="7"/>
      <c r="Y77" s="7" t="s">
        <v>146</v>
      </c>
      <c r="Z77" s="7"/>
    </row>
    <row r="78" spans="1:26" x14ac:dyDescent="0.55000000000000004">
      <c r="A78" s="2" t="s">
        <v>147</v>
      </c>
      <c r="C78" s="6">
        <v>0</v>
      </c>
      <c r="D78" s="7"/>
      <c r="E78" s="6">
        <v>0</v>
      </c>
      <c r="F78" s="7"/>
      <c r="G78" s="6">
        <v>0</v>
      </c>
      <c r="H78" s="7"/>
      <c r="I78" s="6">
        <v>2631135</v>
      </c>
      <c r="J78" s="7"/>
      <c r="K78" s="6">
        <v>37267566549</v>
      </c>
      <c r="L78" s="7"/>
      <c r="M78" s="6">
        <v>0</v>
      </c>
      <c r="N78" s="7"/>
      <c r="O78" s="6">
        <v>0</v>
      </c>
      <c r="P78" s="7"/>
      <c r="Q78" s="6">
        <v>2631135</v>
      </c>
      <c r="R78" s="7"/>
      <c r="S78" s="6">
        <v>11660</v>
      </c>
      <c r="T78" s="7"/>
      <c r="U78" s="6">
        <v>37267566549</v>
      </c>
      <c r="V78" s="7"/>
      <c r="W78" s="6">
        <v>30496493847.105</v>
      </c>
      <c r="X78" s="7"/>
      <c r="Y78" s="7" t="s">
        <v>148</v>
      </c>
      <c r="Z78" s="7"/>
    </row>
    <row r="79" spans="1:26" x14ac:dyDescent="0.55000000000000004">
      <c r="A79" s="2" t="s">
        <v>149</v>
      </c>
      <c r="C79" s="6">
        <v>0</v>
      </c>
      <c r="D79" s="7"/>
      <c r="E79" s="6">
        <v>0</v>
      </c>
      <c r="F79" s="7"/>
      <c r="G79" s="6">
        <v>0</v>
      </c>
      <c r="H79" s="7"/>
      <c r="I79" s="6">
        <v>14116700</v>
      </c>
      <c r="J79" s="7"/>
      <c r="K79" s="6">
        <v>0</v>
      </c>
      <c r="L79" s="7"/>
      <c r="M79" s="6">
        <v>0</v>
      </c>
      <c r="N79" s="7"/>
      <c r="O79" s="6">
        <v>0</v>
      </c>
      <c r="P79" s="7"/>
      <c r="Q79" s="6">
        <v>14116700</v>
      </c>
      <c r="R79" s="7"/>
      <c r="S79" s="6">
        <v>2846</v>
      </c>
      <c r="T79" s="7"/>
      <c r="U79" s="6">
        <v>56367983100</v>
      </c>
      <c r="V79" s="7"/>
      <c r="W79" s="6">
        <v>39937080237.209999</v>
      </c>
      <c r="X79" s="7"/>
      <c r="Y79" s="7" t="s">
        <v>150</v>
      </c>
      <c r="Z79" s="7"/>
    </row>
    <row r="80" spans="1:26" x14ac:dyDescent="0.55000000000000004">
      <c r="A80" s="2" t="s">
        <v>151</v>
      </c>
      <c r="C80" s="7" t="s">
        <v>151</v>
      </c>
      <c r="D80" s="7"/>
      <c r="E80" s="8">
        <f>SUM(E9:E79)</f>
        <v>6671946898787</v>
      </c>
      <c r="F80" s="7"/>
      <c r="G80" s="8">
        <f>SUM(G9:G79)</f>
        <v>6797538184702.2549</v>
      </c>
      <c r="H80" s="7"/>
      <c r="I80" s="7" t="s">
        <v>151</v>
      </c>
      <c r="J80" s="7"/>
      <c r="K80" s="8">
        <f>SUM(K9:K79)</f>
        <v>39054309959</v>
      </c>
      <c r="L80" s="7"/>
      <c r="M80" s="7" t="s">
        <v>151</v>
      </c>
      <c r="N80" s="7"/>
      <c r="O80" s="8">
        <f>SUM(O9:O79)</f>
        <v>4982675704</v>
      </c>
      <c r="P80" s="7"/>
      <c r="Q80" s="7" t="s">
        <v>151</v>
      </c>
      <c r="R80" s="7"/>
      <c r="S80" s="7" t="s">
        <v>151</v>
      </c>
      <c r="T80" s="7"/>
      <c r="U80" s="8">
        <f>SUM(U9:U79)</f>
        <v>6705370471319</v>
      </c>
      <c r="V80" s="7"/>
      <c r="W80" s="8">
        <f>SUM(W9:W79)</f>
        <v>6928940646281.2861</v>
      </c>
      <c r="X80" s="7"/>
      <c r="Y80" s="9" t="s">
        <v>152</v>
      </c>
      <c r="Z80" s="7"/>
    </row>
    <row r="81" spans="3:26" x14ac:dyDescent="0.55000000000000004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3:26" x14ac:dyDescent="0.55000000000000004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8"/>
  <sheetViews>
    <sheetView rightToLeft="1" tabSelected="1" workbookViewId="0">
      <selection activeCell="Q8" sqref="Q8:Q77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  <c r="J3" s="19" t="s">
        <v>162</v>
      </c>
      <c r="K3" s="19" t="s">
        <v>162</v>
      </c>
      <c r="L3" s="19" t="s">
        <v>162</v>
      </c>
      <c r="M3" s="19" t="s">
        <v>162</v>
      </c>
      <c r="N3" s="19" t="s">
        <v>162</v>
      </c>
      <c r="O3" s="19" t="s">
        <v>162</v>
      </c>
      <c r="P3" s="19" t="s">
        <v>162</v>
      </c>
      <c r="Q3" s="19" t="s">
        <v>162</v>
      </c>
    </row>
    <row r="4" spans="1:1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 x14ac:dyDescent="0.55000000000000004">
      <c r="A6" s="18" t="s">
        <v>3</v>
      </c>
      <c r="C6" s="18" t="s">
        <v>164</v>
      </c>
      <c r="D6" s="18" t="s">
        <v>164</v>
      </c>
      <c r="E6" s="18" t="s">
        <v>164</v>
      </c>
      <c r="F6" s="18" t="s">
        <v>164</v>
      </c>
      <c r="G6" s="18" t="s">
        <v>164</v>
      </c>
      <c r="H6" s="18" t="s">
        <v>164</v>
      </c>
      <c r="I6" s="18" t="s">
        <v>164</v>
      </c>
      <c r="K6" s="18" t="s">
        <v>165</v>
      </c>
      <c r="L6" s="18" t="s">
        <v>165</v>
      </c>
      <c r="M6" s="18" t="s">
        <v>165</v>
      </c>
      <c r="N6" s="18" t="s">
        <v>165</v>
      </c>
      <c r="O6" s="18" t="s">
        <v>165</v>
      </c>
      <c r="P6" s="18" t="s">
        <v>165</v>
      </c>
      <c r="Q6" s="18" t="s">
        <v>165</v>
      </c>
    </row>
    <row r="7" spans="1:17" ht="24.75" x14ac:dyDescent="0.55000000000000004">
      <c r="A7" s="18" t="s">
        <v>3</v>
      </c>
      <c r="C7" s="18" t="s">
        <v>7</v>
      </c>
      <c r="E7" s="18" t="s">
        <v>203</v>
      </c>
      <c r="G7" s="18" t="s">
        <v>204</v>
      </c>
      <c r="I7" s="18" t="s">
        <v>205</v>
      </c>
      <c r="K7" s="18" t="s">
        <v>7</v>
      </c>
      <c r="M7" s="18" t="s">
        <v>203</v>
      </c>
      <c r="O7" s="18" t="s">
        <v>204</v>
      </c>
      <c r="Q7" s="18" t="s">
        <v>205</v>
      </c>
    </row>
    <row r="8" spans="1:17" x14ac:dyDescent="0.55000000000000004">
      <c r="A8" s="2" t="s">
        <v>112</v>
      </c>
      <c r="C8" s="11">
        <v>16784615</v>
      </c>
      <c r="D8" s="11"/>
      <c r="E8" s="11">
        <v>66071596301</v>
      </c>
      <c r="F8" s="11"/>
      <c r="G8" s="11">
        <v>74130328880</v>
      </c>
      <c r="H8" s="11"/>
      <c r="I8" s="11">
        <f>E8-G8</f>
        <v>-8058732579</v>
      </c>
      <c r="J8" s="11"/>
      <c r="K8" s="11">
        <v>16784615</v>
      </c>
      <c r="L8" s="11"/>
      <c r="M8" s="11">
        <v>66071596301</v>
      </c>
      <c r="N8" s="11"/>
      <c r="O8" s="11">
        <v>73581224118</v>
      </c>
      <c r="P8" s="11"/>
      <c r="Q8" s="11">
        <f>M8-O8</f>
        <v>-7509627817</v>
      </c>
    </row>
    <row r="9" spans="1:17" x14ac:dyDescent="0.55000000000000004">
      <c r="A9" s="2" t="s">
        <v>125</v>
      </c>
      <c r="C9" s="11">
        <v>5666483</v>
      </c>
      <c r="D9" s="11"/>
      <c r="E9" s="11">
        <v>40702377421</v>
      </c>
      <c r="F9" s="11"/>
      <c r="G9" s="11">
        <v>42133100347</v>
      </c>
      <c r="H9" s="11"/>
      <c r="I9" s="11">
        <f t="shared" ref="I9:I72" si="0">E9-G9</f>
        <v>-1430722926</v>
      </c>
      <c r="J9" s="11"/>
      <c r="K9" s="11">
        <v>5666483</v>
      </c>
      <c r="L9" s="11"/>
      <c r="M9" s="11">
        <v>40702377421</v>
      </c>
      <c r="N9" s="11"/>
      <c r="O9" s="11">
        <v>59256713353</v>
      </c>
      <c r="P9" s="11"/>
      <c r="Q9" s="11">
        <f t="shared" ref="Q9:Q72" si="1">M9-O9</f>
        <v>-18554335932</v>
      </c>
    </row>
    <row r="10" spans="1:17" x14ac:dyDescent="0.55000000000000004">
      <c r="A10" s="2" t="s">
        <v>90</v>
      </c>
      <c r="C10" s="11">
        <v>5936383</v>
      </c>
      <c r="D10" s="11"/>
      <c r="E10" s="11">
        <v>102383417391</v>
      </c>
      <c r="F10" s="11"/>
      <c r="G10" s="11">
        <v>105688011843</v>
      </c>
      <c r="H10" s="11"/>
      <c r="I10" s="11">
        <f t="shared" si="0"/>
        <v>-3304594452</v>
      </c>
      <c r="J10" s="11"/>
      <c r="K10" s="11">
        <v>5936383</v>
      </c>
      <c r="L10" s="11"/>
      <c r="M10" s="11">
        <v>102383417391</v>
      </c>
      <c r="N10" s="11"/>
      <c r="O10" s="11">
        <v>105845128488</v>
      </c>
      <c r="P10" s="11"/>
      <c r="Q10" s="11">
        <f t="shared" si="1"/>
        <v>-3461711097</v>
      </c>
    </row>
    <row r="11" spans="1:17" x14ac:dyDescent="0.55000000000000004">
      <c r="A11" s="2" t="s">
        <v>106</v>
      </c>
      <c r="C11" s="11">
        <v>1027589</v>
      </c>
      <c r="D11" s="11"/>
      <c r="E11" s="11">
        <v>11185149557</v>
      </c>
      <c r="F11" s="11"/>
      <c r="G11" s="11">
        <v>11716316477</v>
      </c>
      <c r="H11" s="11"/>
      <c r="I11" s="11">
        <f t="shared" si="0"/>
        <v>-531166920</v>
      </c>
      <c r="J11" s="11"/>
      <c r="K11" s="11">
        <v>1027589</v>
      </c>
      <c r="L11" s="11"/>
      <c r="M11" s="11">
        <v>11185149557</v>
      </c>
      <c r="N11" s="11"/>
      <c r="O11" s="11">
        <v>17702159071</v>
      </c>
      <c r="P11" s="11"/>
      <c r="Q11" s="11">
        <f t="shared" si="1"/>
        <v>-6517009514</v>
      </c>
    </row>
    <row r="12" spans="1:17" x14ac:dyDescent="0.55000000000000004">
      <c r="A12" s="2" t="s">
        <v>53</v>
      </c>
      <c r="C12" s="11">
        <v>1148250</v>
      </c>
      <c r="D12" s="11"/>
      <c r="E12" s="11">
        <v>190320022730</v>
      </c>
      <c r="F12" s="11"/>
      <c r="G12" s="11">
        <v>186165261528</v>
      </c>
      <c r="H12" s="11"/>
      <c r="I12" s="11">
        <f t="shared" si="0"/>
        <v>4154761202</v>
      </c>
      <c r="J12" s="11"/>
      <c r="K12" s="11">
        <v>1148250</v>
      </c>
      <c r="L12" s="11"/>
      <c r="M12" s="11">
        <v>190320022730</v>
      </c>
      <c r="N12" s="11"/>
      <c r="O12" s="11">
        <v>168895608513</v>
      </c>
      <c r="P12" s="11"/>
      <c r="Q12" s="11">
        <f t="shared" si="1"/>
        <v>21424414217</v>
      </c>
    </row>
    <row r="13" spans="1:17" x14ac:dyDescent="0.55000000000000004">
      <c r="A13" s="2" t="s">
        <v>123</v>
      </c>
      <c r="C13" s="11">
        <v>5663666</v>
      </c>
      <c r="D13" s="11"/>
      <c r="E13" s="11">
        <v>44758239139</v>
      </c>
      <c r="F13" s="11"/>
      <c r="G13" s="11">
        <v>45659033889</v>
      </c>
      <c r="H13" s="11"/>
      <c r="I13" s="11">
        <f t="shared" si="0"/>
        <v>-900794750</v>
      </c>
      <c r="J13" s="11"/>
      <c r="K13" s="11">
        <v>5663666</v>
      </c>
      <c r="L13" s="11"/>
      <c r="M13" s="11">
        <v>44758239139</v>
      </c>
      <c r="N13" s="11"/>
      <c r="O13" s="11">
        <v>53419666560</v>
      </c>
      <c r="P13" s="11"/>
      <c r="Q13" s="11">
        <f t="shared" si="1"/>
        <v>-8661427421</v>
      </c>
    </row>
    <row r="14" spans="1:17" x14ac:dyDescent="0.55000000000000004">
      <c r="A14" s="2" t="s">
        <v>104</v>
      </c>
      <c r="C14" s="11">
        <v>2768592</v>
      </c>
      <c r="D14" s="11"/>
      <c r="E14" s="11">
        <v>33493286740</v>
      </c>
      <c r="F14" s="11"/>
      <c r="G14" s="11">
        <v>31181506883</v>
      </c>
      <c r="H14" s="11"/>
      <c r="I14" s="11">
        <f t="shared" si="0"/>
        <v>2311779857</v>
      </c>
      <c r="J14" s="11"/>
      <c r="K14" s="11">
        <v>2768592</v>
      </c>
      <c r="L14" s="11"/>
      <c r="M14" s="11">
        <v>33493286740</v>
      </c>
      <c r="N14" s="11"/>
      <c r="O14" s="11">
        <v>28278063694</v>
      </c>
      <c r="P14" s="11"/>
      <c r="Q14" s="11">
        <f t="shared" si="1"/>
        <v>5215223046</v>
      </c>
    </row>
    <row r="15" spans="1:17" x14ac:dyDescent="0.55000000000000004">
      <c r="A15" s="2" t="s">
        <v>117</v>
      </c>
      <c r="C15" s="11">
        <v>6650176</v>
      </c>
      <c r="D15" s="11"/>
      <c r="E15" s="11">
        <v>68750317509</v>
      </c>
      <c r="F15" s="11"/>
      <c r="G15" s="11">
        <v>66965453496</v>
      </c>
      <c r="H15" s="11"/>
      <c r="I15" s="11">
        <f t="shared" si="0"/>
        <v>1784864013</v>
      </c>
      <c r="J15" s="11"/>
      <c r="K15" s="11">
        <v>6650176</v>
      </c>
      <c r="L15" s="11"/>
      <c r="M15" s="11">
        <v>68750317509</v>
      </c>
      <c r="N15" s="11"/>
      <c r="O15" s="11">
        <v>88317715573</v>
      </c>
      <c r="P15" s="11"/>
      <c r="Q15" s="11">
        <f t="shared" si="1"/>
        <v>-19567398064</v>
      </c>
    </row>
    <row r="16" spans="1:17" x14ac:dyDescent="0.55000000000000004">
      <c r="A16" s="2" t="s">
        <v>37</v>
      </c>
      <c r="C16" s="11">
        <v>2388784</v>
      </c>
      <c r="D16" s="11"/>
      <c r="E16" s="11">
        <v>26191515209</v>
      </c>
      <c r="F16" s="11"/>
      <c r="G16" s="11">
        <v>28922271554</v>
      </c>
      <c r="H16" s="11"/>
      <c r="I16" s="11">
        <f t="shared" si="0"/>
        <v>-2730756345</v>
      </c>
      <c r="J16" s="11"/>
      <c r="K16" s="11">
        <v>2388784</v>
      </c>
      <c r="L16" s="11"/>
      <c r="M16" s="11">
        <v>26191515209</v>
      </c>
      <c r="N16" s="11"/>
      <c r="O16" s="11">
        <v>32460381951</v>
      </c>
      <c r="P16" s="11"/>
      <c r="Q16" s="11">
        <f t="shared" si="1"/>
        <v>-6268866742</v>
      </c>
    </row>
    <row r="17" spans="1:17" x14ac:dyDescent="0.55000000000000004">
      <c r="A17" s="2" t="s">
        <v>145</v>
      </c>
      <c r="C17" s="11">
        <v>480403</v>
      </c>
      <c r="D17" s="11"/>
      <c r="E17" s="11">
        <v>1676181553</v>
      </c>
      <c r="F17" s="11"/>
      <c r="G17" s="11">
        <v>1786743410</v>
      </c>
      <c r="H17" s="11"/>
      <c r="I17" s="11">
        <f t="shared" si="0"/>
        <v>-110561857</v>
      </c>
      <c r="J17" s="11"/>
      <c r="K17" s="11">
        <v>480403</v>
      </c>
      <c r="L17" s="11"/>
      <c r="M17" s="11">
        <v>1676181553</v>
      </c>
      <c r="N17" s="11"/>
      <c r="O17" s="11">
        <v>1786743410</v>
      </c>
      <c r="P17" s="11"/>
      <c r="Q17" s="11">
        <f t="shared" si="1"/>
        <v>-110561857</v>
      </c>
    </row>
    <row r="18" spans="1:17" x14ac:dyDescent="0.55000000000000004">
      <c r="A18" s="2" t="s">
        <v>69</v>
      </c>
      <c r="C18" s="11">
        <v>2768592</v>
      </c>
      <c r="D18" s="11"/>
      <c r="E18" s="11">
        <v>20090467806</v>
      </c>
      <c r="F18" s="11"/>
      <c r="G18" s="11">
        <v>28429388005</v>
      </c>
      <c r="H18" s="11"/>
      <c r="I18" s="11">
        <f t="shared" si="0"/>
        <v>-8338920199</v>
      </c>
      <c r="J18" s="11"/>
      <c r="K18" s="11">
        <v>2768592</v>
      </c>
      <c r="L18" s="11"/>
      <c r="M18" s="11">
        <v>20090467806</v>
      </c>
      <c r="N18" s="11"/>
      <c r="O18" s="11">
        <v>24507576384</v>
      </c>
      <c r="P18" s="11"/>
      <c r="Q18" s="11">
        <f t="shared" si="1"/>
        <v>-4417108578</v>
      </c>
    </row>
    <row r="19" spans="1:17" x14ac:dyDescent="0.55000000000000004">
      <c r="A19" s="2" t="s">
        <v>51</v>
      </c>
      <c r="C19" s="11">
        <v>121376</v>
      </c>
      <c r="D19" s="11"/>
      <c r="E19" s="11">
        <v>21385888318</v>
      </c>
      <c r="F19" s="11"/>
      <c r="G19" s="11">
        <v>19637614571</v>
      </c>
      <c r="H19" s="11"/>
      <c r="I19" s="11">
        <f t="shared" si="0"/>
        <v>1748273747</v>
      </c>
      <c r="J19" s="11"/>
      <c r="K19" s="11">
        <v>121376</v>
      </c>
      <c r="L19" s="11"/>
      <c r="M19" s="11">
        <v>21385888318</v>
      </c>
      <c r="N19" s="11"/>
      <c r="O19" s="11">
        <v>21717686808</v>
      </c>
      <c r="P19" s="11"/>
      <c r="Q19" s="11">
        <f t="shared" si="1"/>
        <v>-331798490</v>
      </c>
    </row>
    <row r="20" spans="1:17" x14ac:dyDescent="0.55000000000000004">
      <c r="A20" s="2" t="s">
        <v>59</v>
      </c>
      <c r="C20" s="11">
        <v>12196383</v>
      </c>
      <c r="D20" s="11"/>
      <c r="E20" s="11">
        <v>115054999805</v>
      </c>
      <c r="F20" s="11"/>
      <c r="G20" s="11">
        <v>111296617304</v>
      </c>
      <c r="H20" s="11"/>
      <c r="I20" s="11">
        <f t="shared" si="0"/>
        <v>3758382501</v>
      </c>
      <c r="J20" s="11"/>
      <c r="K20" s="11">
        <v>12196383</v>
      </c>
      <c r="L20" s="11"/>
      <c r="M20" s="11">
        <v>115054999805</v>
      </c>
      <c r="N20" s="11"/>
      <c r="O20" s="11">
        <v>121238145243</v>
      </c>
      <c r="P20" s="11"/>
      <c r="Q20" s="11">
        <f t="shared" si="1"/>
        <v>-6183145438</v>
      </c>
    </row>
    <row r="21" spans="1:17" x14ac:dyDescent="0.55000000000000004">
      <c r="A21" s="2" t="s">
        <v>23</v>
      </c>
      <c r="C21" s="11">
        <v>17672763</v>
      </c>
      <c r="D21" s="11"/>
      <c r="E21" s="11">
        <v>32008185529</v>
      </c>
      <c r="F21" s="11"/>
      <c r="G21" s="11">
        <v>29179800309</v>
      </c>
      <c r="H21" s="11"/>
      <c r="I21" s="11">
        <f t="shared" si="0"/>
        <v>2828385220</v>
      </c>
      <c r="J21" s="11"/>
      <c r="K21" s="11">
        <v>17672763</v>
      </c>
      <c r="L21" s="11"/>
      <c r="M21" s="11">
        <v>32008185529</v>
      </c>
      <c r="N21" s="11"/>
      <c r="O21" s="11">
        <v>34618144725</v>
      </c>
      <c r="P21" s="11"/>
      <c r="Q21" s="11">
        <f t="shared" si="1"/>
        <v>-2609959196</v>
      </c>
    </row>
    <row r="22" spans="1:17" x14ac:dyDescent="0.55000000000000004">
      <c r="A22" s="2" t="s">
        <v>96</v>
      </c>
      <c r="C22" s="11">
        <v>4173275</v>
      </c>
      <c r="D22" s="11"/>
      <c r="E22" s="11">
        <v>141793816389</v>
      </c>
      <c r="F22" s="11"/>
      <c r="G22" s="11">
        <v>143453193995</v>
      </c>
      <c r="H22" s="11"/>
      <c r="I22" s="11">
        <f t="shared" si="0"/>
        <v>-1659377606</v>
      </c>
      <c r="J22" s="11"/>
      <c r="K22" s="11">
        <v>4173275</v>
      </c>
      <c r="L22" s="11"/>
      <c r="M22" s="11">
        <v>141793816389</v>
      </c>
      <c r="N22" s="11"/>
      <c r="O22" s="11">
        <v>155110321858</v>
      </c>
      <c r="P22" s="11"/>
      <c r="Q22" s="11">
        <f t="shared" si="1"/>
        <v>-13316505469</v>
      </c>
    </row>
    <row r="23" spans="1:17" x14ac:dyDescent="0.55000000000000004">
      <c r="A23" s="2" t="s">
        <v>75</v>
      </c>
      <c r="C23" s="11">
        <v>2642043</v>
      </c>
      <c r="D23" s="11"/>
      <c r="E23" s="11">
        <v>42021165506</v>
      </c>
      <c r="F23" s="11"/>
      <c r="G23" s="11">
        <v>40103949830</v>
      </c>
      <c r="H23" s="11"/>
      <c r="I23" s="11">
        <f t="shared" si="0"/>
        <v>1917215676</v>
      </c>
      <c r="J23" s="11"/>
      <c r="K23" s="11">
        <v>2642043</v>
      </c>
      <c r="L23" s="11"/>
      <c r="M23" s="11">
        <v>42021165506</v>
      </c>
      <c r="N23" s="11"/>
      <c r="O23" s="11">
        <v>43833328412</v>
      </c>
      <c r="P23" s="11"/>
      <c r="Q23" s="11">
        <f t="shared" si="1"/>
        <v>-1812162906</v>
      </c>
    </row>
    <row r="24" spans="1:17" x14ac:dyDescent="0.55000000000000004">
      <c r="A24" s="2" t="s">
        <v>121</v>
      </c>
      <c r="C24" s="11">
        <v>7482845</v>
      </c>
      <c r="D24" s="11"/>
      <c r="E24" s="11">
        <v>244423263294</v>
      </c>
      <c r="F24" s="11"/>
      <c r="G24" s="11">
        <v>225827458113</v>
      </c>
      <c r="H24" s="11"/>
      <c r="I24" s="11">
        <f t="shared" si="0"/>
        <v>18595805181</v>
      </c>
      <c r="J24" s="11"/>
      <c r="K24" s="11">
        <v>7482845</v>
      </c>
      <c r="L24" s="11"/>
      <c r="M24" s="11">
        <v>244423263294</v>
      </c>
      <c r="N24" s="11"/>
      <c r="O24" s="11">
        <v>240507470706</v>
      </c>
      <c r="P24" s="11"/>
      <c r="Q24" s="11">
        <f t="shared" si="1"/>
        <v>3915792588</v>
      </c>
    </row>
    <row r="25" spans="1:17" x14ac:dyDescent="0.55000000000000004">
      <c r="A25" s="2" t="s">
        <v>98</v>
      </c>
      <c r="C25" s="11">
        <v>20506179</v>
      </c>
      <c r="D25" s="11"/>
      <c r="E25" s="11">
        <v>73321849544</v>
      </c>
      <c r="F25" s="11"/>
      <c r="G25" s="11">
        <v>79539020550</v>
      </c>
      <c r="H25" s="11"/>
      <c r="I25" s="11">
        <f t="shared" si="0"/>
        <v>-6217171006</v>
      </c>
      <c r="J25" s="11"/>
      <c r="K25" s="11">
        <v>20506179</v>
      </c>
      <c r="L25" s="11"/>
      <c r="M25" s="11">
        <v>73321849544</v>
      </c>
      <c r="N25" s="11"/>
      <c r="O25" s="11">
        <v>87814628520</v>
      </c>
      <c r="P25" s="11"/>
      <c r="Q25" s="11">
        <f t="shared" si="1"/>
        <v>-14492778976</v>
      </c>
    </row>
    <row r="26" spans="1:17" x14ac:dyDescent="0.55000000000000004">
      <c r="A26" s="2" t="s">
        <v>33</v>
      </c>
      <c r="C26" s="11">
        <v>45020156</v>
      </c>
      <c r="D26" s="11"/>
      <c r="E26" s="11">
        <v>204428442775</v>
      </c>
      <c r="F26" s="11"/>
      <c r="G26" s="11">
        <v>234501979016</v>
      </c>
      <c r="H26" s="11"/>
      <c r="I26" s="11">
        <f t="shared" si="0"/>
        <v>-30073536241</v>
      </c>
      <c r="J26" s="11"/>
      <c r="K26" s="11">
        <v>45020156</v>
      </c>
      <c r="L26" s="11"/>
      <c r="M26" s="11">
        <v>204428442775</v>
      </c>
      <c r="N26" s="11"/>
      <c r="O26" s="11">
        <v>234938646375</v>
      </c>
      <c r="P26" s="11"/>
      <c r="Q26" s="11">
        <f t="shared" si="1"/>
        <v>-30510203600</v>
      </c>
    </row>
    <row r="27" spans="1:17" x14ac:dyDescent="0.55000000000000004">
      <c r="A27" s="2" t="s">
        <v>57</v>
      </c>
      <c r="C27" s="11">
        <v>11801562</v>
      </c>
      <c r="D27" s="11"/>
      <c r="E27" s="11">
        <v>45118744047</v>
      </c>
      <c r="F27" s="11"/>
      <c r="G27" s="11">
        <v>47797945497</v>
      </c>
      <c r="H27" s="11"/>
      <c r="I27" s="11">
        <f t="shared" si="0"/>
        <v>-2679201450</v>
      </c>
      <c r="J27" s="11"/>
      <c r="K27" s="11">
        <v>11801562</v>
      </c>
      <c r="L27" s="11"/>
      <c r="M27" s="11">
        <v>45118744047</v>
      </c>
      <c r="N27" s="11"/>
      <c r="O27" s="11">
        <v>47797945489</v>
      </c>
      <c r="P27" s="11"/>
      <c r="Q27" s="11">
        <f t="shared" si="1"/>
        <v>-2679201442</v>
      </c>
    </row>
    <row r="28" spans="1:17" x14ac:dyDescent="0.55000000000000004">
      <c r="A28" s="2" t="s">
        <v>29</v>
      </c>
      <c r="C28" s="11">
        <v>23536501</v>
      </c>
      <c r="D28" s="11"/>
      <c r="E28" s="11">
        <v>50817108554</v>
      </c>
      <c r="F28" s="11"/>
      <c r="G28" s="11">
        <v>53109961519</v>
      </c>
      <c r="H28" s="11"/>
      <c r="I28" s="11">
        <f t="shared" si="0"/>
        <v>-2292852965</v>
      </c>
      <c r="J28" s="11"/>
      <c r="K28" s="11">
        <v>23536501</v>
      </c>
      <c r="L28" s="11"/>
      <c r="M28" s="11">
        <v>50817108554</v>
      </c>
      <c r="N28" s="11"/>
      <c r="O28" s="11">
        <v>61319674456</v>
      </c>
      <c r="P28" s="11"/>
      <c r="Q28" s="11">
        <f t="shared" si="1"/>
        <v>-10502565902</v>
      </c>
    </row>
    <row r="29" spans="1:17" x14ac:dyDescent="0.55000000000000004">
      <c r="A29" s="2" t="s">
        <v>132</v>
      </c>
      <c r="C29" s="11">
        <v>78052897</v>
      </c>
      <c r="D29" s="11"/>
      <c r="E29" s="11">
        <v>594327774133</v>
      </c>
      <c r="F29" s="11"/>
      <c r="G29" s="11">
        <v>533808757968</v>
      </c>
      <c r="H29" s="11"/>
      <c r="I29" s="11">
        <f t="shared" si="0"/>
        <v>60519016165</v>
      </c>
      <c r="J29" s="11"/>
      <c r="K29" s="11">
        <v>78052897</v>
      </c>
      <c r="L29" s="11"/>
      <c r="M29" s="11">
        <v>594327774133</v>
      </c>
      <c r="N29" s="11"/>
      <c r="O29" s="11">
        <v>443796225669</v>
      </c>
      <c r="P29" s="11"/>
      <c r="Q29" s="11">
        <f t="shared" si="1"/>
        <v>150531548464</v>
      </c>
    </row>
    <row r="30" spans="1:17" x14ac:dyDescent="0.55000000000000004">
      <c r="A30" s="2" t="s">
        <v>71</v>
      </c>
      <c r="C30" s="11">
        <v>4268108</v>
      </c>
      <c r="D30" s="11"/>
      <c r="E30" s="11">
        <v>10407374393</v>
      </c>
      <c r="F30" s="11"/>
      <c r="G30" s="11">
        <v>11209245371</v>
      </c>
      <c r="H30" s="11"/>
      <c r="I30" s="11">
        <f t="shared" si="0"/>
        <v>-801870978</v>
      </c>
      <c r="J30" s="11"/>
      <c r="K30" s="11">
        <v>4268108</v>
      </c>
      <c r="L30" s="11"/>
      <c r="M30" s="11">
        <v>10407374393</v>
      </c>
      <c r="N30" s="11"/>
      <c r="O30" s="11">
        <v>18608950880</v>
      </c>
      <c r="P30" s="11"/>
      <c r="Q30" s="11">
        <f t="shared" si="1"/>
        <v>-8201576487</v>
      </c>
    </row>
    <row r="31" spans="1:17" x14ac:dyDescent="0.55000000000000004">
      <c r="A31" s="2" t="s">
        <v>41</v>
      </c>
      <c r="C31" s="11">
        <v>1826855</v>
      </c>
      <c r="D31" s="11"/>
      <c r="E31" s="11">
        <v>103420357866</v>
      </c>
      <c r="F31" s="11"/>
      <c r="G31" s="11">
        <v>101949409843</v>
      </c>
      <c r="H31" s="11"/>
      <c r="I31" s="11">
        <f t="shared" si="0"/>
        <v>1470948023</v>
      </c>
      <c r="J31" s="11"/>
      <c r="K31" s="11">
        <v>1826855</v>
      </c>
      <c r="L31" s="11"/>
      <c r="M31" s="11">
        <v>103420357866</v>
      </c>
      <c r="N31" s="11"/>
      <c r="O31" s="11">
        <v>106216975091</v>
      </c>
      <c r="P31" s="11"/>
      <c r="Q31" s="11">
        <f t="shared" si="1"/>
        <v>-2796617225</v>
      </c>
    </row>
    <row r="32" spans="1:17" x14ac:dyDescent="0.55000000000000004">
      <c r="A32" s="2" t="s">
        <v>92</v>
      </c>
      <c r="C32" s="11">
        <v>7927573</v>
      </c>
      <c r="D32" s="11"/>
      <c r="E32" s="11">
        <v>173684102851</v>
      </c>
      <c r="F32" s="11"/>
      <c r="G32" s="11">
        <v>156031998024</v>
      </c>
      <c r="H32" s="11"/>
      <c r="I32" s="11">
        <f t="shared" si="0"/>
        <v>17652104827</v>
      </c>
      <c r="J32" s="11"/>
      <c r="K32" s="11">
        <v>7927573</v>
      </c>
      <c r="L32" s="11"/>
      <c r="M32" s="11">
        <v>173684102851</v>
      </c>
      <c r="N32" s="11"/>
      <c r="O32" s="11">
        <v>185583512811</v>
      </c>
      <c r="P32" s="11"/>
      <c r="Q32" s="11">
        <f t="shared" si="1"/>
        <v>-11899409960</v>
      </c>
    </row>
    <row r="33" spans="1:17" x14ac:dyDescent="0.55000000000000004">
      <c r="A33" s="2" t="s">
        <v>127</v>
      </c>
      <c r="C33" s="11">
        <v>6467486</v>
      </c>
      <c r="D33" s="11"/>
      <c r="E33" s="11">
        <v>88655971479</v>
      </c>
      <c r="F33" s="11"/>
      <c r="G33" s="11">
        <v>88398811301</v>
      </c>
      <c r="H33" s="11"/>
      <c r="I33" s="11">
        <f t="shared" si="0"/>
        <v>257160178</v>
      </c>
      <c r="J33" s="11"/>
      <c r="K33" s="11">
        <v>6467486</v>
      </c>
      <c r="L33" s="11"/>
      <c r="M33" s="11">
        <v>88655971479</v>
      </c>
      <c r="N33" s="11"/>
      <c r="O33" s="11">
        <v>124336946226</v>
      </c>
      <c r="P33" s="11"/>
      <c r="Q33" s="11">
        <f t="shared" si="1"/>
        <v>-35680974747</v>
      </c>
    </row>
    <row r="34" spans="1:17" x14ac:dyDescent="0.55000000000000004">
      <c r="A34" s="2" t="s">
        <v>110</v>
      </c>
      <c r="C34" s="11">
        <v>3972158</v>
      </c>
      <c r="D34" s="11"/>
      <c r="E34" s="11">
        <v>23730627195</v>
      </c>
      <c r="F34" s="11"/>
      <c r="G34" s="11">
        <v>28547826061</v>
      </c>
      <c r="H34" s="11"/>
      <c r="I34" s="11">
        <f t="shared" si="0"/>
        <v>-4817198866</v>
      </c>
      <c r="J34" s="11"/>
      <c r="K34" s="11">
        <v>3972158</v>
      </c>
      <c r="L34" s="11"/>
      <c r="M34" s="11">
        <v>23730627195</v>
      </c>
      <c r="N34" s="11"/>
      <c r="O34" s="11">
        <v>27778964827</v>
      </c>
      <c r="P34" s="11"/>
      <c r="Q34" s="11">
        <f t="shared" si="1"/>
        <v>-4048337632</v>
      </c>
    </row>
    <row r="35" spans="1:17" x14ac:dyDescent="0.55000000000000004">
      <c r="A35" s="2" t="s">
        <v>49</v>
      </c>
      <c r="C35" s="11">
        <v>4202398</v>
      </c>
      <c r="D35" s="11"/>
      <c r="E35" s="11">
        <v>196838792647</v>
      </c>
      <c r="F35" s="11"/>
      <c r="G35" s="11">
        <v>204525197113</v>
      </c>
      <c r="H35" s="11"/>
      <c r="I35" s="11">
        <f t="shared" si="0"/>
        <v>-7686404466</v>
      </c>
      <c r="J35" s="11"/>
      <c r="K35" s="11">
        <v>4202398</v>
      </c>
      <c r="L35" s="11"/>
      <c r="M35" s="11">
        <v>196838792647</v>
      </c>
      <c r="N35" s="11"/>
      <c r="O35" s="11">
        <v>189598414149</v>
      </c>
      <c r="P35" s="11"/>
      <c r="Q35" s="11">
        <f t="shared" si="1"/>
        <v>7240378498</v>
      </c>
    </row>
    <row r="36" spans="1:17" x14ac:dyDescent="0.55000000000000004">
      <c r="A36" s="2" t="s">
        <v>31</v>
      </c>
      <c r="C36" s="11">
        <v>2918284</v>
      </c>
      <c r="D36" s="11"/>
      <c r="E36" s="11">
        <v>43919931982</v>
      </c>
      <c r="F36" s="11"/>
      <c r="G36" s="11">
        <v>39858643688</v>
      </c>
      <c r="H36" s="11"/>
      <c r="I36" s="11">
        <f t="shared" si="0"/>
        <v>4061288294</v>
      </c>
      <c r="J36" s="11"/>
      <c r="K36" s="11">
        <v>2918284</v>
      </c>
      <c r="L36" s="11"/>
      <c r="M36" s="11">
        <v>43919931982</v>
      </c>
      <c r="N36" s="11"/>
      <c r="O36" s="11">
        <v>43245538619</v>
      </c>
      <c r="P36" s="11"/>
      <c r="Q36" s="11">
        <f t="shared" si="1"/>
        <v>674393363</v>
      </c>
    </row>
    <row r="37" spans="1:17" x14ac:dyDescent="0.55000000000000004">
      <c r="A37" s="2" t="s">
        <v>137</v>
      </c>
      <c r="C37" s="11">
        <v>1094061</v>
      </c>
      <c r="D37" s="11"/>
      <c r="E37" s="11">
        <v>16737415077</v>
      </c>
      <c r="F37" s="11"/>
      <c r="G37" s="11">
        <v>16965800857</v>
      </c>
      <c r="H37" s="11"/>
      <c r="I37" s="11">
        <f t="shared" si="0"/>
        <v>-228385780</v>
      </c>
      <c r="J37" s="11"/>
      <c r="K37" s="11">
        <v>1094061</v>
      </c>
      <c r="L37" s="11"/>
      <c r="M37" s="11">
        <v>16737415077</v>
      </c>
      <c r="N37" s="11"/>
      <c r="O37" s="11">
        <v>31386731982</v>
      </c>
      <c r="P37" s="11"/>
      <c r="Q37" s="11">
        <f t="shared" si="1"/>
        <v>-14649316905</v>
      </c>
    </row>
    <row r="38" spans="1:17" x14ac:dyDescent="0.55000000000000004">
      <c r="A38" s="2" t="s">
        <v>17</v>
      </c>
      <c r="C38" s="11">
        <v>40446649</v>
      </c>
      <c r="D38" s="11"/>
      <c r="E38" s="11">
        <v>64530616258</v>
      </c>
      <c r="F38" s="11"/>
      <c r="G38" s="11">
        <v>80411982876</v>
      </c>
      <c r="H38" s="11"/>
      <c r="I38" s="11">
        <f t="shared" si="0"/>
        <v>-15881366618</v>
      </c>
      <c r="J38" s="11"/>
      <c r="K38" s="11">
        <v>40446649</v>
      </c>
      <c r="L38" s="11"/>
      <c r="M38" s="11">
        <v>64530616258</v>
      </c>
      <c r="N38" s="11"/>
      <c r="O38" s="11">
        <v>112860452380</v>
      </c>
      <c r="P38" s="11"/>
      <c r="Q38" s="11">
        <f t="shared" si="1"/>
        <v>-48329836122</v>
      </c>
    </row>
    <row r="39" spans="1:17" x14ac:dyDescent="0.55000000000000004">
      <c r="A39" s="2" t="s">
        <v>65</v>
      </c>
      <c r="C39" s="11">
        <v>51335223</v>
      </c>
      <c r="D39" s="11"/>
      <c r="E39" s="11">
        <v>103845599091</v>
      </c>
      <c r="F39" s="11"/>
      <c r="G39" s="11">
        <v>105427522222</v>
      </c>
      <c r="H39" s="11"/>
      <c r="I39" s="11">
        <f t="shared" si="0"/>
        <v>-1581923131</v>
      </c>
      <c r="J39" s="11"/>
      <c r="K39" s="11">
        <v>51335223</v>
      </c>
      <c r="L39" s="11"/>
      <c r="M39" s="11">
        <v>103845599091</v>
      </c>
      <c r="N39" s="11"/>
      <c r="O39" s="11">
        <v>130567596962</v>
      </c>
      <c r="P39" s="11"/>
      <c r="Q39" s="11">
        <f t="shared" si="1"/>
        <v>-26721997871</v>
      </c>
    </row>
    <row r="40" spans="1:17" x14ac:dyDescent="0.55000000000000004">
      <c r="A40" s="2" t="s">
        <v>143</v>
      </c>
      <c r="C40" s="11">
        <v>14211088</v>
      </c>
      <c r="D40" s="11"/>
      <c r="E40" s="11">
        <v>82640212354</v>
      </c>
      <c r="F40" s="11"/>
      <c r="G40" s="11">
        <v>73034170576</v>
      </c>
      <c r="H40" s="11"/>
      <c r="I40" s="11">
        <f t="shared" si="0"/>
        <v>9606041778</v>
      </c>
      <c r="J40" s="11"/>
      <c r="K40" s="11">
        <v>14211088</v>
      </c>
      <c r="L40" s="11"/>
      <c r="M40" s="11">
        <v>82640212354</v>
      </c>
      <c r="N40" s="11"/>
      <c r="O40" s="11">
        <v>69718586759</v>
      </c>
      <c r="P40" s="11"/>
      <c r="Q40" s="11">
        <f t="shared" si="1"/>
        <v>12921625595</v>
      </c>
    </row>
    <row r="41" spans="1:17" x14ac:dyDescent="0.55000000000000004">
      <c r="A41" s="2" t="s">
        <v>108</v>
      </c>
      <c r="C41" s="11">
        <v>33004442</v>
      </c>
      <c r="D41" s="11"/>
      <c r="E41" s="11">
        <v>95865167595</v>
      </c>
      <c r="F41" s="11"/>
      <c r="G41" s="11">
        <v>107183950217</v>
      </c>
      <c r="H41" s="11"/>
      <c r="I41" s="11">
        <f t="shared" si="0"/>
        <v>-11318782622</v>
      </c>
      <c r="J41" s="11"/>
      <c r="K41" s="11">
        <v>33004442</v>
      </c>
      <c r="L41" s="11"/>
      <c r="M41" s="11">
        <v>95865167595</v>
      </c>
      <c r="N41" s="11"/>
      <c r="O41" s="11">
        <v>118633965099</v>
      </c>
      <c r="P41" s="11"/>
      <c r="Q41" s="11">
        <f t="shared" si="1"/>
        <v>-22768797504</v>
      </c>
    </row>
    <row r="42" spans="1:17" x14ac:dyDescent="0.55000000000000004">
      <c r="A42" s="2" t="s">
        <v>94</v>
      </c>
      <c r="C42" s="11">
        <v>1262422</v>
      </c>
      <c r="D42" s="11"/>
      <c r="E42" s="11">
        <v>34058273388</v>
      </c>
      <c r="F42" s="11"/>
      <c r="G42" s="11">
        <v>28273135572</v>
      </c>
      <c r="H42" s="11"/>
      <c r="I42" s="11">
        <f t="shared" si="0"/>
        <v>5785137816</v>
      </c>
      <c r="J42" s="11"/>
      <c r="K42" s="11">
        <v>1262422</v>
      </c>
      <c r="L42" s="11"/>
      <c r="M42" s="11">
        <v>34058273388</v>
      </c>
      <c r="N42" s="11"/>
      <c r="O42" s="11">
        <v>34660630494</v>
      </c>
      <c r="P42" s="11"/>
      <c r="Q42" s="11">
        <f t="shared" si="1"/>
        <v>-602357106</v>
      </c>
    </row>
    <row r="43" spans="1:17" x14ac:dyDescent="0.55000000000000004">
      <c r="A43" s="2" t="s">
        <v>47</v>
      </c>
      <c r="C43" s="11">
        <v>6307313</v>
      </c>
      <c r="D43" s="11"/>
      <c r="E43" s="11">
        <v>73544572040</v>
      </c>
      <c r="F43" s="11"/>
      <c r="G43" s="11">
        <v>78121514716</v>
      </c>
      <c r="H43" s="11"/>
      <c r="I43" s="11">
        <f t="shared" si="0"/>
        <v>-4576942676</v>
      </c>
      <c r="J43" s="11"/>
      <c r="K43" s="11">
        <v>6307313</v>
      </c>
      <c r="L43" s="11"/>
      <c r="M43" s="11">
        <v>73544572040</v>
      </c>
      <c r="N43" s="11"/>
      <c r="O43" s="11">
        <v>110410904979</v>
      </c>
      <c r="P43" s="11"/>
      <c r="Q43" s="11">
        <f t="shared" si="1"/>
        <v>-36866332939</v>
      </c>
    </row>
    <row r="44" spans="1:17" x14ac:dyDescent="0.55000000000000004">
      <c r="A44" s="2" t="s">
        <v>27</v>
      </c>
      <c r="C44" s="11">
        <v>119362497</v>
      </c>
      <c r="D44" s="11"/>
      <c r="E44" s="11">
        <v>252729378004</v>
      </c>
      <c r="F44" s="11"/>
      <c r="G44" s="11">
        <v>258780644801</v>
      </c>
      <c r="H44" s="11"/>
      <c r="I44" s="11">
        <f t="shared" si="0"/>
        <v>-6051266797</v>
      </c>
      <c r="J44" s="11"/>
      <c r="K44" s="11">
        <v>119362497</v>
      </c>
      <c r="L44" s="11"/>
      <c r="M44" s="11">
        <v>252729378004</v>
      </c>
      <c r="N44" s="11"/>
      <c r="O44" s="11">
        <v>292952504725</v>
      </c>
      <c r="P44" s="11"/>
      <c r="Q44" s="11">
        <f t="shared" si="1"/>
        <v>-40223126721</v>
      </c>
    </row>
    <row r="45" spans="1:17" x14ac:dyDescent="0.55000000000000004">
      <c r="A45" s="2" t="s">
        <v>141</v>
      </c>
      <c r="C45" s="11">
        <v>7266179</v>
      </c>
      <c r="D45" s="11"/>
      <c r="E45" s="11">
        <v>63417459162</v>
      </c>
      <c r="F45" s="11"/>
      <c r="G45" s="11">
        <v>51932976239</v>
      </c>
      <c r="H45" s="11"/>
      <c r="I45" s="11">
        <f t="shared" si="0"/>
        <v>11484482923</v>
      </c>
      <c r="J45" s="11"/>
      <c r="K45" s="11">
        <v>7266179</v>
      </c>
      <c r="L45" s="11"/>
      <c r="M45" s="11">
        <v>63417459162</v>
      </c>
      <c r="N45" s="11"/>
      <c r="O45" s="11">
        <v>63170131389</v>
      </c>
      <c r="P45" s="11"/>
      <c r="Q45" s="11">
        <f t="shared" si="1"/>
        <v>247327773</v>
      </c>
    </row>
    <row r="46" spans="1:17" x14ac:dyDescent="0.55000000000000004">
      <c r="A46" s="2" t="s">
        <v>25</v>
      </c>
      <c r="C46" s="11">
        <v>33160069</v>
      </c>
      <c r="D46" s="11"/>
      <c r="E46" s="11">
        <v>52048208444</v>
      </c>
      <c r="F46" s="11"/>
      <c r="G46" s="11">
        <v>54850043604</v>
      </c>
      <c r="H46" s="11"/>
      <c r="I46" s="11">
        <f t="shared" si="0"/>
        <v>-2801835160</v>
      </c>
      <c r="J46" s="11"/>
      <c r="K46" s="11">
        <v>33160069</v>
      </c>
      <c r="L46" s="11"/>
      <c r="M46" s="11">
        <v>52048208444</v>
      </c>
      <c r="N46" s="11"/>
      <c r="O46" s="11">
        <v>59728533056</v>
      </c>
      <c r="P46" s="11"/>
      <c r="Q46" s="11">
        <f t="shared" si="1"/>
        <v>-7680324612</v>
      </c>
    </row>
    <row r="47" spans="1:17" x14ac:dyDescent="0.55000000000000004">
      <c r="A47" s="2" t="s">
        <v>87</v>
      </c>
      <c r="C47" s="11">
        <v>3400000</v>
      </c>
      <c r="D47" s="11"/>
      <c r="E47" s="11">
        <v>84832227000</v>
      </c>
      <c r="F47" s="11"/>
      <c r="G47" s="11">
        <v>89225928000</v>
      </c>
      <c r="H47" s="11"/>
      <c r="I47" s="11">
        <f t="shared" si="0"/>
        <v>-4393701000</v>
      </c>
      <c r="J47" s="11"/>
      <c r="K47" s="11">
        <v>3400000</v>
      </c>
      <c r="L47" s="11"/>
      <c r="M47" s="11">
        <v>84832227000</v>
      </c>
      <c r="N47" s="11"/>
      <c r="O47" s="11">
        <v>103251973500</v>
      </c>
      <c r="P47" s="11"/>
      <c r="Q47" s="11">
        <f t="shared" si="1"/>
        <v>-18419746500</v>
      </c>
    </row>
    <row r="48" spans="1:17" x14ac:dyDescent="0.55000000000000004">
      <c r="A48" s="2" t="s">
        <v>77</v>
      </c>
      <c r="C48" s="11">
        <v>5716427</v>
      </c>
      <c r="D48" s="11"/>
      <c r="E48" s="11">
        <v>85463510460</v>
      </c>
      <c r="F48" s="11"/>
      <c r="G48" s="11">
        <v>86031751886</v>
      </c>
      <c r="H48" s="11"/>
      <c r="I48" s="11">
        <f t="shared" si="0"/>
        <v>-568241426</v>
      </c>
      <c r="J48" s="11"/>
      <c r="K48" s="11">
        <v>5716427</v>
      </c>
      <c r="L48" s="11"/>
      <c r="M48" s="11">
        <v>85463510460</v>
      </c>
      <c r="N48" s="11"/>
      <c r="O48" s="11">
        <v>121887785623</v>
      </c>
      <c r="P48" s="11"/>
      <c r="Q48" s="11">
        <f t="shared" si="1"/>
        <v>-36424275163</v>
      </c>
    </row>
    <row r="49" spans="1:17" x14ac:dyDescent="0.55000000000000004">
      <c r="A49" s="2" t="s">
        <v>19</v>
      </c>
      <c r="C49" s="11">
        <v>24743677</v>
      </c>
      <c r="D49" s="11"/>
      <c r="E49" s="11">
        <v>68919258845</v>
      </c>
      <c r="F49" s="11"/>
      <c r="G49" s="11">
        <v>68574908515</v>
      </c>
      <c r="H49" s="11"/>
      <c r="I49" s="11">
        <f t="shared" si="0"/>
        <v>344350330</v>
      </c>
      <c r="J49" s="11"/>
      <c r="K49" s="11">
        <v>24743677</v>
      </c>
      <c r="L49" s="11"/>
      <c r="M49" s="11">
        <v>68919258845</v>
      </c>
      <c r="N49" s="11"/>
      <c r="O49" s="11">
        <v>68082979473</v>
      </c>
      <c r="P49" s="11"/>
      <c r="Q49" s="11">
        <f t="shared" si="1"/>
        <v>836279372</v>
      </c>
    </row>
    <row r="50" spans="1:17" x14ac:dyDescent="0.55000000000000004">
      <c r="A50" s="2" t="s">
        <v>100</v>
      </c>
      <c r="C50" s="11">
        <v>38572736</v>
      </c>
      <c r="D50" s="11"/>
      <c r="E50" s="11">
        <v>287190779373</v>
      </c>
      <c r="F50" s="11"/>
      <c r="G50" s="11">
        <v>258433358208</v>
      </c>
      <c r="H50" s="11"/>
      <c r="I50" s="11">
        <f t="shared" si="0"/>
        <v>28757421165</v>
      </c>
      <c r="J50" s="11"/>
      <c r="K50" s="11">
        <v>38572736</v>
      </c>
      <c r="L50" s="11"/>
      <c r="M50" s="11">
        <v>287190779373</v>
      </c>
      <c r="N50" s="11"/>
      <c r="O50" s="11">
        <v>281535149892</v>
      </c>
      <c r="P50" s="11"/>
      <c r="Q50" s="11">
        <f t="shared" si="1"/>
        <v>5655629481</v>
      </c>
    </row>
    <row r="51" spans="1:17" x14ac:dyDescent="0.55000000000000004">
      <c r="A51" s="2" t="s">
        <v>113</v>
      </c>
      <c r="C51" s="11">
        <v>136053657</v>
      </c>
      <c r="D51" s="11"/>
      <c r="E51" s="11">
        <v>647819419778</v>
      </c>
      <c r="F51" s="11"/>
      <c r="G51" s="11">
        <v>637540865310</v>
      </c>
      <c r="H51" s="11"/>
      <c r="I51" s="11">
        <f t="shared" si="0"/>
        <v>10278554468</v>
      </c>
      <c r="J51" s="11"/>
      <c r="K51" s="11">
        <v>136053657</v>
      </c>
      <c r="L51" s="11"/>
      <c r="M51" s="11">
        <v>647819419778</v>
      </c>
      <c r="N51" s="11"/>
      <c r="O51" s="11">
        <v>620839085949</v>
      </c>
      <c r="P51" s="11"/>
      <c r="Q51" s="11">
        <f t="shared" si="1"/>
        <v>26980333829</v>
      </c>
    </row>
    <row r="52" spans="1:17" x14ac:dyDescent="0.55000000000000004">
      <c r="A52" s="2" t="s">
        <v>79</v>
      </c>
      <c r="C52" s="11">
        <v>9039189</v>
      </c>
      <c r="D52" s="11"/>
      <c r="E52" s="11">
        <v>142598390449</v>
      </c>
      <c r="F52" s="11"/>
      <c r="G52" s="11">
        <v>135230357673</v>
      </c>
      <c r="H52" s="11"/>
      <c r="I52" s="11">
        <f t="shared" si="0"/>
        <v>7368032776</v>
      </c>
      <c r="J52" s="11"/>
      <c r="K52" s="11">
        <v>9039189</v>
      </c>
      <c r="L52" s="11"/>
      <c r="M52" s="11">
        <v>142598390449</v>
      </c>
      <c r="N52" s="11"/>
      <c r="O52" s="11">
        <v>158682266895</v>
      </c>
      <c r="P52" s="11"/>
      <c r="Q52" s="11">
        <f t="shared" si="1"/>
        <v>-16083876446</v>
      </c>
    </row>
    <row r="53" spans="1:17" x14ac:dyDescent="0.55000000000000004">
      <c r="A53" s="2" t="s">
        <v>83</v>
      </c>
      <c r="C53" s="11">
        <v>13023815</v>
      </c>
      <c r="D53" s="11"/>
      <c r="E53" s="11">
        <v>94767086561</v>
      </c>
      <c r="F53" s="11"/>
      <c r="G53" s="11">
        <v>82468079425</v>
      </c>
      <c r="H53" s="11"/>
      <c r="I53" s="11">
        <f t="shared" si="0"/>
        <v>12299007136</v>
      </c>
      <c r="J53" s="11"/>
      <c r="K53" s="11">
        <v>13023815</v>
      </c>
      <c r="L53" s="11"/>
      <c r="M53" s="11">
        <v>94767086561</v>
      </c>
      <c r="N53" s="11"/>
      <c r="O53" s="11">
        <v>118199931707</v>
      </c>
      <c r="P53" s="11"/>
      <c r="Q53" s="11">
        <f t="shared" si="1"/>
        <v>-23432845146</v>
      </c>
    </row>
    <row r="54" spans="1:17" x14ac:dyDescent="0.55000000000000004">
      <c r="A54" s="2" t="s">
        <v>118</v>
      </c>
      <c r="C54" s="11">
        <v>8106023</v>
      </c>
      <c r="D54" s="11"/>
      <c r="E54" s="11">
        <v>131583746024</v>
      </c>
      <c r="F54" s="11"/>
      <c r="G54" s="11">
        <v>137385356381</v>
      </c>
      <c r="H54" s="11"/>
      <c r="I54" s="11">
        <f t="shared" si="0"/>
        <v>-5801610357</v>
      </c>
      <c r="J54" s="11"/>
      <c r="K54" s="11">
        <v>8106023</v>
      </c>
      <c r="L54" s="11"/>
      <c r="M54" s="11">
        <v>131583746024</v>
      </c>
      <c r="N54" s="11"/>
      <c r="O54" s="11">
        <v>122317685524</v>
      </c>
      <c r="P54" s="11"/>
      <c r="Q54" s="11">
        <f t="shared" si="1"/>
        <v>9266060500</v>
      </c>
    </row>
    <row r="55" spans="1:17" x14ac:dyDescent="0.55000000000000004">
      <c r="A55" s="2" t="s">
        <v>73</v>
      </c>
      <c r="C55" s="11">
        <v>3259361</v>
      </c>
      <c r="D55" s="11"/>
      <c r="E55" s="11">
        <v>6220738179</v>
      </c>
      <c r="F55" s="11"/>
      <c r="G55" s="11">
        <v>9363506947</v>
      </c>
      <c r="H55" s="11"/>
      <c r="I55" s="11">
        <f t="shared" si="0"/>
        <v>-3142768768</v>
      </c>
      <c r="J55" s="11"/>
      <c r="K55" s="11">
        <v>3259361</v>
      </c>
      <c r="L55" s="11"/>
      <c r="M55" s="11">
        <v>6220738179</v>
      </c>
      <c r="N55" s="11"/>
      <c r="O55" s="11">
        <v>14266223097</v>
      </c>
      <c r="P55" s="11"/>
      <c r="Q55" s="11">
        <f t="shared" si="1"/>
        <v>-8045484918</v>
      </c>
    </row>
    <row r="56" spans="1:17" x14ac:dyDescent="0.55000000000000004">
      <c r="A56" s="2" t="s">
        <v>85</v>
      </c>
      <c r="C56" s="11">
        <v>201489176</v>
      </c>
      <c r="D56" s="11"/>
      <c r="E56" s="11">
        <v>225126314512</v>
      </c>
      <c r="F56" s="11"/>
      <c r="G56" s="11">
        <v>206299024864</v>
      </c>
      <c r="H56" s="11"/>
      <c r="I56" s="11">
        <f t="shared" si="0"/>
        <v>18827289648</v>
      </c>
      <c r="J56" s="11"/>
      <c r="K56" s="11">
        <v>201489176</v>
      </c>
      <c r="L56" s="11"/>
      <c r="M56" s="11">
        <v>225126314512</v>
      </c>
      <c r="N56" s="11"/>
      <c r="O56" s="11">
        <v>240791487826</v>
      </c>
      <c r="P56" s="11"/>
      <c r="Q56" s="11">
        <f t="shared" si="1"/>
        <v>-15665173314</v>
      </c>
    </row>
    <row r="57" spans="1:17" x14ac:dyDescent="0.55000000000000004">
      <c r="A57" s="2" t="s">
        <v>131</v>
      </c>
      <c r="C57" s="11">
        <v>22232279</v>
      </c>
      <c r="D57" s="11"/>
      <c r="E57" s="11">
        <v>68509990513</v>
      </c>
      <c r="F57" s="11"/>
      <c r="G57" s="11">
        <v>85968988096</v>
      </c>
      <c r="H57" s="11"/>
      <c r="I57" s="11">
        <f t="shared" si="0"/>
        <v>-17458997583</v>
      </c>
      <c r="J57" s="11"/>
      <c r="K57" s="11">
        <v>22232279</v>
      </c>
      <c r="L57" s="11"/>
      <c r="M57" s="11">
        <v>68509990513</v>
      </c>
      <c r="N57" s="11"/>
      <c r="O57" s="11">
        <v>84069554706</v>
      </c>
      <c r="P57" s="11"/>
      <c r="Q57" s="11">
        <f t="shared" si="1"/>
        <v>-15559564193</v>
      </c>
    </row>
    <row r="58" spans="1:17" x14ac:dyDescent="0.55000000000000004">
      <c r="A58" s="2" t="s">
        <v>45</v>
      </c>
      <c r="C58" s="11">
        <v>917918</v>
      </c>
      <c r="D58" s="11"/>
      <c r="E58" s="11">
        <v>164242149822</v>
      </c>
      <c r="F58" s="11"/>
      <c r="G58" s="11">
        <v>128464734852</v>
      </c>
      <c r="H58" s="11"/>
      <c r="I58" s="11">
        <f t="shared" si="0"/>
        <v>35777414970</v>
      </c>
      <c r="J58" s="11"/>
      <c r="K58" s="11">
        <v>917918</v>
      </c>
      <c r="L58" s="11"/>
      <c r="M58" s="11">
        <v>164242149822</v>
      </c>
      <c r="N58" s="11"/>
      <c r="O58" s="11">
        <v>133738732767</v>
      </c>
      <c r="P58" s="11"/>
      <c r="Q58" s="11">
        <f t="shared" si="1"/>
        <v>30503417055</v>
      </c>
    </row>
    <row r="59" spans="1:17" x14ac:dyDescent="0.55000000000000004">
      <c r="A59" s="2" t="s">
        <v>147</v>
      </c>
      <c r="C59" s="11">
        <v>2631135</v>
      </c>
      <c r="D59" s="11"/>
      <c r="E59" s="11">
        <v>30496493847</v>
      </c>
      <c r="F59" s="11"/>
      <c r="G59" s="11">
        <v>37267566549</v>
      </c>
      <c r="H59" s="11"/>
      <c r="I59" s="11">
        <f t="shared" si="0"/>
        <v>-6771072702</v>
      </c>
      <c r="J59" s="11"/>
      <c r="K59" s="11">
        <v>2631135</v>
      </c>
      <c r="L59" s="11"/>
      <c r="M59" s="11">
        <v>30496493847</v>
      </c>
      <c r="N59" s="11"/>
      <c r="O59" s="11">
        <v>37267566549</v>
      </c>
      <c r="P59" s="11"/>
      <c r="Q59" s="11">
        <f t="shared" si="1"/>
        <v>-6771072702</v>
      </c>
    </row>
    <row r="60" spans="1:17" x14ac:dyDescent="0.55000000000000004">
      <c r="A60" s="2" t="s">
        <v>63</v>
      </c>
      <c r="C60" s="11">
        <v>46263949</v>
      </c>
      <c r="D60" s="11"/>
      <c r="E60" s="11">
        <v>133459145017</v>
      </c>
      <c r="F60" s="11"/>
      <c r="G60" s="11">
        <v>136218465727</v>
      </c>
      <c r="H60" s="11"/>
      <c r="I60" s="11">
        <f t="shared" si="0"/>
        <v>-2759320710</v>
      </c>
      <c r="J60" s="11"/>
      <c r="K60" s="11">
        <v>46263949</v>
      </c>
      <c r="L60" s="11"/>
      <c r="M60" s="11">
        <v>133459145017</v>
      </c>
      <c r="N60" s="11"/>
      <c r="O60" s="11">
        <v>150146675521</v>
      </c>
      <c r="P60" s="11"/>
      <c r="Q60" s="11">
        <f t="shared" si="1"/>
        <v>-16687530504</v>
      </c>
    </row>
    <row r="61" spans="1:17" x14ac:dyDescent="0.55000000000000004">
      <c r="A61" s="2" t="s">
        <v>43</v>
      </c>
      <c r="C61" s="11">
        <v>31170566</v>
      </c>
      <c r="D61" s="11"/>
      <c r="E61" s="11">
        <v>66308116423</v>
      </c>
      <c r="F61" s="11"/>
      <c r="G61" s="11">
        <v>74364242717</v>
      </c>
      <c r="H61" s="11"/>
      <c r="I61" s="11">
        <f t="shared" si="0"/>
        <v>-8056126294</v>
      </c>
      <c r="J61" s="11"/>
      <c r="K61" s="11">
        <v>31170566</v>
      </c>
      <c r="L61" s="11"/>
      <c r="M61" s="11">
        <v>66308116423</v>
      </c>
      <c r="N61" s="11"/>
      <c r="O61" s="11">
        <v>81180964966</v>
      </c>
      <c r="P61" s="11"/>
      <c r="Q61" s="11">
        <f t="shared" si="1"/>
        <v>-14872848543</v>
      </c>
    </row>
    <row r="62" spans="1:17" x14ac:dyDescent="0.55000000000000004">
      <c r="A62" s="2" t="s">
        <v>61</v>
      </c>
      <c r="C62" s="11">
        <v>12890209</v>
      </c>
      <c r="D62" s="11"/>
      <c r="E62" s="11">
        <v>81365802828</v>
      </c>
      <c r="F62" s="11"/>
      <c r="G62" s="11">
        <v>71755668636</v>
      </c>
      <c r="H62" s="11"/>
      <c r="I62" s="11">
        <f t="shared" si="0"/>
        <v>9610134192</v>
      </c>
      <c r="J62" s="11"/>
      <c r="K62" s="11">
        <v>12890209</v>
      </c>
      <c r="L62" s="11"/>
      <c r="M62" s="11">
        <v>81365802828</v>
      </c>
      <c r="N62" s="11"/>
      <c r="O62" s="11">
        <v>99834822393</v>
      </c>
      <c r="P62" s="11"/>
      <c r="Q62" s="11">
        <f t="shared" si="1"/>
        <v>-18469019565</v>
      </c>
    </row>
    <row r="63" spans="1:17" x14ac:dyDescent="0.55000000000000004">
      <c r="A63" s="2" t="s">
        <v>134</v>
      </c>
      <c r="C63" s="11">
        <v>543537</v>
      </c>
      <c r="D63" s="11"/>
      <c r="E63" s="11">
        <v>6213483980</v>
      </c>
      <c r="F63" s="11"/>
      <c r="G63" s="11">
        <v>5954138562</v>
      </c>
      <c r="H63" s="11"/>
      <c r="I63" s="11">
        <f t="shared" si="0"/>
        <v>259345418</v>
      </c>
      <c r="J63" s="11"/>
      <c r="K63" s="11">
        <v>543537</v>
      </c>
      <c r="L63" s="11"/>
      <c r="M63" s="11">
        <v>6213483980</v>
      </c>
      <c r="N63" s="11"/>
      <c r="O63" s="11">
        <v>7072505715</v>
      </c>
      <c r="P63" s="11"/>
      <c r="Q63" s="11">
        <f t="shared" si="1"/>
        <v>-859021735</v>
      </c>
    </row>
    <row r="64" spans="1:17" x14ac:dyDescent="0.55000000000000004">
      <c r="A64" s="2" t="s">
        <v>115</v>
      </c>
      <c r="C64" s="11">
        <v>4590137</v>
      </c>
      <c r="D64" s="11"/>
      <c r="E64" s="11">
        <v>36274464194</v>
      </c>
      <c r="F64" s="11"/>
      <c r="G64" s="11">
        <v>37460798872</v>
      </c>
      <c r="H64" s="11"/>
      <c r="I64" s="11">
        <f t="shared" si="0"/>
        <v>-1186334678</v>
      </c>
      <c r="J64" s="11"/>
      <c r="K64" s="11">
        <v>4590137</v>
      </c>
      <c r="L64" s="11"/>
      <c r="M64" s="11">
        <v>36274464194</v>
      </c>
      <c r="N64" s="11"/>
      <c r="O64" s="11">
        <v>55390245754</v>
      </c>
      <c r="P64" s="11"/>
      <c r="Q64" s="11">
        <f t="shared" si="1"/>
        <v>-19115781560</v>
      </c>
    </row>
    <row r="65" spans="1:17" x14ac:dyDescent="0.55000000000000004">
      <c r="A65" s="2" t="s">
        <v>15</v>
      </c>
      <c r="C65" s="11">
        <v>4927035</v>
      </c>
      <c r="D65" s="11"/>
      <c r="E65" s="11">
        <v>64013189182</v>
      </c>
      <c r="F65" s="11"/>
      <c r="G65" s="11">
        <v>58625698126</v>
      </c>
      <c r="H65" s="11"/>
      <c r="I65" s="11">
        <f t="shared" si="0"/>
        <v>5387491056</v>
      </c>
      <c r="J65" s="11"/>
      <c r="K65" s="11">
        <v>4927035</v>
      </c>
      <c r="L65" s="11"/>
      <c r="M65" s="11">
        <v>64013189182</v>
      </c>
      <c r="N65" s="11"/>
      <c r="O65" s="11">
        <v>56617633285</v>
      </c>
      <c r="P65" s="11"/>
      <c r="Q65" s="11">
        <f t="shared" si="1"/>
        <v>7395555897</v>
      </c>
    </row>
    <row r="66" spans="1:17" x14ac:dyDescent="0.55000000000000004">
      <c r="A66" s="2" t="s">
        <v>88</v>
      </c>
      <c r="C66" s="11">
        <v>11426881</v>
      </c>
      <c r="D66" s="11"/>
      <c r="E66" s="11">
        <v>107909465051</v>
      </c>
      <c r="F66" s="11"/>
      <c r="G66" s="11">
        <v>93029317765</v>
      </c>
      <c r="H66" s="11"/>
      <c r="I66" s="11">
        <f t="shared" si="0"/>
        <v>14880147286</v>
      </c>
      <c r="J66" s="11"/>
      <c r="K66" s="11">
        <v>11426881</v>
      </c>
      <c r="L66" s="11"/>
      <c r="M66" s="11">
        <v>107909465051</v>
      </c>
      <c r="N66" s="11"/>
      <c r="O66" s="11">
        <v>98822352231</v>
      </c>
      <c r="P66" s="11"/>
      <c r="Q66" s="11">
        <f t="shared" si="1"/>
        <v>9087112820</v>
      </c>
    </row>
    <row r="67" spans="1:17" x14ac:dyDescent="0.55000000000000004">
      <c r="A67" s="2" t="s">
        <v>21</v>
      </c>
      <c r="C67" s="11">
        <v>19595052</v>
      </c>
      <c r="D67" s="11"/>
      <c r="E67" s="11">
        <v>26919233710</v>
      </c>
      <c r="F67" s="11"/>
      <c r="G67" s="11">
        <v>28516467549</v>
      </c>
      <c r="H67" s="11"/>
      <c r="I67" s="11">
        <f t="shared" si="0"/>
        <v>-1597233839</v>
      </c>
      <c r="J67" s="11"/>
      <c r="K67" s="11">
        <v>19595052</v>
      </c>
      <c r="L67" s="11"/>
      <c r="M67" s="11">
        <v>26919233710</v>
      </c>
      <c r="N67" s="11"/>
      <c r="O67" s="11">
        <v>28828122920</v>
      </c>
      <c r="P67" s="11"/>
      <c r="Q67" s="11">
        <f t="shared" si="1"/>
        <v>-1908889210</v>
      </c>
    </row>
    <row r="68" spans="1:17" x14ac:dyDescent="0.55000000000000004">
      <c r="A68" s="2" t="s">
        <v>129</v>
      </c>
      <c r="C68" s="11">
        <v>32437629</v>
      </c>
      <c r="D68" s="11"/>
      <c r="E68" s="11">
        <v>111340690496</v>
      </c>
      <c r="F68" s="11"/>
      <c r="G68" s="11">
        <v>117434924641</v>
      </c>
      <c r="H68" s="11"/>
      <c r="I68" s="11">
        <f t="shared" si="0"/>
        <v>-6094234145</v>
      </c>
      <c r="J68" s="11"/>
      <c r="K68" s="11">
        <v>32437629</v>
      </c>
      <c r="L68" s="11"/>
      <c r="M68" s="11">
        <v>111340690496</v>
      </c>
      <c r="N68" s="11"/>
      <c r="O68" s="11">
        <v>127281002253</v>
      </c>
      <c r="P68" s="11"/>
      <c r="Q68" s="11">
        <f t="shared" si="1"/>
        <v>-15940311757</v>
      </c>
    </row>
    <row r="69" spans="1:17" x14ac:dyDescent="0.55000000000000004">
      <c r="A69" s="2" t="s">
        <v>55</v>
      </c>
      <c r="C69" s="11">
        <v>3575371</v>
      </c>
      <c r="D69" s="11"/>
      <c r="E69" s="11">
        <v>84516439561</v>
      </c>
      <c r="F69" s="11"/>
      <c r="G69" s="11">
        <v>69980180612</v>
      </c>
      <c r="H69" s="11"/>
      <c r="I69" s="11">
        <f t="shared" si="0"/>
        <v>14536258949</v>
      </c>
      <c r="J69" s="11"/>
      <c r="K69" s="11">
        <v>3575371</v>
      </c>
      <c r="L69" s="11"/>
      <c r="M69" s="11">
        <v>84516439561</v>
      </c>
      <c r="N69" s="11"/>
      <c r="O69" s="11">
        <v>83763073075</v>
      </c>
      <c r="P69" s="11"/>
      <c r="Q69" s="11">
        <f t="shared" si="1"/>
        <v>753366486</v>
      </c>
    </row>
    <row r="70" spans="1:17" x14ac:dyDescent="0.55000000000000004">
      <c r="A70" s="2" t="s">
        <v>39</v>
      </c>
      <c r="C70" s="11">
        <v>45977583</v>
      </c>
      <c r="D70" s="11"/>
      <c r="E70" s="11">
        <v>129342366358</v>
      </c>
      <c r="F70" s="11"/>
      <c r="G70" s="11">
        <v>121161347426</v>
      </c>
      <c r="H70" s="11"/>
      <c r="I70" s="11">
        <f t="shared" si="0"/>
        <v>8181018932</v>
      </c>
      <c r="J70" s="11"/>
      <c r="K70" s="11">
        <v>45977583</v>
      </c>
      <c r="L70" s="11"/>
      <c r="M70" s="11">
        <v>129342366358</v>
      </c>
      <c r="N70" s="11"/>
      <c r="O70" s="11">
        <v>132872709979</v>
      </c>
      <c r="P70" s="11"/>
      <c r="Q70" s="11">
        <f t="shared" si="1"/>
        <v>-3530343621</v>
      </c>
    </row>
    <row r="71" spans="1:17" x14ac:dyDescent="0.55000000000000004">
      <c r="A71" s="2" t="s">
        <v>139</v>
      </c>
      <c r="C71" s="11">
        <v>6340270</v>
      </c>
      <c r="D71" s="11"/>
      <c r="E71" s="11">
        <v>17382420195</v>
      </c>
      <c r="F71" s="11"/>
      <c r="G71" s="11">
        <v>17042082744</v>
      </c>
      <c r="H71" s="11"/>
      <c r="I71" s="11">
        <f t="shared" si="0"/>
        <v>340337451</v>
      </c>
      <c r="J71" s="11"/>
      <c r="K71" s="11">
        <v>6340270</v>
      </c>
      <c r="L71" s="11"/>
      <c r="M71" s="11">
        <v>17382420195</v>
      </c>
      <c r="N71" s="11"/>
      <c r="O71" s="11">
        <v>22760847163</v>
      </c>
      <c r="P71" s="11"/>
      <c r="Q71" s="11">
        <f t="shared" si="1"/>
        <v>-5378426968</v>
      </c>
    </row>
    <row r="72" spans="1:17" x14ac:dyDescent="0.55000000000000004">
      <c r="A72" s="2" t="s">
        <v>81</v>
      </c>
      <c r="C72" s="11">
        <v>19321982</v>
      </c>
      <c r="D72" s="11"/>
      <c r="E72" s="11">
        <v>47556572128</v>
      </c>
      <c r="F72" s="11"/>
      <c r="G72" s="11">
        <v>46769084464</v>
      </c>
      <c r="H72" s="11"/>
      <c r="I72" s="11">
        <f t="shared" si="0"/>
        <v>787487664</v>
      </c>
      <c r="J72" s="11"/>
      <c r="K72" s="11">
        <v>19321982</v>
      </c>
      <c r="L72" s="11"/>
      <c r="M72" s="11">
        <v>47556572128</v>
      </c>
      <c r="N72" s="11"/>
      <c r="O72" s="11">
        <v>46519393254</v>
      </c>
      <c r="P72" s="11"/>
      <c r="Q72" s="11">
        <f t="shared" si="1"/>
        <v>1037178874</v>
      </c>
    </row>
    <row r="73" spans="1:17" x14ac:dyDescent="0.55000000000000004">
      <c r="A73" s="2" t="s">
        <v>35</v>
      </c>
      <c r="C73" s="11">
        <v>14720989</v>
      </c>
      <c r="D73" s="11"/>
      <c r="E73" s="11">
        <v>122188882614</v>
      </c>
      <c r="F73" s="11"/>
      <c r="G73" s="11">
        <v>141504969446</v>
      </c>
      <c r="H73" s="11"/>
      <c r="I73" s="11">
        <f t="shared" ref="I73:I77" si="2">E73-G73</f>
        <v>-19316086832</v>
      </c>
      <c r="J73" s="11"/>
      <c r="K73" s="11">
        <v>14720989</v>
      </c>
      <c r="L73" s="11"/>
      <c r="M73" s="11">
        <v>122188882614</v>
      </c>
      <c r="N73" s="11"/>
      <c r="O73" s="11">
        <v>141212301464</v>
      </c>
      <c r="P73" s="11"/>
      <c r="Q73" s="11">
        <f t="shared" ref="Q73:Q77" si="3">M73-O73</f>
        <v>-19023418850</v>
      </c>
    </row>
    <row r="74" spans="1:17" x14ac:dyDescent="0.55000000000000004">
      <c r="A74" s="2" t="s">
        <v>135</v>
      </c>
      <c r="C74" s="11">
        <v>3225092</v>
      </c>
      <c r="D74" s="11"/>
      <c r="E74" s="11">
        <v>28500475026</v>
      </c>
      <c r="F74" s="11"/>
      <c r="G74" s="11">
        <v>29494304863</v>
      </c>
      <c r="H74" s="11"/>
      <c r="I74" s="11">
        <f t="shared" si="2"/>
        <v>-993829837</v>
      </c>
      <c r="J74" s="11"/>
      <c r="K74" s="11">
        <v>3225092</v>
      </c>
      <c r="L74" s="11"/>
      <c r="M74" s="11">
        <v>28500475026</v>
      </c>
      <c r="N74" s="11"/>
      <c r="O74" s="11">
        <v>41216183613</v>
      </c>
      <c r="P74" s="11"/>
      <c r="Q74" s="11">
        <f t="shared" si="3"/>
        <v>-12715708587</v>
      </c>
    </row>
    <row r="75" spans="1:17" x14ac:dyDescent="0.55000000000000004">
      <c r="A75" s="2" t="s">
        <v>149</v>
      </c>
      <c r="C75" s="11">
        <v>14116700</v>
      </c>
      <c r="D75" s="11"/>
      <c r="E75" s="11">
        <v>39937080237</v>
      </c>
      <c r="F75" s="11"/>
      <c r="G75" s="11">
        <v>56367983100</v>
      </c>
      <c r="H75" s="11"/>
      <c r="I75" s="11">
        <f t="shared" si="2"/>
        <v>-16430902863</v>
      </c>
      <c r="J75" s="11"/>
      <c r="K75" s="11">
        <v>14116700</v>
      </c>
      <c r="L75" s="11"/>
      <c r="M75" s="11">
        <v>39937080237</v>
      </c>
      <c r="N75" s="11"/>
      <c r="O75" s="11">
        <v>56367983100</v>
      </c>
      <c r="P75" s="11"/>
      <c r="Q75" s="11">
        <f t="shared" si="3"/>
        <v>-16430902863</v>
      </c>
    </row>
    <row r="76" spans="1:17" x14ac:dyDescent="0.55000000000000004">
      <c r="A76" s="2" t="s">
        <v>120</v>
      </c>
      <c r="C76" s="11">
        <v>49944841</v>
      </c>
      <c r="D76" s="11"/>
      <c r="E76" s="11">
        <v>84450685302</v>
      </c>
      <c r="F76" s="11"/>
      <c r="G76" s="11">
        <v>77351068607</v>
      </c>
      <c r="H76" s="11"/>
      <c r="I76" s="11">
        <f t="shared" si="2"/>
        <v>7099616695</v>
      </c>
      <c r="J76" s="11"/>
      <c r="K76" s="11">
        <v>49944841</v>
      </c>
      <c r="L76" s="11"/>
      <c r="M76" s="11">
        <v>84450685302</v>
      </c>
      <c r="N76" s="11"/>
      <c r="O76" s="11">
        <v>81422177485</v>
      </c>
      <c r="P76" s="11"/>
      <c r="Q76" s="11">
        <f t="shared" si="3"/>
        <v>3028507817</v>
      </c>
    </row>
    <row r="77" spans="1:17" x14ac:dyDescent="0.55000000000000004">
      <c r="A77" s="2" t="s">
        <v>102</v>
      </c>
      <c r="C77" s="11">
        <v>42256298</v>
      </c>
      <c r="D77" s="11"/>
      <c r="E77" s="11">
        <v>53094159506</v>
      </c>
      <c r="F77" s="11"/>
      <c r="G77" s="11">
        <v>59520905079</v>
      </c>
      <c r="H77" s="11"/>
      <c r="I77" s="11">
        <f t="shared" si="2"/>
        <v>-6426745573</v>
      </c>
      <c r="J77" s="11"/>
      <c r="K77" s="11">
        <v>42256298</v>
      </c>
      <c r="L77" s="11"/>
      <c r="M77" s="11">
        <v>53094159506</v>
      </c>
      <c r="N77" s="11"/>
      <c r="O77" s="11">
        <v>98244730842</v>
      </c>
      <c r="P77" s="11"/>
      <c r="Q77" s="11">
        <f t="shared" si="3"/>
        <v>-45150571336</v>
      </c>
    </row>
    <row r="78" spans="1:17" x14ac:dyDescent="0.55000000000000004">
      <c r="A78" s="2" t="s">
        <v>151</v>
      </c>
      <c r="C78" s="11" t="s">
        <v>151</v>
      </c>
      <c r="D78" s="11"/>
      <c r="E78" s="12">
        <f>SUM(E8:E77)</f>
        <v>6928940646247</v>
      </c>
      <c r="F78" s="11"/>
      <c r="G78" s="12">
        <f>SUM(G8:G77)</f>
        <v>6831342663707</v>
      </c>
      <c r="H78" s="11"/>
      <c r="I78" s="12">
        <f>SUM(I8:I77)</f>
        <v>97597982540</v>
      </c>
      <c r="J78" s="11"/>
      <c r="K78" s="11" t="s">
        <v>151</v>
      </c>
      <c r="L78" s="11"/>
      <c r="M78" s="12">
        <f>SUM(M8:M77)</f>
        <v>6928940646247</v>
      </c>
      <c r="N78" s="11"/>
      <c r="O78" s="12">
        <f>SUM(O8:O77)</f>
        <v>7380686688325</v>
      </c>
      <c r="P78" s="11"/>
      <c r="Q78" s="12">
        <f>SUM(Q8:Q77)</f>
        <v>-451746042078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I15" sqref="I15"/>
    </sheetView>
  </sheetViews>
  <sheetFormatPr defaultRowHeight="24" x14ac:dyDescent="0.55000000000000004"/>
  <cols>
    <col min="1" max="1" width="26.85546875" style="2" bestFit="1" customWidth="1"/>
    <col min="2" max="2" width="1" style="2" customWidth="1"/>
    <col min="3" max="3" width="17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1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6" spans="1:11" ht="25.5" thickBot="1" x14ac:dyDescent="0.6">
      <c r="A6" s="18" t="s">
        <v>154</v>
      </c>
      <c r="C6" s="18" t="s">
        <v>371</v>
      </c>
      <c r="E6" s="18" t="s">
        <v>5</v>
      </c>
      <c r="F6" s="18" t="s">
        <v>5</v>
      </c>
      <c r="G6" s="18" t="s">
        <v>5</v>
      </c>
      <c r="I6" s="18" t="s">
        <v>6</v>
      </c>
      <c r="J6" s="18" t="s">
        <v>6</v>
      </c>
      <c r="K6" s="18" t="s">
        <v>6</v>
      </c>
    </row>
    <row r="7" spans="1:11" ht="25.5" thickBot="1" x14ac:dyDescent="0.6">
      <c r="A7" s="18" t="s">
        <v>154</v>
      </c>
      <c r="C7" s="18" t="s">
        <v>155</v>
      </c>
      <c r="E7" s="18" t="s">
        <v>156</v>
      </c>
      <c r="G7" s="18" t="s">
        <v>157</v>
      </c>
      <c r="I7" s="18" t="s">
        <v>155</v>
      </c>
      <c r="K7" s="18" t="s">
        <v>153</v>
      </c>
    </row>
    <row r="8" spans="1:11" x14ac:dyDescent="0.55000000000000004">
      <c r="A8" s="2" t="s">
        <v>158</v>
      </c>
      <c r="B8" s="7"/>
      <c r="C8" s="10">
        <v>9979842</v>
      </c>
      <c r="D8" s="10"/>
      <c r="E8" s="10">
        <v>42201</v>
      </c>
      <c r="F8" s="10"/>
      <c r="G8" s="10">
        <v>0</v>
      </c>
      <c r="H8" s="10"/>
      <c r="I8" s="10">
        <v>10022043</v>
      </c>
      <c r="J8" s="7"/>
      <c r="K8" s="7" t="s">
        <v>68</v>
      </c>
    </row>
    <row r="9" spans="1:11" x14ac:dyDescent="0.55000000000000004">
      <c r="A9" s="2" t="s">
        <v>159</v>
      </c>
      <c r="B9" s="7"/>
      <c r="C9" s="10">
        <v>238000</v>
      </c>
      <c r="D9" s="10"/>
      <c r="E9" s="10">
        <v>0</v>
      </c>
      <c r="F9" s="10"/>
      <c r="G9" s="10">
        <v>0</v>
      </c>
      <c r="H9" s="10"/>
      <c r="I9" s="10">
        <v>238000</v>
      </c>
      <c r="J9" s="7"/>
      <c r="K9" s="7" t="s">
        <v>68</v>
      </c>
    </row>
    <row r="10" spans="1:11" ht="24.75" thickBot="1" x14ac:dyDescent="0.6">
      <c r="A10" s="2" t="s">
        <v>160</v>
      </c>
      <c r="B10" s="7"/>
      <c r="C10" s="10">
        <v>2438898</v>
      </c>
      <c r="D10" s="10"/>
      <c r="E10" s="10">
        <v>428781451616</v>
      </c>
      <c r="F10" s="10"/>
      <c r="G10" s="10">
        <v>111005000000</v>
      </c>
      <c r="H10" s="10"/>
      <c r="I10" s="10">
        <v>317778890514</v>
      </c>
      <c r="J10" s="7"/>
      <c r="K10" s="7" t="s">
        <v>161</v>
      </c>
    </row>
    <row r="11" spans="1:11" ht="24.75" thickBot="1" x14ac:dyDescent="0.6">
      <c r="A11" s="2" t="s">
        <v>151</v>
      </c>
      <c r="B11" s="7"/>
      <c r="C11" s="8">
        <f>SUM(C8:C10)</f>
        <v>12656740</v>
      </c>
      <c r="D11" s="7"/>
      <c r="E11" s="8">
        <f>SUM(E8:E10)</f>
        <v>428781493817</v>
      </c>
      <c r="F11" s="7"/>
      <c r="G11" s="8">
        <f>SUM(G8:G10)</f>
        <v>111005000000</v>
      </c>
      <c r="H11" s="7"/>
      <c r="I11" s="8">
        <f>SUM(I8:I10)</f>
        <v>317789150557</v>
      </c>
      <c r="J11" s="7"/>
      <c r="K11" s="9" t="s">
        <v>161</v>
      </c>
    </row>
    <row r="12" spans="1:11" ht="24.75" thickTop="1" x14ac:dyDescent="0.55000000000000004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55000000000000004"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12">
    <mergeCell ref="A2:K2"/>
    <mergeCell ref="A3:K3"/>
    <mergeCell ref="A4:K4"/>
    <mergeCell ref="C7"/>
    <mergeCell ref="C6"/>
    <mergeCell ref="E7"/>
    <mergeCell ref="G7"/>
    <mergeCell ref="E6:G6"/>
    <mergeCell ref="A6:A7"/>
    <mergeCell ref="I7"/>
    <mergeCell ref="K7"/>
    <mergeCell ref="I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C19" sqref="C19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0" width="16.5703125" style="2" bestFit="1" customWidth="1"/>
    <col min="11" max="11" width="15.42578125" style="2" bestFit="1" customWidth="1"/>
    <col min="12" max="16384" width="9.140625" style="2"/>
  </cols>
  <sheetData>
    <row r="2" spans="1:11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11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</row>
    <row r="4" spans="1:11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5" spans="1:11" x14ac:dyDescent="0.55000000000000004">
      <c r="J5" s="16"/>
      <c r="K5" s="17"/>
    </row>
    <row r="6" spans="1:11" ht="25.5" thickBot="1" x14ac:dyDescent="0.6">
      <c r="A6" s="18" t="s">
        <v>166</v>
      </c>
      <c r="C6" s="18" t="s">
        <v>155</v>
      </c>
      <c r="E6" s="18" t="s">
        <v>219</v>
      </c>
      <c r="G6" s="18" t="s">
        <v>13</v>
      </c>
      <c r="J6" s="16"/>
      <c r="K6" s="17"/>
    </row>
    <row r="7" spans="1:11" x14ac:dyDescent="0.55000000000000004">
      <c r="A7" s="2" t="s">
        <v>367</v>
      </c>
      <c r="C7" s="6">
        <f>'درآمد سرمایه‌گذاری در سهام'!I88</f>
        <v>418102857569</v>
      </c>
      <c r="E7" s="13">
        <f>C7/$C$9</f>
        <v>0.99174282991542773</v>
      </c>
      <c r="G7" s="7" t="s">
        <v>368</v>
      </c>
      <c r="J7" s="16"/>
      <c r="K7" s="17"/>
    </row>
    <row r="8" spans="1:11" ht="24.75" thickBot="1" x14ac:dyDescent="0.6">
      <c r="A8" s="2" t="s">
        <v>369</v>
      </c>
      <c r="C8" s="6">
        <f>'درآمد سپرده بانکی'!C10</f>
        <v>3481090363</v>
      </c>
      <c r="E8" s="13">
        <f>C8/$C$9</f>
        <v>8.2571700845723087E-3</v>
      </c>
      <c r="G8" s="7" t="s">
        <v>314</v>
      </c>
      <c r="J8" s="16"/>
      <c r="K8" s="17"/>
    </row>
    <row r="9" spans="1:11" ht="24.75" thickBot="1" x14ac:dyDescent="0.6">
      <c r="A9" s="2" t="s">
        <v>151</v>
      </c>
      <c r="C9" s="8">
        <f>SUM(C7:C8)</f>
        <v>421583947932</v>
      </c>
      <c r="E9" s="20">
        <f>SUM(E7:E8)</f>
        <v>1</v>
      </c>
      <c r="G9" s="9" t="s">
        <v>370</v>
      </c>
      <c r="J9" s="16"/>
      <c r="K9" s="16"/>
    </row>
    <row r="10" spans="1:11" ht="24.75" thickTop="1" x14ac:dyDescent="0.55000000000000004">
      <c r="J10" s="17"/>
      <c r="K10" s="16"/>
    </row>
    <row r="11" spans="1:11" x14ac:dyDescent="0.55000000000000004">
      <c r="J11" s="17"/>
      <c r="K11" s="17"/>
    </row>
    <row r="12" spans="1:11" x14ac:dyDescent="0.55000000000000004">
      <c r="J12" s="17"/>
      <c r="K12" s="17"/>
    </row>
    <row r="13" spans="1:11" x14ac:dyDescent="0.55000000000000004">
      <c r="J13" s="17"/>
      <c r="K13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06"/>
  <sheetViews>
    <sheetView rightToLeft="1" topLeftCell="A79" workbookViewId="0">
      <selection activeCell="B95" sqref="B95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1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3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3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  <c r="J3" s="19" t="s">
        <v>162</v>
      </c>
      <c r="K3" s="19" t="s">
        <v>162</v>
      </c>
      <c r="L3" s="19" t="s">
        <v>162</v>
      </c>
      <c r="M3" s="19" t="s">
        <v>162</v>
      </c>
      <c r="N3" s="19" t="s">
        <v>162</v>
      </c>
      <c r="O3" s="19" t="s">
        <v>162</v>
      </c>
      <c r="P3" s="19" t="s">
        <v>162</v>
      </c>
      <c r="Q3" s="19" t="s">
        <v>162</v>
      </c>
      <c r="R3" s="19" t="s">
        <v>162</v>
      </c>
      <c r="S3" s="19" t="s">
        <v>162</v>
      </c>
      <c r="T3" s="19" t="s">
        <v>162</v>
      </c>
      <c r="U3" s="19" t="s">
        <v>162</v>
      </c>
    </row>
    <row r="4" spans="1:23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6" spans="1:23" ht="24.75" x14ac:dyDescent="0.55000000000000004">
      <c r="A6" s="18" t="s">
        <v>3</v>
      </c>
      <c r="C6" s="18" t="s">
        <v>164</v>
      </c>
      <c r="D6" s="18" t="s">
        <v>164</v>
      </c>
      <c r="E6" s="18" t="s">
        <v>164</v>
      </c>
      <c r="F6" s="18" t="s">
        <v>164</v>
      </c>
      <c r="G6" s="18" t="s">
        <v>164</v>
      </c>
      <c r="H6" s="18" t="s">
        <v>164</v>
      </c>
      <c r="I6" s="18" t="s">
        <v>164</v>
      </c>
      <c r="J6" s="18" t="s">
        <v>164</v>
      </c>
      <c r="K6" s="18" t="s">
        <v>164</v>
      </c>
      <c r="M6" s="18" t="s">
        <v>165</v>
      </c>
      <c r="N6" s="18" t="s">
        <v>165</v>
      </c>
      <c r="O6" s="18" t="s">
        <v>165</v>
      </c>
      <c r="P6" s="18" t="s">
        <v>165</v>
      </c>
      <c r="Q6" s="18" t="s">
        <v>165</v>
      </c>
      <c r="R6" s="18" t="s">
        <v>165</v>
      </c>
      <c r="S6" s="18" t="s">
        <v>165</v>
      </c>
      <c r="T6" s="18" t="s">
        <v>165</v>
      </c>
      <c r="U6" s="18" t="s">
        <v>165</v>
      </c>
    </row>
    <row r="7" spans="1:23" ht="24.75" x14ac:dyDescent="0.55000000000000004">
      <c r="A7" s="18" t="s">
        <v>3</v>
      </c>
      <c r="C7" s="18" t="s">
        <v>216</v>
      </c>
      <c r="E7" s="18" t="s">
        <v>217</v>
      </c>
      <c r="G7" s="18" t="s">
        <v>218</v>
      </c>
      <c r="I7" s="18" t="s">
        <v>155</v>
      </c>
      <c r="K7" s="18" t="s">
        <v>219</v>
      </c>
      <c r="M7" s="18" t="s">
        <v>216</v>
      </c>
      <c r="O7" s="18" t="s">
        <v>217</v>
      </c>
      <c r="Q7" s="18" t="s">
        <v>218</v>
      </c>
      <c r="S7" s="18" t="s">
        <v>155</v>
      </c>
      <c r="U7" s="18" t="s">
        <v>219</v>
      </c>
    </row>
    <row r="8" spans="1:23" x14ac:dyDescent="0.55000000000000004">
      <c r="A8" s="2" t="s">
        <v>71</v>
      </c>
      <c r="C8" s="6">
        <v>0</v>
      </c>
      <c r="D8" s="7"/>
      <c r="E8" s="6">
        <v>-801870977</v>
      </c>
      <c r="F8" s="7"/>
      <c r="G8" s="6">
        <v>-4359</v>
      </c>
      <c r="H8" s="7"/>
      <c r="I8" s="6">
        <f>C8+E8+G8</f>
        <v>-801875336</v>
      </c>
      <c r="J8" s="7"/>
      <c r="K8" s="7" t="s">
        <v>220</v>
      </c>
      <c r="L8" s="7"/>
      <c r="M8" s="6">
        <v>0</v>
      </c>
      <c r="N8" s="7"/>
      <c r="O8" s="6">
        <v>-8201576486</v>
      </c>
      <c r="P8" s="7"/>
      <c r="Q8" s="6">
        <v>-4359</v>
      </c>
      <c r="R8" s="7"/>
      <c r="S8" s="6">
        <f>M8+O8+Q8</f>
        <v>-8201580845</v>
      </c>
      <c r="T8" s="7"/>
      <c r="U8" s="7" t="s">
        <v>221</v>
      </c>
      <c r="V8" s="7"/>
      <c r="W8" s="7"/>
    </row>
    <row r="9" spans="1:23" x14ac:dyDescent="0.55000000000000004">
      <c r="A9" s="2" t="s">
        <v>67</v>
      </c>
      <c r="C9" s="6">
        <v>0</v>
      </c>
      <c r="D9" s="7"/>
      <c r="E9" s="6">
        <v>0</v>
      </c>
      <c r="F9" s="7"/>
      <c r="G9" s="6">
        <v>-648057364</v>
      </c>
      <c r="H9" s="7"/>
      <c r="I9" s="6">
        <f t="shared" ref="I9:I72" si="0">C9+E9+G9</f>
        <v>-648057364</v>
      </c>
      <c r="J9" s="7"/>
      <c r="K9" s="7" t="s">
        <v>222</v>
      </c>
      <c r="L9" s="7"/>
      <c r="M9" s="6">
        <v>1805738786</v>
      </c>
      <c r="N9" s="7"/>
      <c r="O9" s="6">
        <v>0</v>
      </c>
      <c r="P9" s="7"/>
      <c r="Q9" s="6">
        <v>-648057364</v>
      </c>
      <c r="R9" s="7"/>
      <c r="S9" s="6">
        <f t="shared" ref="S9:S72" si="1">M9+O9+Q9</f>
        <v>1157681422</v>
      </c>
      <c r="T9" s="7"/>
      <c r="U9" s="7" t="s">
        <v>223</v>
      </c>
      <c r="V9" s="7"/>
      <c r="W9" s="7"/>
    </row>
    <row r="10" spans="1:23" x14ac:dyDescent="0.55000000000000004">
      <c r="A10" s="2" t="s">
        <v>112</v>
      </c>
      <c r="C10" s="6">
        <v>4263205691</v>
      </c>
      <c r="D10" s="7"/>
      <c r="E10" s="6">
        <v>-8058732578</v>
      </c>
      <c r="F10" s="7"/>
      <c r="G10" s="6">
        <v>0</v>
      </c>
      <c r="H10" s="7"/>
      <c r="I10" s="6">
        <f t="shared" si="0"/>
        <v>-3795526887</v>
      </c>
      <c r="J10" s="7"/>
      <c r="K10" s="7" t="s">
        <v>224</v>
      </c>
      <c r="L10" s="7"/>
      <c r="M10" s="6">
        <v>4263205691</v>
      </c>
      <c r="N10" s="7"/>
      <c r="O10" s="6">
        <v>-7509627816</v>
      </c>
      <c r="P10" s="7"/>
      <c r="Q10" s="6">
        <v>25264916</v>
      </c>
      <c r="R10" s="7"/>
      <c r="S10" s="6">
        <f t="shared" si="1"/>
        <v>-3221157209</v>
      </c>
      <c r="T10" s="7"/>
      <c r="U10" s="7" t="s">
        <v>225</v>
      </c>
      <c r="V10" s="7"/>
      <c r="W10" s="7"/>
    </row>
    <row r="11" spans="1:23" x14ac:dyDescent="0.55000000000000004">
      <c r="A11" s="2" t="s">
        <v>207</v>
      </c>
      <c r="C11" s="6">
        <v>0</v>
      </c>
      <c r="D11" s="7"/>
      <c r="E11" s="6">
        <v>0</v>
      </c>
      <c r="F11" s="7"/>
      <c r="G11" s="6">
        <v>0</v>
      </c>
      <c r="H11" s="7"/>
      <c r="I11" s="6">
        <f t="shared" si="0"/>
        <v>0</v>
      </c>
      <c r="J11" s="7"/>
      <c r="K11" s="7" t="s">
        <v>68</v>
      </c>
      <c r="L11" s="7"/>
      <c r="M11" s="6">
        <v>0</v>
      </c>
      <c r="N11" s="7"/>
      <c r="O11" s="6">
        <v>0</v>
      </c>
      <c r="P11" s="7"/>
      <c r="Q11" s="6">
        <v>-26429132</v>
      </c>
      <c r="R11" s="7"/>
      <c r="S11" s="6">
        <f t="shared" si="1"/>
        <v>-26429132</v>
      </c>
      <c r="T11" s="7"/>
      <c r="U11" s="7" t="s">
        <v>226</v>
      </c>
      <c r="V11" s="7"/>
      <c r="W11" s="7"/>
    </row>
    <row r="12" spans="1:23" x14ac:dyDescent="0.55000000000000004">
      <c r="A12" s="2" t="s">
        <v>125</v>
      </c>
      <c r="C12" s="6">
        <v>1720719785</v>
      </c>
      <c r="D12" s="7"/>
      <c r="E12" s="6">
        <v>-1430722925</v>
      </c>
      <c r="F12" s="7"/>
      <c r="G12" s="6">
        <v>0</v>
      </c>
      <c r="H12" s="7"/>
      <c r="I12" s="6">
        <f t="shared" si="0"/>
        <v>289996860</v>
      </c>
      <c r="J12" s="7"/>
      <c r="K12" s="7" t="s">
        <v>227</v>
      </c>
      <c r="L12" s="7"/>
      <c r="M12" s="6">
        <v>1720719785</v>
      </c>
      <c r="N12" s="7"/>
      <c r="O12" s="6">
        <v>-18554335931</v>
      </c>
      <c r="P12" s="7"/>
      <c r="Q12" s="6">
        <v>827418825</v>
      </c>
      <c r="R12" s="7"/>
      <c r="S12" s="6">
        <f t="shared" si="1"/>
        <v>-16006197321</v>
      </c>
      <c r="T12" s="7"/>
      <c r="U12" s="7" t="s">
        <v>228</v>
      </c>
      <c r="V12" s="7"/>
      <c r="W12" s="7"/>
    </row>
    <row r="13" spans="1:23" x14ac:dyDescent="0.55000000000000004">
      <c r="A13" s="2" t="s">
        <v>90</v>
      </c>
      <c r="C13" s="6">
        <v>14869558170</v>
      </c>
      <c r="D13" s="7"/>
      <c r="E13" s="6">
        <v>-3304594451</v>
      </c>
      <c r="F13" s="7"/>
      <c r="G13" s="6">
        <v>0</v>
      </c>
      <c r="H13" s="7"/>
      <c r="I13" s="6">
        <f t="shared" si="0"/>
        <v>11564963719</v>
      </c>
      <c r="J13" s="7"/>
      <c r="K13" s="7" t="s">
        <v>229</v>
      </c>
      <c r="L13" s="7"/>
      <c r="M13" s="6">
        <v>14869558170</v>
      </c>
      <c r="N13" s="7"/>
      <c r="O13" s="6">
        <v>-3461711096</v>
      </c>
      <c r="P13" s="7"/>
      <c r="Q13" s="6">
        <v>34701871</v>
      </c>
      <c r="R13" s="7"/>
      <c r="S13" s="6">
        <f t="shared" si="1"/>
        <v>11442548945</v>
      </c>
      <c r="T13" s="7"/>
      <c r="U13" s="7" t="s">
        <v>230</v>
      </c>
      <c r="V13" s="7"/>
      <c r="W13" s="7"/>
    </row>
    <row r="14" spans="1:23" x14ac:dyDescent="0.55000000000000004">
      <c r="A14" s="2" t="s">
        <v>106</v>
      </c>
      <c r="C14" s="6">
        <v>0</v>
      </c>
      <c r="D14" s="7"/>
      <c r="E14" s="6">
        <v>-531166919</v>
      </c>
      <c r="F14" s="7"/>
      <c r="G14" s="6">
        <v>0</v>
      </c>
      <c r="H14" s="7"/>
      <c r="I14" s="6">
        <f t="shared" si="0"/>
        <v>-531166919</v>
      </c>
      <c r="J14" s="7"/>
      <c r="K14" s="7" t="s">
        <v>231</v>
      </c>
      <c r="L14" s="7"/>
      <c r="M14" s="6">
        <v>127558137</v>
      </c>
      <c r="N14" s="7"/>
      <c r="O14" s="6">
        <v>-6517009513</v>
      </c>
      <c r="P14" s="7"/>
      <c r="Q14" s="6">
        <v>-1533929057</v>
      </c>
      <c r="R14" s="7"/>
      <c r="S14" s="6">
        <f t="shared" si="1"/>
        <v>-7923380433</v>
      </c>
      <c r="T14" s="7"/>
      <c r="U14" s="7" t="s">
        <v>232</v>
      </c>
      <c r="V14" s="7"/>
      <c r="W14" s="7"/>
    </row>
    <row r="15" spans="1:23" x14ac:dyDescent="0.55000000000000004">
      <c r="A15" s="2" t="s">
        <v>53</v>
      </c>
      <c r="C15" s="6">
        <v>19863092417</v>
      </c>
      <c r="D15" s="7"/>
      <c r="E15" s="6">
        <v>4154761202</v>
      </c>
      <c r="F15" s="7"/>
      <c r="G15" s="6">
        <v>0</v>
      </c>
      <c r="H15" s="7"/>
      <c r="I15" s="6">
        <f t="shared" si="0"/>
        <v>24017853619</v>
      </c>
      <c r="J15" s="7"/>
      <c r="K15" s="7" t="s">
        <v>233</v>
      </c>
      <c r="L15" s="7"/>
      <c r="M15" s="6">
        <v>19863092417</v>
      </c>
      <c r="N15" s="7"/>
      <c r="O15" s="6">
        <v>21424414217</v>
      </c>
      <c r="P15" s="7"/>
      <c r="Q15" s="6">
        <v>351332950</v>
      </c>
      <c r="R15" s="7"/>
      <c r="S15" s="6">
        <f t="shared" si="1"/>
        <v>41638839584</v>
      </c>
      <c r="T15" s="7"/>
      <c r="U15" s="7" t="s">
        <v>234</v>
      </c>
      <c r="V15" s="7"/>
      <c r="W15" s="7"/>
    </row>
    <row r="16" spans="1:23" x14ac:dyDescent="0.55000000000000004">
      <c r="A16" s="2" t="s">
        <v>123</v>
      </c>
      <c r="C16" s="6">
        <v>0</v>
      </c>
      <c r="D16" s="7"/>
      <c r="E16" s="6">
        <v>-900794749</v>
      </c>
      <c r="F16" s="7"/>
      <c r="G16" s="6">
        <v>0</v>
      </c>
      <c r="H16" s="7"/>
      <c r="I16" s="6">
        <f t="shared" si="0"/>
        <v>-900794749</v>
      </c>
      <c r="J16" s="7"/>
      <c r="K16" s="7" t="s">
        <v>226</v>
      </c>
      <c r="L16" s="7"/>
      <c r="M16" s="6">
        <v>0</v>
      </c>
      <c r="N16" s="7"/>
      <c r="O16" s="6">
        <v>-8661427420</v>
      </c>
      <c r="P16" s="7"/>
      <c r="Q16" s="6">
        <v>-12605217</v>
      </c>
      <c r="R16" s="7"/>
      <c r="S16" s="6">
        <f t="shared" si="1"/>
        <v>-8674032637</v>
      </c>
      <c r="T16" s="7"/>
      <c r="U16" s="7" t="s">
        <v>235</v>
      </c>
      <c r="V16" s="7"/>
      <c r="W16" s="7"/>
    </row>
    <row r="17" spans="1:23" x14ac:dyDescent="0.55000000000000004">
      <c r="A17" s="2" t="s">
        <v>104</v>
      </c>
      <c r="C17" s="6">
        <v>0</v>
      </c>
      <c r="D17" s="7"/>
      <c r="E17" s="6">
        <v>2311779857</v>
      </c>
      <c r="F17" s="7"/>
      <c r="G17" s="6">
        <v>0</v>
      </c>
      <c r="H17" s="7"/>
      <c r="I17" s="6">
        <f t="shared" si="0"/>
        <v>2311779857</v>
      </c>
      <c r="J17" s="7"/>
      <c r="K17" s="7" t="s">
        <v>236</v>
      </c>
      <c r="L17" s="7"/>
      <c r="M17" s="6">
        <v>0</v>
      </c>
      <c r="N17" s="7"/>
      <c r="O17" s="6">
        <v>5215223046</v>
      </c>
      <c r="P17" s="7"/>
      <c r="Q17" s="6">
        <v>1021416518</v>
      </c>
      <c r="R17" s="7"/>
      <c r="S17" s="6">
        <f t="shared" si="1"/>
        <v>6236639564</v>
      </c>
      <c r="T17" s="7"/>
      <c r="U17" s="7" t="s">
        <v>237</v>
      </c>
      <c r="V17" s="7"/>
      <c r="W17" s="7"/>
    </row>
    <row r="18" spans="1:23" x14ac:dyDescent="0.55000000000000004">
      <c r="A18" s="2" t="s">
        <v>208</v>
      </c>
      <c r="C18" s="6">
        <v>0</v>
      </c>
      <c r="D18" s="7"/>
      <c r="E18" s="6">
        <v>0</v>
      </c>
      <c r="F18" s="7"/>
      <c r="G18" s="6">
        <v>0</v>
      </c>
      <c r="H18" s="7"/>
      <c r="I18" s="6">
        <f t="shared" si="0"/>
        <v>0</v>
      </c>
      <c r="J18" s="7"/>
      <c r="K18" s="7" t="s">
        <v>68</v>
      </c>
      <c r="L18" s="7"/>
      <c r="M18" s="6">
        <v>0</v>
      </c>
      <c r="N18" s="7"/>
      <c r="O18" s="6">
        <v>0</v>
      </c>
      <c r="P18" s="7"/>
      <c r="Q18" s="6">
        <v>-24241562</v>
      </c>
      <c r="R18" s="7"/>
      <c r="S18" s="6">
        <f t="shared" si="1"/>
        <v>-24241562</v>
      </c>
      <c r="T18" s="7"/>
      <c r="U18" s="7" t="s">
        <v>238</v>
      </c>
      <c r="V18" s="7"/>
      <c r="W18" s="7"/>
    </row>
    <row r="19" spans="1:23" x14ac:dyDescent="0.55000000000000004">
      <c r="A19" s="2" t="s">
        <v>117</v>
      </c>
      <c r="C19" s="6">
        <v>0</v>
      </c>
      <c r="D19" s="7"/>
      <c r="E19" s="6">
        <v>1784864013</v>
      </c>
      <c r="F19" s="7"/>
      <c r="G19" s="6">
        <v>0</v>
      </c>
      <c r="H19" s="7"/>
      <c r="I19" s="6">
        <f t="shared" si="0"/>
        <v>1784864013</v>
      </c>
      <c r="J19" s="7"/>
      <c r="K19" s="7" t="s">
        <v>105</v>
      </c>
      <c r="L19" s="7"/>
      <c r="M19" s="6">
        <v>0</v>
      </c>
      <c r="N19" s="7"/>
      <c r="O19" s="6">
        <v>-19567398063</v>
      </c>
      <c r="P19" s="7"/>
      <c r="Q19" s="6">
        <v>-40064140</v>
      </c>
      <c r="R19" s="7"/>
      <c r="S19" s="6">
        <f t="shared" si="1"/>
        <v>-19607462203</v>
      </c>
      <c r="T19" s="7"/>
      <c r="U19" s="7" t="s">
        <v>239</v>
      </c>
      <c r="V19" s="7"/>
      <c r="W19" s="7"/>
    </row>
    <row r="20" spans="1:23" x14ac:dyDescent="0.55000000000000004">
      <c r="A20" s="2" t="s">
        <v>37</v>
      </c>
      <c r="C20" s="6">
        <v>3763140267</v>
      </c>
      <c r="D20" s="7"/>
      <c r="E20" s="6">
        <v>-2730756344</v>
      </c>
      <c r="F20" s="7"/>
      <c r="G20" s="6">
        <v>0</v>
      </c>
      <c r="H20" s="7"/>
      <c r="I20" s="6">
        <f t="shared" si="0"/>
        <v>1032383923</v>
      </c>
      <c r="J20" s="7"/>
      <c r="K20" s="7" t="s">
        <v>240</v>
      </c>
      <c r="L20" s="7"/>
      <c r="M20" s="6">
        <v>3763140267</v>
      </c>
      <c r="N20" s="7"/>
      <c r="O20" s="6">
        <v>-6268866741</v>
      </c>
      <c r="P20" s="7"/>
      <c r="Q20" s="6">
        <v>-342587393</v>
      </c>
      <c r="R20" s="7"/>
      <c r="S20" s="6">
        <f t="shared" si="1"/>
        <v>-2848313867</v>
      </c>
      <c r="T20" s="7"/>
      <c r="U20" s="7" t="s">
        <v>241</v>
      </c>
      <c r="V20" s="7"/>
      <c r="W20" s="7"/>
    </row>
    <row r="21" spans="1:23" x14ac:dyDescent="0.55000000000000004">
      <c r="A21" s="2" t="s">
        <v>51</v>
      </c>
      <c r="C21" s="6">
        <v>0</v>
      </c>
      <c r="D21" s="7"/>
      <c r="E21" s="6">
        <v>1748273747</v>
      </c>
      <c r="F21" s="7"/>
      <c r="G21" s="6">
        <v>0</v>
      </c>
      <c r="H21" s="7"/>
      <c r="I21" s="6">
        <f t="shared" si="0"/>
        <v>1748273747</v>
      </c>
      <c r="J21" s="7"/>
      <c r="K21" s="7" t="s">
        <v>24</v>
      </c>
      <c r="L21" s="7"/>
      <c r="M21" s="6">
        <v>2949436800</v>
      </c>
      <c r="N21" s="7"/>
      <c r="O21" s="6">
        <v>-331798489</v>
      </c>
      <c r="P21" s="7"/>
      <c r="Q21" s="6">
        <v>-889830088</v>
      </c>
      <c r="R21" s="7"/>
      <c r="S21" s="6">
        <f t="shared" si="1"/>
        <v>1727808223</v>
      </c>
      <c r="T21" s="7"/>
      <c r="U21" s="7" t="s">
        <v>242</v>
      </c>
      <c r="V21" s="7"/>
      <c r="W21" s="7"/>
    </row>
    <row r="22" spans="1:23" x14ac:dyDescent="0.55000000000000004">
      <c r="A22" s="2" t="s">
        <v>209</v>
      </c>
      <c r="C22" s="6">
        <v>0</v>
      </c>
      <c r="D22" s="7"/>
      <c r="E22" s="6">
        <v>0</v>
      </c>
      <c r="F22" s="7"/>
      <c r="G22" s="6">
        <v>0</v>
      </c>
      <c r="H22" s="7"/>
      <c r="I22" s="6">
        <f t="shared" si="0"/>
        <v>0</v>
      </c>
      <c r="J22" s="7"/>
      <c r="K22" s="7" t="s">
        <v>68</v>
      </c>
      <c r="L22" s="7"/>
      <c r="M22" s="6">
        <v>0</v>
      </c>
      <c r="N22" s="7"/>
      <c r="O22" s="6">
        <v>0</v>
      </c>
      <c r="P22" s="7"/>
      <c r="Q22" s="6">
        <v>8445775923</v>
      </c>
      <c r="R22" s="7"/>
      <c r="S22" s="6">
        <f t="shared" si="1"/>
        <v>8445775923</v>
      </c>
      <c r="T22" s="7"/>
      <c r="U22" s="7" t="s">
        <v>243</v>
      </c>
      <c r="V22" s="7"/>
      <c r="W22" s="7"/>
    </row>
    <row r="23" spans="1:23" x14ac:dyDescent="0.55000000000000004">
      <c r="A23" s="2" t="s">
        <v>59</v>
      </c>
      <c r="C23" s="6">
        <v>5271379272</v>
      </c>
      <c r="D23" s="7"/>
      <c r="E23" s="6">
        <v>3758382501</v>
      </c>
      <c r="F23" s="7"/>
      <c r="G23" s="6">
        <v>0</v>
      </c>
      <c r="H23" s="7"/>
      <c r="I23" s="6">
        <f t="shared" si="0"/>
        <v>9029761773</v>
      </c>
      <c r="J23" s="7"/>
      <c r="K23" s="7" t="s">
        <v>244</v>
      </c>
      <c r="L23" s="7"/>
      <c r="M23" s="6">
        <v>5271379272</v>
      </c>
      <c r="N23" s="7"/>
      <c r="O23" s="6">
        <v>-6183145437</v>
      </c>
      <c r="P23" s="7"/>
      <c r="Q23" s="6">
        <v>-85151690</v>
      </c>
      <c r="R23" s="7"/>
      <c r="S23" s="6">
        <f t="shared" si="1"/>
        <v>-996917855</v>
      </c>
      <c r="T23" s="7"/>
      <c r="U23" s="7" t="s">
        <v>245</v>
      </c>
      <c r="V23" s="7"/>
      <c r="W23" s="7"/>
    </row>
    <row r="24" spans="1:23" x14ac:dyDescent="0.55000000000000004">
      <c r="A24" s="2" t="s">
        <v>23</v>
      </c>
      <c r="C24" s="6">
        <v>1229514213</v>
      </c>
      <c r="D24" s="7"/>
      <c r="E24" s="6">
        <v>2828385220</v>
      </c>
      <c r="F24" s="7"/>
      <c r="G24" s="6">
        <v>0</v>
      </c>
      <c r="H24" s="7"/>
      <c r="I24" s="6">
        <f t="shared" si="0"/>
        <v>4057899433</v>
      </c>
      <c r="J24" s="7"/>
      <c r="K24" s="7" t="s">
        <v>246</v>
      </c>
      <c r="L24" s="7"/>
      <c r="M24" s="6">
        <v>1229514213</v>
      </c>
      <c r="N24" s="7"/>
      <c r="O24" s="6">
        <v>-2609959195</v>
      </c>
      <c r="P24" s="7"/>
      <c r="Q24" s="6">
        <v>16792608</v>
      </c>
      <c r="R24" s="7"/>
      <c r="S24" s="6">
        <f t="shared" si="1"/>
        <v>-1363652374</v>
      </c>
      <c r="T24" s="7"/>
      <c r="U24" s="7" t="s">
        <v>247</v>
      </c>
      <c r="V24" s="7"/>
      <c r="W24" s="7"/>
    </row>
    <row r="25" spans="1:23" x14ac:dyDescent="0.55000000000000004">
      <c r="A25" s="2" t="s">
        <v>96</v>
      </c>
      <c r="C25" s="6">
        <v>25156328040</v>
      </c>
      <c r="D25" s="7"/>
      <c r="E25" s="6">
        <v>-1659377605</v>
      </c>
      <c r="F25" s="7"/>
      <c r="G25" s="6">
        <v>0</v>
      </c>
      <c r="H25" s="7"/>
      <c r="I25" s="6">
        <f t="shared" si="0"/>
        <v>23496950435</v>
      </c>
      <c r="J25" s="7"/>
      <c r="K25" s="7" t="s">
        <v>248</v>
      </c>
      <c r="L25" s="7"/>
      <c r="M25" s="6">
        <v>25156328040</v>
      </c>
      <c r="N25" s="7"/>
      <c r="O25" s="6">
        <v>-13316505468</v>
      </c>
      <c r="P25" s="7"/>
      <c r="Q25" s="6">
        <v>-442204487</v>
      </c>
      <c r="R25" s="7"/>
      <c r="S25" s="6">
        <f t="shared" si="1"/>
        <v>11397618085</v>
      </c>
      <c r="T25" s="7"/>
      <c r="U25" s="7" t="s">
        <v>249</v>
      </c>
      <c r="V25" s="7"/>
      <c r="W25" s="7"/>
    </row>
    <row r="26" spans="1:23" x14ac:dyDescent="0.55000000000000004">
      <c r="A26" s="2" t="s">
        <v>75</v>
      </c>
      <c r="C26" s="6">
        <v>4100954631</v>
      </c>
      <c r="D26" s="7"/>
      <c r="E26" s="6">
        <v>1917215676</v>
      </c>
      <c r="F26" s="7"/>
      <c r="G26" s="6">
        <v>0</v>
      </c>
      <c r="H26" s="7"/>
      <c r="I26" s="6">
        <f t="shared" si="0"/>
        <v>6018170307</v>
      </c>
      <c r="J26" s="7"/>
      <c r="K26" s="7" t="s">
        <v>130</v>
      </c>
      <c r="L26" s="7"/>
      <c r="M26" s="6">
        <v>4100954631</v>
      </c>
      <c r="N26" s="7"/>
      <c r="O26" s="6">
        <v>-1812162905</v>
      </c>
      <c r="P26" s="7"/>
      <c r="Q26" s="6">
        <v>749232018</v>
      </c>
      <c r="R26" s="7"/>
      <c r="S26" s="6">
        <f t="shared" si="1"/>
        <v>3038023744</v>
      </c>
      <c r="T26" s="7"/>
      <c r="U26" s="7" t="s">
        <v>250</v>
      </c>
      <c r="V26" s="7"/>
      <c r="W26" s="7"/>
    </row>
    <row r="27" spans="1:23" x14ac:dyDescent="0.55000000000000004">
      <c r="A27" s="2" t="s">
        <v>121</v>
      </c>
      <c r="C27" s="6">
        <v>0</v>
      </c>
      <c r="D27" s="7"/>
      <c r="E27" s="6">
        <v>18595805181</v>
      </c>
      <c r="F27" s="7"/>
      <c r="G27" s="6">
        <v>0</v>
      </c>
      <c r="H27" s="7"/>
      <c r="I27" s="6">
        <f t="shared" si="0"/>
        <v>18595805181</v>
      </c>
      <c r="J27" s="7"/>
      <c r="K27" s="7" t="s">
        <v>251</v>
      </c>
      <c r="L27" s="7"/>
      <c r="M27" s="6">
        <v>0</v>
      </c>
      <c r="N27" s="7"/>
      <c r="O27" s="6">
        <v>3915792588</v>
      </c>
      <c r="P27" s="7"/>
      <c r="Q27" s="6">
        <v>-53236196707</v>
      </c>
      <c r="R27" s="7"/>
      <c r="S27" s="6">
        <f t="shared" si="1"/>
        <v>-49320404119</v>
      </c>
      <c r="T27" s="7"/>
      <c r="U27" s="7" t="s">
        <v>252</v>
      </c>
      <c r="V27" s="7"/>
      <c r="W27" s="7"/>
    </row>
    <row r="28" spans="1:23" x14ac:dyDescent="0.55000000000000004">
      <c r="A28" s="2" t="s">
        <v>98</v>
      </c>
      <c r="C28" s="6">
        <v>10162613438</v>
      </c>
      <c r="D28" s="7"/>
      <c r="E28" s="6">
        <v>-6217171005</v>
      </c>
      <c r="F28" s="7"/>
      <c r="G28" s="6">
        <v>0</v>
      </c>
      <c r="H28" s="7"/>
      <c r="I28" s="6">
        <f t="shared" si="0"/>
        <v>3945442433</v>
      </c>
      <c r="J28" s="7"/>
      <c r="K28" s="7" t="s">
        <v>99</v>
      </c>
      <c r="L28" s="7"/>
      <c r="M28" s="6">
        <v>10162613438</v>
      </c>
      <c r="N28" s="7"/>
      <c r="O28" s="6">
        <v>-14492778975</v>
      </c>
      <c r="P28" s="7"/>
      <c r="Q28" s="6">
        <v>-260596954</v>
      </c>
      <c r="R28" s="7"/>
      <c r="S28" s="6">
        <f t="shared" si="1"/>
        <v>-4590762491</v>
      </c>
      <c r="T28" s="7"/>
      <c r="U28" s="7" t="s">
        <v>253</v>
      </c>
      <c r="V28" s="7"/>
      <c r="W28" s="7"/>
    </row>
    <row r="29" spans="1:23" x14ac:dyDescent="0.55000000000000004">
      <c r="A29" s="2" t="s">
        <v>33</v>
      </c>
      <c r="C29" s="6">
        <v>26535374542</v>
      </c>
      <c r="D29" s="7"/>
      <c r="E29" s="6">
        <v>-30073536240</v>
      </c>
      <c r="F29" s="7"/>
      <c r="G29" s="6">
        <v>0</v>
      </c>
      <c r="H29" s="7"/>
      <c r="I29" s="6">
        <f t="shared" si="0"/>
        <v>-3538161698</v>
      </c>
      <c r="J29" s="7"/>
      <c r="K29" s="7" t="s">
        <v>254</v>
      </c>
      <c r="L29" s="7"/>
      <c r="M29" s="6">
        <v>26535374542</v>
      </c>
      <c r="N29" s="7"/>
      <c r="O29" s="6">
        <v>-30510203599</v>
      </c>
      <c r="P29" s="7"/>
      <c r="Q29" s="6">
        <v>-3136989721</v>
      </c>
      <c r="R29" s="7"/>
      <c r="S29" s="6">
        <f t="shared" si="1"/>
        <v>-7111818778</v>
      </c>
      <c r="T29" s="7"/>
      <c r="U29" s="7" t="s">
        <v>255</v>
      </c>
      <c r="V29" s="7"/>
      <c r="W29" s="7"/>
    </row>
    <row r="30" spans="1:23" x14ac:dyDescent="0.55000000000000004">
      <c r="A30" s="2" t="s">
        <v>57</v>
      </c>
      <c r="C30" s="6">
        <v>14510692008</v>
      </c>
      <c r="D30" s="7"/>
      <c r="E30" s="6">
        <v>-2679201449</v>
      </c>
      <c r="F30" s="7"/>
      <c r="G30" s="6">
        <v>0</v>
      </c>
      <c r="H30" s="7"/>
      <c r="I30" s="6">
        <f t="shared" si="0"/>
        <v>11831490559</v>
      </c>
      <c r="J30" s="7"/>
      <c r="K30" s="7" t="s">
        <v>256</v>
      </c>
      <c r="L30" s="7"/>
      <c r="M30" s="6">
        <v>14510692008</v>
      </c>
      <c r="N30" s="7"/>
      <c r="O30" s="6">
        <v>-2679201441</v>
      </c>
      <c r="P30" s="7"/>
      <c r="Q30" s="6">
        <v>-154740271</v>
      </c>
      <c r="R30" s="7"/>
      <c r="S30" s="6">
        <f t="shared" si="1"/>
        <v>11676750296</v>
      </c>
      <c r="T30" s="7"/>
      <c r="U30" s="7" t="s">
        <v>257</v>
      </c>
      <c r="V30" s="7"/>
      <c r="W30" s="7"/>
    </row>
    <row r="31" spans="1:23" x14ac:dyDescent="0.55000000000000004">
      <c r="A31" s="2" t="s">
        <v>29</v>
      </c>
      <c r="C31" s="6">
        <v>9039292940</v>
      </c>
      <c r="D31" s="7"/>
      <c r="E31" s="6">
        <v>-2292852964</v>
      </c>
      <c r="F31" s="7"/>
      <c r="G31" s="6">
        <v>0</v>
      </c>
      <c r="H31" s="7"/>
      <c r="I31" s="6">
        <f t="shared" si="0"/>
        <v>6746439976</v>
      </c>
      <c r="J31" s="7"/>
      <c r="K31" s="7" t="s">
        <v>258</v>
      </c>
      <c r="L31" s="7"/>
      <c r="M31" s="6">
        <v>9039292940</v>
      </c>
      <c r="N31" s="7"/>
      <c r="O31" s="6">
        <v>-10502565901</v>
      </c>
      <c r="P31" s="7"/>
      <c r="Q31" s="6">
        <v>-853822852</v>
      </c>
      <c r="R31" s="7"/>
      <c r="S31" s="6">
        <f t="shared" si="1"/>
        <v>-2317095813</v>
      </c>
      <c r="T31" s="7"/>
      <c r="U31" s="7" t="s">
        <v>259</v>
      </c>
      <c r="V31" s="7"/>
      <c r="W31" s="7"/>
    </row>
    <row r="32" spans="1:23" x14ac:dyDescent="0.55000000000000004">
      <c r="A32" s="2" t="s">
        <v>132</v>
      </c>
      <c r="C32" s="6">
        <v>0</v>
      </c>
      <c r="D32" s="7"/>
      <c r="E32" s="6">
        <v>60519016165</v>
      </c>
      <c r="F32" s="7"/>
      <c r="G32" s="6">
        <v>0</v>
      </c>
      <c r="H32" s="7"/>
      <c r="I32" s="6">
        <f t="shared" si="0"/>
        <v>60519016165</v>
      </c>
      <c r="J32" s="7"/>
      <c r="K32" s="7" t="s">
        <v>260</v>
      </c>
      <c r="L32" s="7"/>
      <c r="M32" s="6">
        <v>0</v>
      </c>
      <c r="N32" s="7"/>
      <c r="O32" s="6">
        <v>150531548464</v>
      </c>
      <c r="P32" s="7"/>
      <c r="Q32" s="6">
        <v>17017204276</v>
      </c>
      <c r="R32" s="7"/>
      <c r="S32" s="6">
        <f t="shared" si="1"/>
        <v>167548752740</v>
      </c>
      <c r="T32" s="7"/>
      <c r="U32" s="7" t="s">
        <v>261</v>
      </c>
      <c r="V32" s="7"/>
      <c r="W32" s="7"/>
    </row>
    <row r="33" spans="1:23" x14ac:dyDescent="0.55000000000000004">
      <c r="A33" s="2" t="s">
        <v>41</v>
      </c>
      <c r="C33" s="6">
        <v>12700991905</v>
      </c>
      <c r="D33" s="7"/>
      <c r="E33" s="6">
        <v>1470948023</v>
      </c>
      <c r="F33" s="7"/>
      <c r="G33" s="6">
        <v>0</v>
      </c>
      <c r="H33" s="7"/>
      <c r="I33" s="6">
        <f t="shared" si="0"/>
        <v>14171939928</v>
      </c>
      <c r="J33" s="7"/>
      <c r="K33" s="7" t="s">
        <v>262</v>
      </c>
      <c r="L33" s="7"/>
      <c r="M33" s="6">
        <v>12700991905</v>
      </c>
      <c r="N33" s="7"/>
      <c r="O33" s="6">
        <v>-2796617224</v>
      </c>
      <c r="P33" s="7"/>
      <c r="Q33" s="6">
        <v>234692265</v>
      </c>
      <c r="R33" s="7"/>
      <c r="S33" s="6">
        <f t="shared" si="1"/>
        <v>10139066946</v>
      </c>
      <c r="T33" s="7"/>
      <c r="U33" s="7" t="s">
        <v>263</v>
      </c>
      <c r="V33" s="7"/>
      <c r="W33" s="7"/>
    </row>
    <row r="34" spans="1:23" x14ac:dyDescent="0.55000000000000004">
      <c r="A34" s="2" t="s">
        <v>92</v>
      </c>
      <c r="C34" s="6">
        <v>0</v>
      </c>
      <c r="D34" s="7"/>
      <c r="E34" s="6">
        <v>17652104827</v>
      </c>
      <c r="F34" s="7"/>
      <c r="G34" s="6">
        <v>0</v>
      </c>
      <c r="H34" s="7"/>
      <c r="I34" s="6">
        <f t="shared" si="0"/>
        <v>17652104827</v>
      </c>
      <c r="J34" s="7"/>
      <c r="K34" s="7" t="s">
        <v>264</v>
      </c>
      <c r="L34" s="7"/>
      <c r="M34" s="6">
        <v>23833290000</v>
      </c>
      <c r="N34" s="7"/>
      <c r="O34" s="6">
        <v>-11899409959</v>
      </c>
      <c r="P34" s="7"/>
      <c r="Q34" s="6">
        <v>-57910286</v>
      </c>
      <c r="R34" s="7"/>
      <c r="S34" s="6">
        <f t="shared" si="1"/>
        <v>11875969755</v>
      </c>
      <c r="T34" s="7"/>
      <c r="U34" s="7" t="s">
        <v>265</v>
      </c>
      <c r="V34" s="7"/>
      <c r="W34" s="7"/>
    </row>
    <row r="35" spans="1:23" x14ac:dyDescent="0.55000000000000004">
      <c r="A35" s="2" t="s">
        <v>127</v>
      </c>
      <c r="C35" s="6">
        <v>0</v>
      </c>
      <c r="D35" s="7"/>
      <c r="E35" s="6">
        <v>257160178</v>
      </c>
      <c r="F35" s="7"/>
      <c r="G35" s="6">
        <v>0</v>
      </c>
      <c r="H35" s="7"/>
      <c r="I35" s="6">
        <f t="shared" si="0"/>
        <v>257160178</v>
      </c>
      <c r="J35" s="7"/>
      <c r="K35" s="7" t="s">
        <v>266</v>
      </c>
      <c r="L35" s="7"/>
      <c r="M35" s="6">
        <v>6252814769</v>
      </c>
      <c r="N35" s="7"/>
      <c r="O35" s="6">
        <v>-35680974746</v>
      </c>
      <c r="P35" s="7"/>
      <c r="Q35" s="6">
        <v>-1869623293</v>
      </c>
      <c r="R35" s="7"/>
      <c r="S35" s="6">
        <f t="shared" si="1"/>
        <v>-31297783270</v>
      </c>
      <c r="T35" s="7"/>
      <c r="U35" s="7" t="s">
        <v>267</v>
      </c>
      <c r="V35" s="7"/>
      <c r="W35" s="7"/>
    </row>
    <row r="36" spans="1:23" x14ac:dyDescent="0.55000000000000004">
      <c r="A36" s="2" t="s">
        <v>110</v>
      </c>
      <c r="C36" s="6">
        <v>2700305974</v>
      </c>
      <c r="D36" s="7"/>
      <c r="E36" s="6">
        <v>-4817198865</v>
      </c>
      <c r="F36" s="7"/>
      <c r="G36" s="6">
        <v>0</v>
      </c>
      <c r="H36" s="7"/>
      <c r="I36" s="6">
        <f t="shared" si="0"/>
        <v>-2116892891</v>
      </c>
      <c r="J36" s="7"/>
      <c r="K36" s="7" t="s">
        <v>268</v>
      </c>
      <c r="L36" s="7"/>
      <c r="M36" s="6">
        <v>2700305974</v>
      </c>
      <c r="N36" s="7"/>
      <c r="O36" s="6">
        <v>-4048337631</v>
      </c>
      <c r="P36" s="7"/>
      <c r="Q36" s="6">
        <v>3127803</v>
      </c>
      <c r="R36" s="7"/>
      <c r="S36" s="6">
        <f t="shared" si="1"/>
        <v>-1344903854</v>
      </c>
      <c r="T36" s="7"/>
      <c r="U36" s="7" t="s">
        <v>269</v>
      </c>
      <c r="V36" s="7"/>
      <c r="W36" s="7"/>
    </row>
    <row r="37" spans="1:23" x14ac:dyDescent="0.55000000000000004">
      <c r="A37" s="2" t="s">
        <v>137</v>
      </c>
      <c r="C37" s="6">
        <v>0</v>
      </c>
      <c r="D37" s="7"/>
      <c r="E37" s="6">
        <v>-228385779</v>
      </c>
      <c r="F37" s="7"/>
      <c r="G37" s="6">
        <v>0</v>
      </c>
      <c r="H37" s="7"/>
      <c r="I37" s="6">
        <f t="shared" si="0"/>
        <v>-228385779</v>
      </c>
      <c r="J37" s="7"/>
      <c r="K37" s="7" t="s">
        <v>270</v>
      </c>
      <c r="L37" s="7"/>
      <c r="M37" s="6">
        <v>972794799</v>
      </c>
      <c r="N37" s="7"/>
      <c r="O37" s="6">
        <v>-14649316904</v>
      </c>
      <c r="P37" s="7"/>
      <c r="Q37" s="6">
        <v>-1226376449</v>
      </c>
      <c r="R37" s="7"/>
      <c r="S37" s="6">
        <f t="shared" si="1"/>
        <v>-14902898554</v>
      </c>
      <c r="T37" s="7"/>
      <c r="U37" s="7" t="s">
        <v>271</v>
      </c>
      <c r="V37" s="7"/>
      <c r="W37" s="7"/>
    </row>
    <row r="38" spans="1:23" x14ac:dyDescent="0.55000000000000004">
      <c r="A38" s="2" t="s">
        <v>17</v>
      </c>
      <c r="C38" s="6">
        <v>4124274177</v>
      </c>
      <c r="D38" s="7"/>
      <c r="E38" s="6">
        <v>-15881366617</v>
      </c>
      <c r="F38" s="7"/>
      <c r="G38" s="6">
        <v>0</v>
      </c>
      <c r="H38" s="7"/>
      <c r="I38" s="6">
        <f t="shared" si="0"/>
        <v>-11757092440</v>
      </c>
      <c r="J38" s="7"/>
      <c r="K38" s="7" t="s">
        <v>272</v>
      </c>
      <c r="L38" s="7"/>
      <c r="M38" s="6">
        <v>4124274177</v>
      </c>
      <c r="N38" s="7"/>
      <c r="O38" s="6">
        <v>-48329836121</v>
      </c>
      <c r="P38" s="7"/>
      <c r="Q38" s="6">
        <v>-141629856</v>
      </c>
      <c r="R38" s="7"/>
      <c r="S38" s="6">
        <f t="shared" si="1"/>
        <v>-44347191800</v>
      </c>
      <c r="T38" s="7"/>
      <c r="U38" s="7" t="s">
        <v>273</v>
      </c>
      <c r="V38" s="7"/>
      <c r="W38" s="7"/>
    </row>
    <row r="39" spans="1:23" x14ac:dyDescent="0.55000000000000004">
      <c r="A39" s="2" t="s">
        <v>65</v>
      </c>
      <c r="C39" s="6">
        <v>5408256807</v>
      </c>
      <c r="D39" s="7"/>
      <c r="E39" s="6">
        <v>-1581923130</v>
      </c>
      <c r="F39" s="7"/>
      <c r="G39" s="6">
        <v>0</v>
      </c>
      <c r="H39" s="7"/>
      <c r="I39" s="6">
        <f t="shared" si="0"/>
        <v>3826333677</v>
      </c>
      <c r="J39" s="7"/>
      <c r="K39" s="7" t="s">
        <v>274</v>
      </c>
      <c r="L39" s="7"/>
      <c r="M39" s="6">
        <v>5408256807</v>
      </c>
      <c r="N39" s="7"/>
      <c r="O39" s="6">
        <v>-26721997870</v>
      </c>
      <c r="P39" s="7"/>
      <c r="Q39" s="6">
        <v>-18449360</v>
      </c>
      <c r="R39" s="7"/>
      <c r="S39" s="6">
        <f t="shared" si="1"/>
        <v>-21332190423</v>
      </c>
      <c r="T39" s="7"/>
      <c r="U39" s="7" t="s">
        <v>275</v>
      </c>
      <c r="V39" s="7"/>
      <c r="W39" s="7"/>
    </row>
    <row r="40" spans="1:23" x14ac:dyDescent="0.55000000000000004">
      <c r="A40" s="2" t="s">
        <v>143</v>
      </c>
      <c r="C40" s="6">
        <v>0</v>
      </c>
      <c r="D40" s="7"/>
      <c r="E40" s="6">
        <v>9606041778</v>
      </c>
      <c r="F40" s="7"/>
      <c r="G40" s="6">
        <v>0</v>
      </c>
      <c r="H40" s="7"/>
      <c r="I40" s="6">
        <f t="shared" si="0"/>
        <v>9606041778</v>
      </c>
      <c r="J40" s="7"/>
      <c r="K40" s="7" t="s">
        <v>276</v>
      </c>
      <c r="L40" s="7"/>
      <c r="M40" s="6">
        <v>7679604000</v>
      </c>
      <c r="N40" s="7"/>
      <c r="O40" s="6">
        <v>12921625595</v>
      </c>
      <c r="P40" s="7"/>
      <c r="Q40" s="6">
        <v>-6981542</v>
      </c>
      <c r="R40" s="7"/>
      <c r="S40" s="6">
        <f t="shared" si="1"/>
        <v>20594248053</v>
      </c>
      <c r="T40" s="7"/>
      <c r="U40" s="7" t="s">
        <v>277</v>
      </c>
      <c r="V40" s="7"/>
      <c r="W40" s="7"/>
    </row>
    <row r="41" spans="1:23" x14ac:dyDescent="0.55000000000000004">
      <c r="A41" s="2" t="s">
        <v>108</v>
      </c>
      <c r="C41" s="6">
        <v>7219479293</v>
      </c>
      <c r="D41" s="7"/>
      <c r="E41" s="6">
        <v>-11318782621</v>
      </c>
      <c r="F41" s="7"/>
      <c r="G41" s="6">
        <v>0</v>
      </c>
      <c r="H41" s="7"/>
      <c r="I41" s="6">
        <f t="shared" si="0"/>
        <v>-4099303328</v>
      </c>
      <c r="J41" s="7"/>
      <c r="K41" s="7" t="s">
        <v>278</v>
      </c>
      <c r="L41" s="7"/>
      <c r="M41" s="6">
        <v>7219479293</v>
      </c>
      <c r="N41" s="7"/>
      <c r="O41" s="6">
        <v>-22768797503</v>
      </c>
      <c r="P41" s="7"/>
      <c r="Q41" s="6">
        <v>192286410</v>
      </c>
      <c r="R41" s="7"/>
      <c r="S41" s="6">
        <f t="shared" si="1"/>
        <v>-15357031800</v>
      </c>
      <c r="T41" s="7"/>
      <c r="U41" s="7" t="s">
        <v>279</v>
      </c>
      <c r="V41" s="7"/>
      <c r="W41" s="7"/>
    </row>
    <row r="42" spans="1:23" x14ac:dyDescent="0.55000000000000004">
      <c r="A42" s="2" t="s">
        <v>210</v>
      </c>
      <c r="C42" s="6">
        <v>0</v>
      </c>
      <c r="D42" s="7"/>
      <c r="E42" s="6">
        <v>0</v>
      </c>
      <c r="F42" s="7"/>
      <c r="G42" s="6">
        <v>0</v>
      </c>
      <c r="H42" s="7"/>
      <c r="I42" s="6">
        <f t="shared" si="0"/>
        <v>0</v>
      </c>
      <c r="J42" s="7"/>
      <c r="K42" s="7" t="s">
        <v>68</v>
      </c>
      <c r="L42" s="7"/>
      <c r="M42" s="6">
        <v>0</v>
      </c>
      <c r="N42" s="7"/>
      <c r="O42" s="6">
        <v>0</v>
      </c>
      <c r="P42" s="7"/>
      <c r="Q42" s="6">
        <v>-532496187</v>
      </c>
      <c r="R42" s="7"/>
      <c r="S42" s="6">
        <f t="shared" si="1"/>
        <v>-532496187</v>
      </c>
      <c r="T42" s="7"/>
      <c r="U42" s="7" t="s">
        <v>280</v>
      </c>
      <c r="V42" s="7"/>
      <c r="W42" s="7"/>
    </row>
    <row r="43" spans="1:23" x14ac:dyDescent="0.55000000000000004">
      <c r="A43" s="2" t="s">
        <v>94</v>
      </c>
      <c r="C43" s="6">
        <v>0</v>
      </c>
      <c r="D43" s="7"/>
      <c r="E43" s="6">
        <v>5785137816</v>
      </c>
      <c r="F43" s="7"/>
      <c r="G43" s="6">
        <v>0</v>
      </c>
      <c r="H43" s="7"/>
      <c r="I43" s="6">
        <f t="shared" si="0"/>
        <v>5785137816</v>
      </c>
      <c r="J43" s="7"/>
      <c r="K43" s="7" t="s">
        <v>281</v>
      </c>
      <c r="L43" s="7"/>
      <c r="M43" s="6">
        <v>5138057540</v>
      </c>
      <c r="N43" s="7"/>
      <c r="O43" s="6">
        <v>-602357105</v>
      </c>
      <c r="P43" s="7"/>
      <c r="Q43" s="6">
        <v>315850704</v>
      </c>
      <c r="R43" s="7"/>
      <c r="S43" s="6">
        <f t="shared" si="1"/>
        <v>4851551139</v>
      </c>
      <c r="T43" s="7"/>
      <c r="U43" s="7" t="s">
        <v>282</v>
      </c>
      <c r="V43" s="7"/>
      <c r="W43" s="7"/>
    </row>
    <row r="44" spans="1:23" x14ac:dyDescent="0.55000000000000004">
      <c r="A44" s="2" t="s">
        <v>47</v>
      </c>
      <c r="C44" s="6">
        <v>0</v>
      </c>
      <c r="D44" s="7"/>
      <c r="E44" s="6">
        <v>-4576942675</v>
      </c>
      <c r="F44" s="7"/>
      <c r="G44" s="6">
        <v>0</v>
      </c>
      <c r="H44" s="7"/>
      <c r="I44" s="6">
        <f t="shared" si="0"/>
        <v>-4576942675</v>
      </c>
      <c r="J44" s="7"/>
      <c r="K44" s="7" t="s">
        <v>283</v>
      </c>
      <c r="L44" s="7"/>
      <c r="M44" s="6">
        <v>11983894700</v>
      </c>
      <c r="N44" s="7"/>
      <c r="O44" s="6">
        <v>-36866332938</v>
      </c>
      <c r="P44" s="7"/>
      <c r="Q44" s="6">
        <v>-275082758</v>
      </c>
      <c r="R44" s="7"/>
      <c r="S44" s="6">
        <f t="shared" si="1"/>
        <v>-25157520996</v>
      </c>
      <c r="T44" s="7"/>
      <c r="U44" s="7" t="s">
        <v>284</v>
      </c>
      <c r="V44" s="7"/>
      <c r="W44" s="7"/>
    </row>
    <row r="45" spans="1:23" x14ac:dyDescent="0.55000000000000004">
      <c r="A45" s="2" t="s">
        <v>27</v>
      </c>
      <c r="C45" s="6">
        <v>0</v>
      </c>
      <c r="D45" s="7"/>
      <c r="E45" s="6">
        <v>-6051266796</v>
      </c>
      <c r="F45" s="7"/>
      <c r="G45" s="6">
        <v>0</v>
      </c>
      <c r="H45" s="7"/>
      <c r="I45" s="6">
        <f t="shared" si="0"/>
        <v>-6051266796</v>
      </c>
      <c r="J45" s="7"/>
      <c r="K45" s="7" t="s">
        <v>285</v>
      </c>
      <c r="L45" s="7"/>
      <c r="M45" s="6">
        <v>9787724754</v>
      </c>
      <c r="N45" s="7"/>
      <c r="O45" s="6">
        <v>-40223126720</v>
      </c>
      <c r="P45" s="7"/>
      <c r="Q45" s="6">
        <v>-3351853209</v>
      </c>
      <c r="R45" s="7"/>
      <c r="S45" s="6">
        <f t="shared" si="1"/>
        <v>-33787255175</v>
      </c>
      <c r="T45" s="7"/>
      <c r="U45" s="7" t="s">
        <v>286</v>
      </c>
      <c r="V45" s="7"/>
      <c r="W45" s="7"/>
    </row>
    <row r="46" spans="1:23" x14ac:dyDescent="0.55000000000000004">
      <c r="A46" s="2" t="s">
        <v>141</v>
      </c>
      <c r="C46" s="6">
        <v>0</v>
      </c>
      <c r="D46" s="7"/>
      <c r="E46" s="6">
        <v>11484482923</v>
      </c>
      <c r="F46" s="7"/>
      <c r="G46" s="6">
        <v>0</v>
      </c>
      <c r="H46" s="7"/>
      <c r="I46" s="6">
        <f t="shared" si="0"/>
        <v>11484482923</v>
      </c>
      <c r="J46" s="7"/>
      <c r="K46" s="7" t="s">
        <v>287</v>
      </c>
      <c r="L46" s="7"/>
      <c r="M46" s="6">
        <v>0</v>
      </c>
      <c r="N46" s="7"/>
      <c r="O46" s="6">
        <v>247327773</v>
      </c>
      <c r="P46" s="7"/>
      <c r="Q46" s="6">
        <v>-109755966</v>
      </c>
      <c r="R46" s="7"/>
      <c r="S46" s="6">
        <f t="shared" si="1"/>
        <v>137571807</v>
      </c>
      <c r="T46" s="7"/>
      <c r="U46" s="7" t="s">
        <v>288</v>
      </c>
      <c r="V46" s="7"/>
      <c r="W46" s="7"/>
    </row>
    <row r="47" spans="1:23" x14ac:dyDescent="0.55000000000000004">
      <c r="A47" s="2" t="s">
        <v>25</v>
      </c>
      <c r="C47" s="6">
        <v>0</v>
      </c>
      <c r="D47" s="7"/>
      <c r="E47" s="6">
        <v>-2801835159</v>
      </c>
      <c r="F47" s="7"/>
      <c r="G47" s="6">
        <v>0</v>
      </c>
      <c r="H47" s="7"/>
      <c r="I47" s="6">
        <f t="shared" si="0"/>
        <v>-2801835159</v>
      </c>
      <c r="J47" s="7"/>
      <c r="K47" s="7" t="s">
        <v>289</v>
      </c>
      <c r="L47" s="7"/>
      <c r="M47" s="6">
        <v>492244565</v>
      </c>
      <c r="N47" s="7"/>
      <c r="O47" s="6">
        <v>-7680324611</v>
      </c>
      <c r="P47" s="7"/>
      <c r="Q47" s="6">
        <v>-720035</v>
      </c>
      <c r="R47" s="7"/>
      <c r="S47" s="6">
        <f t="shared" si="1"/>
        <v>-7188800081</v>
      </c>
      <c r="T47" s="7"/>
      <c r="U47" s="7" t="s">
        <v>290</v>
      </c>
      <c r="V47" s="7"/>
      <c r="W47" s="7"/>
    </row>
    <row r="48" spans="1:23" x14ac:dyDescent="0.55000000000000004">
      <c r="A48" s="2" t="s">
        <v>77</v>
      </c>
      <c r="C48" s="6">
        <v>0</v>
      </c>
      <c r="D48" s="7"/>
      <c r="E48" s="6">
        <v>-568241425</v>
      </c>
      <c r="F48" s="7"/>
      <c r="G48" s="6">
        <v>0</v>
      </c>
      <c r="H48" s="7"/>
      <c r="I48" s="6">
        <f t="shared" si="0"/>
        <v>-568241425</v>
      </c>
      <c r="J48" s="7"/>
      <c r="K48" s="7" t="s">
        <v>291</v>
      </c>
      <c r="L48" s="7"/>
      <c r="M48" s="6">
        <v>11442478772</v>
      </c>
      <c r="N48" s="7"/>
      <c r="O48" s="6">
        <v>-36424275162</v>
      </c>
      <c r="P48" s="7"/>
      <c r="Q48" s="6">
        <v>611264463</v>
      </c>
      <c r="R48" s="7"/>
      <c r="S48" s="6">
        <f t="shared" si="1"/>
        <v>-24370531927</v>
      </c>
      <c r="T48" s="7"/>
      <c r="U48" s="7" t="s">
        <v>292</v>
      </c>
      <c r="V48" s="7"/>
      <c r="W48" s="7"/>
    </row>
    <row r="49" spans="1:23" x14ac:dyDescent="0.55000000000000004">
      <c r="A49" s="2" t="s">
        <v>19</v>
      </c>
      <c r="C49" s="6">
        <v>0</v>
      </c>
      <c r="D49" s="7"/>
      <c r="E49" s="6">
        <v>344350330</v>
      </c>
      <c r="F49" s="7"/>
      <c r="G49" s="6">
        <v>0</v>
      </c>
      <c r="H49" s="7"/>
      <c r="I49" s="6">
        <f t="shared" si="0"/>
        <v>344350330</v>
      </c>
      <c r="J49" s="7"/>
      <c r="K49" s="7" t="s">
        <v>74</v>
      </c>
      <c r="L49" s="7"/>
      <c r="M49" s="6">
        <v>0</v>
      </c>
      <c r="N49" s="7"/>
      <c r="O49" s="6">
        <v>836279372</v>
      </c>
      <c r="P49" s="7"/>
      <c r="Q49" s="6">
        <v>64676296</v>
      </c>
      <c r="R49" s="7"/>
      <c r="S49" s="6">
        <f t="shared" si="1"/>
        <v>900955668</v>
      </c>
      <c r="T49" s="7"/>
      <c r="U49" s="7" t="s">
        <v>293</v>
      </c>
      <c r="V49" s="7"/>
      <c r="W49" s="7"/>
    </row>
    <row r="50" spans="1:23" x14ac:dyDescent="0.55000000000000004">
      <c r="A50" s="2" t="s">
        <v>211</v>
      </c>
      <c r="C50" s="6">
        <v>0</v>
      </c>
      <c r="D50" s="7"/>
      <c r="E50" s="6">
        <v>0</v>
      </c>
      <c r="F50" s="7"/>
      <c r="G50" s="6">
        <v>0</v>
      </c>
      <c r="H50" s="7"/>
      <c r="I50" s="6">
        <f t="shared" si="0"/>
        <v>0</v>
      </c>
      <c r="J50" s="7"/>
      <c r="K50" s="7" t="s">
        <v>68</v>
      </c>
      <c r="L50" s="7"/>
      <c r="M50" s="6">
        <v>0</v>
      </c>
      <c r="N50" s="7"/>
      <c r="O50" s="6">
        <v>0</v>
      </c>
      <c r="P50" s="7"/>
      <c r="Q50" s="6">
        <v>-6585852082</v>
      </c>
      <c r="R50" s="7"/>
      <c r="S50" s="6">
        <f t="shared" si="1"/>
        <v>-6585852082</v>
      </c>
      <c r="T50" s="7"/>
      <c r="U50" s="7" t="s">
        <v>294</v>
      </c>
      <c r="V50" s="7"/>
      <c r="W50" s="7"/>
    </row>
    <row r="51" spans="1:23" x14ac:dyDescent="0.55000000000000004">
      <c r="A51" s="2" t="s">
        <v>100</v>
      </c>
      <c r="C51" s="6">
        <v>0</v>
      </c>
      <c r="D51" s="7"/>
      <c r="E51" s="6">
        <v>28757421165</v>
      </c>
      <c r="F51" s="7"/>
      <c r="G51" s="6">
        <v>0</v>
      </c>
      <c r="H51" s="7"/>
      <c r="I51" s="6">
        <f t="shared" si="0"/>
        <v>28757421165</v>
      </c>
      <c r="J51" s="7"/>
      <c r="K51" s="7" t="s">
        <v>295</v>
      </c>
      <c r="L51" s="7"/>
      <c r="M51" s="6">
        <v>0</v>
      </c>
      <c r="N51" s="7"/>
      <c r="O51" s="6">
        <v>5655629481</v>
      </c>
      <c r="P51" s="7"/>
      <c r="Q51" s="6">
        <v>373873708</v>
      </c>
      <c r="R51" s="7"/>
      <c r="S51" s="6">
        <f t="shared" si="1"/>
        <v>6029503189</v>
      </c>
      <c r="T51" s="7"/>
      <c r="U51" s="7" t="s">
        <v>296</v>
      </c>
      <c r="V51" s="7"/>
      <c r="W51" s="7"/>
    </row>
    <row r="52" spans="1:23" x14ac:dyDescent="0.55000000000000004">
      <c r="A52" s="2" t="s">
        <v>113</v>
      </c>
      <c r="C52" s="6">
        <v>51863796141</v>
      </c>
      <c r="D52" s="7"/>
      <c r="E52" s="6">
        <v>10278554468</v>
      </c>
      <c r="F52" s="7"/>
      <c r="G52" s="6">
        <v>0</v>
      </c>
      <c r="H52" s="7"/>
      <c r="I52" s="6">
        <f t="shared" si="0"/>
        <v>62142350609</v>
      </c>
      <c r="J52" s="7"/>
      <c r="K52" s="7" t="s">
        <v>297</v>
      </c>
      <c r="L52" s="7"/>
      <c r="M52" s="6">
        <v>51863796141</v>
      </c>
      <c r="N52" s="7"/>
      <c r="O52" s="6">
        <v>26980333829</v>
      </c>
      <c r="P52" s="7"/>
      <c r="Q52" s="6">
        <v>963352640</v>
      </c>
      <c r="R52" s="7"/>
      <c r="S52" s="6">
        <f t="shared" si="1"/>
        <v>79807482610</v>
      </c>
      <c r="T52" s="7"/>
      <c r="U52" s="7" t="s">
        <v>298</v>
      </c>
      <c r="V52" s="7"/>
      <c r="W52" s="7"/>
    </row>
    <row r="53" spans="1:23" x14ac:dyDescent="0.55000000000000004">
      <c r="A53" s="2" t="s">
        <v>79</v>
      </c>
      <c r="C53" s="6">
        <v>0</v>
      </c>
      <c r="D53" s="7"/>
      <c r="E53" s="6">
        <v>7368032776</v>
      </c>
      <c r="F53" s="7"/>
      <c r="G53" s="6">
        <v>0</v>
      </c>
      <c r="H53" s="7"/>
      <c r="I53" s="6">
        <f t="shared" si="0"/>
        <v>7368032776</v>
      </c>
      <c r="J53" s="7"/>
      <c r="K53" s="7" t="s">
        <v>299</v>
      </c>
      <c r="L53" s="7"/>
      <c r="M53" s="6">
        <v>0</v>
      </c>
      <c r="N53" s="7"/>
      <c r="O53" s="6">
        <v>-16083876445</v>
      </c>
      <c r="P53" s="7"/>
      <c r="Q53" s="6">
        <v>-79233132</v>
      </c>
      <c r="R53" s="7"/>
      <c r="S53" s="6">
        <f t="shared" si="1"/>
        <v>-16163109577</v>
      </c>
      <c r="T53" s="7"/>
      <c r="U53" s="7" t="s">
        <v>300</v>
      </c>
      <c r="V53" s="7"/>
      <c r="W53" s="7"/>
    </row>
    <row r="54" spans="1:23" x14ac:dyDescent="0.55000000000000004">
      <c r="A54" s="2" t="s">
        <v>83</v>
      </c>
      <c r="C54" s="6">
        <v>0</v>
      </c>
      <c r="D54" s="7"/>
      <c r="E54" s="6">
        <v>12299007136</v>
      </c>
      <c r="F54" s="7"/>
      <c r="G54" s="6">
        <v>0</v>
      </c>
      <c r="H54" s="7"/>
      <c r="I54" s="6">
        <f t="shared" si="0"/>
        <v>12299007136</v>
      </c>
      <c r="J54" s="7"/>
      <c r="K54" s="7" t="s">
        <v>301</v>
      </c>
      <c r="L54" s="7"/>
      <c r="M54" s="6">
        <v>7163098250</v>
      </c>
      <c r="N54" s="7"/>
      <c r="O54" s="6">
        <v>-23432845145</v>
      </c>
      <c r="P54" s="7"/>
      <c r="Q54" s="6">
        <v>-1742130066</v>
      </c>
      <c r="R54" s="7"/>
      <c r="S54" s="6">
        <f t="shared" si="1"/>
        <v>-18011876961</v>
      </c>
      <c r="T54" s="7"/>
      <c r="U54" s="7" t="s">
        <v>302</v>
      </c>
      <c r="V54" s="7"/>
      <c r="W54" s="7"/>
    </row>
    <row r="55" spans="1:23" x14ac:dyDescent="0.55000000000000004">
      <c r="A55" s="2" t="s">
        <v>118</v>
      </c>
      <c r="C55" s="6">
        <v>0</v>
      </c>
      <c r="D55" s="7"/>
      <c r="E55" s="6">
        <v>-5801610356</v>
      </c>
      <c r="F55" s="7"/>
      <c r="G55" s="6">
        <v>0</v>
      </c>
      <c r="H55" s="7"/>
      <c r="I55" s="6">
        <f t="shared" si="0"/>
        <v>-5801610356</v>
      </c>
      <c r="J55" s="7"/>
      <c r="K55" s="7" t="s">
        <v>303</v>
      </c>
      <c r="L55" s="7"/>
      <c r="M55" s="6">
        <v>17084192999</v>
      </c>
      <c r="N55" s="7"/>
      <c r="O55" s="6">
        <v>9266060500</v>
      </c>
      <c r="P55" s="7"/>
      <c r="Q55" s="6">
        <v>5682236476</v>
      </c>
      <c r="R55" s="7"/>
      <c r="S55" s="6">
        <f t="shared" si="1"/>
        <v>32032489975</v>
      </c>
      <c r="T55" s="7"/>
      <c r="U55" s="7" t="s">
        <v>304</v>
      </c>
      <c r="V55" s="7"/>
      <c r="W55" s="7"/>
    </row>
    <row r="56" spans="1:23" x14ac:dyDescent="0.55000000000000004">
      <c r="A56" s="2" t="s">
        <v>85</v>
      </c>
      <c r="C56" s="6">
        <v>0</v>
      </c>
      <c r="D56" s="7"/>
      <c r="E56" s="6">
        <v>18827289648</v>
      </c>
      <c r="F56" s="7"/>
      <c r="G56" s="6">
        <v>0</v>
      </c>
      <c r="H56" s="7"/>
      <c r="I56" s="6">
        <f t="shared" si="0"/>
        <v>18827289648</v>
      </c>
      <c r="J56" s="7"/>
      <c r="K56" s="7" t="s">
        <v>305</v>
      </c>
      <c r="L56" s="7"/>
      <c r="M56" s="6">
        <v>0</v>
      </c>
      <c r="N56" s="7"/>
      <c r="O56" s="6">
        <v>-15665173313</v>
      </c>
      <c r="P56" s="7"/>
      <c r="Q56" s="6">
        <v>-654539755</v>
      </c>
      <c r="R56" s="7"/>
      <c r="S56" s="6">
        <f t="shared" si="1"/>
        <v>-16319713068</v>
      </c>
      <c r="T56" s="7"/>
      <c r="U56" s="7" t="s">
        <v>306</v>
      </c>
      <c r="V56" s="7"/>
      <c r="W56" s="7"/>
    </row>
    <row r="57" spans="1:23" x14ac:dyDescent="0.55000000000000004">
      <c r="A57" s="2" t="s">
        <v>131</v>
      </c>
      <c r="C57" s="6">
        <v>12966919427</v>
      </c>
      <c r="D57" s="7"/>
      <c r="E57" s="6">
        <v>-17458997582</v>
      </c>
      <c r="F57" s="7"/>
      <c r="G57" s="6">
        <v>0</v>
      </c>
      <c r="H57" s="7"/>
      <c r="I57" s="6">
        <f t="shared" si="0"/>
        <v>-4492078155</v>
      </c>
      <c r="J57" s="7"/>
      <c r="K57" s="7" t="s">
        <v>307</v>
      </c>
      <c r="L57" s="7"/>
      <c r="M57" s="6">
        <v>12966919427</v>
      </c>
      <c r="N57" s="7"/>
      <c r="O57" s="6">
        <v>-15559564192</v>
      </c>
      <c r="P57" s="7"/>
      <c r="Q57" s="6">
        <v>-26055560</v>
      </c>
      <c r="R57" s="7"/>
      <c r="S57" s="6">
        <f t="shared" si="1"/>
        <v>-2618700325</v>
      </c>
      <c r="T57" s="7"/>
      <c r="U57" s="7" t="s">
        <v>308</v>
      </c>
      <c r="V57" s="7"/>
      <c r="W57" s="7"/>
    </row>
    <row r="58" spans="1:23" x14ac:dyDescent="0.55000000000000004">
      <c r="A58" s="2" t="s">
        <v>45</v>
      </c>
      <c r="C58" s="6">
        <v>0</v>
      </c>
      <c r="D58" s="7"/>
      <c r="E58" s="6">
        <v>35777414970</v>
      </c>
      <c r="F58" s="7"/>
      <c r="G58" s="6">
        <v>0</v>
      </c>
      <c r="H58" s="7"/>
      <c r="I58" s="6">
        <f t="shared" si="0"/>
        <v>35777414970</v>
      </c>
      <c r="J58" s="7"/>
      <c r="K58" s="7" t="s">
        <v>309</v>
      </c>
      <c r="L58" s="7"/>
      <c r="M58" s="6">
        <v>0</v>
      </c>
      <c r="N58" s="7"/>
      <c r="O58" s="6">
        <v>30503417055</v>
      </c>
      <c r="P58" s="7"/>
      <c r="Q58" s="6">
        <v>116462977</v>
      </c>
      <c r="R58" s="7"/>
      <c r="S58" s="6">
        <f t="shared" si="1"/>
        <v>30619880032</v>
      </c>
      <c r="T58" s="7"/>
      <c r="U58" s="7" t="s">
        <v>310</v>
      </c>
      <c r="V58" s="7"/>
      <c r="W58" s="7"/>
    </row>
    <row r="59" spans="1:23" x14ac:dyDescent="0.55000000000000004">
      <c r="A59" s="2" t="s">
        <v>63</v>
      </c>
      <c r="C59" s="6">
        <v>15667739429</v>
      </c>
      <c r="D59" s="7"/>
      <c r="E59" s="6">
        <v>-2759320709</v>
      </c>
      <c r="F59" s="7"/>
      <c r="G59" s="6">
        <v>0</v>
      </c>
      <c r="H59" s="7"/>
      <c r="I59" s="6">
        <f t="shared" si="0"/>
        <v>12908418720</v>
      </c>
      <c r="J59" s="7"/>
      <c r="K59" s="7" t="s">
        <v>311</v>
      </c>
      <c r="L59" s="7"/>
      <c r="M59" s="6">
        <v>15667739429</v>
      </c>
      <c r="N59" s="7"/>
      <c r="O59" s="6">
        <v>-16687530503</v>
      </c>
      <c r="P59" s="7"/>
      <c r="Q59" s="6">
        <v>-77058636</v>
      </c>
      <c r="R59" s="7"/>
      <c r="S59" s="6">
        <f t="shared" si="1"/>
        <v>-1096849710</v>
      </c>
      <c r="T59" s="7"/>
      <c r="U59" s="7" t="s">
        <v>312</v>
      </c>
      <c r="V59" s="7"/>
      <c r="W59" s="7"/>
    </row>
    <row r="60" spans="1:23" x14ac:dyDescent="0.55000000000000004">
      <c r="A60" s="2" t="s">
        <v>212</v>
      </c>
      <c r="C60" s="6">
        <v>0</v>
      </c>
      <c r="D60" s="7"/>
      <c r="E60" s="6">
        <v>0</v>
      </c>
      <c r="F60" s="7"/>
      <c r="G60" s="6">
        <v>0</v>
      </c>
      <c r="H60" s="7"/>
      <c r="I60" s="6">
        <f t="shared" si="0"/>
        <v>0</v>
      </c>
      <c r="J60" s="7"/>
      <c r="K60" s="7" t="s">
        <v>68</v>
      </c>
      <c r="L60" s="7"/>
      <c r="M60" s="6">
        <v>0</v>
      </c>
      <c r="N60" s="7"/>
      <c r="O60" s="6">
        <v>0</v>
      </c>
      <c r="P60" s="7"/>
      <c r="Q60" s="6">
        <v>8917042761</v>
      </c>
      <c r="R60" s="7"/>
      <c r="S60" s="6">
        <f t="shared" si="1"/>
        <v>8917042761</v>
      </c>
      <c r="T60" s="7"/>
      <c r="U60" s="7" t="s">
        <v>313</v>
      </c>
      <c r="V60" s="7"/>
      <c r="W60" s="7"/>
    </row>
    <row r="61" spans="1:23" x14ac:dyDescent="0.55000000000000004">
      <c r="A61" s="2" t="s">
        <v>43</v>
      </c>
      <c r="C61" s="6">
        <v>8260199990</v>
      </c>
      <c r="D61" s="7"/>
      <c r="E61" s="6">
        <v>-8056126293</v>
      </c>
      <c r="F61" s="7"/>
      <c r="G61" s="6">
        <v>0</v>
      </c>
      <c r="H61" s="7"/>
      <c r="I61" s="6">
        <f t="shared" si="0"/>
        <v>204073697</v>
      </c>
      <c r="J61" s="7"/>
      <c r="K61" s="7" t="s">
        <v>314</v>
      </c>
      <c r="L61" s="7"/>
      <c r="M61" s="6">
        <v>8260199990</v>
      </c>
      <c r="N61" s="7"/>
      <c r="O61" s="6">
        <v>-14872848542</v>
      </c>
      <c r="P61" s="7"/>
      <c r="Q61" s="6">
        <v>-5275796</v>
      </c>
      <c r="R61" s="7"/>
      <c r="S61" s="6">
        <f t="shared" si="1"/>
        <v>-6617924348</v>
      </c>
      <c r="T61" s="7"/>
      <c r="U61" s="7" t="s">
        <v>315</v>
      </c>
      <c r="V61" s="7"/>
      <c r="W61" s="7"/>
    </row>
    <row r="62" spans="1:23" x14ac:dyDescent="0.55000000000000004">
      <c r="A62" s="2" t="s">
        <v>61</v>
      </c>
      <c r="C62" s="6">
        <v>0</v>
      </c>
      <c r="D62" s="7"/>
      <c r="E62" s="6">
        <v>9610134192</v>
      </c>
      <c r="F62" s="7"/>
      <c r="G62" s="6">
        <v>0</v>
      </c>
      <c r="H62" s="7"/>
      <c r="I62" s="6">
        <f t="shared" si="0"/>
        <v>9610134192</v>
      </c>
      <c r="J62" s="7"/>
      <c r="K62" s="7" t="s">
        <v>276</v>
      </c>
      <c r="L62" s="7"/>
      <c r="M62" s="6">
        <v>26209260543</v>
      </c>
      <c r="N62" s="7"/>
      <c r="O62" s="6">
        <v>-18469019564</v>
      </c>
      <c r="P62" s="7"/>
      <c r="Q62" s="6">
        <v>7698902</v>
      </c>
      <c r="R62" s="7"/>
      <c r="S62" s="6">
        <f t="shared" si="1"/>
        <v>7747939881</v>
      </c>
      <c r="T62" s="7"/>
      <c r="U62" s="7" t="s">
        <v>316</v>
      </c>
      <c r="V62" s="7"/>
      <c r="W62" s="7"/>
    </row>
    <row r="63" spans="1:23" x14ac:dyDescent="0.55000000000000004">
      <c r="A63" s="2" t="s">
        <v>134</v>
      </c>
      <c r="C63" s="6">
        <v>0</v>
      </c>
      <c r="D63" s="7"/>
      <c r="E63" s="6">
        <v>259345418</v>
      </c>
      <c r="F63" s="7"/>
      <c r="G63" s="6">
        <v>0</v>
      </c>
      <c r="H63" s="7"/>
      <c r="I63" s="6">
        <f t="shared" si="0"/>
        <v>259345418</v>
      </c>
      <c r="J63" s="7"/>
      <c r="K63" s="7" t="s">
        <v>266</v>
      </c>
      <c r="L63" s="7"/>
      <c r="M63" s="6">
        <v>733774950</v>
      </c>
      <c r="N63" s="7"/>
      <c r="O63" s="6">
        <v>-859021734</v>
      </c>
      <c r="P63" s="7"/>
      <c r="Q63" s="6">
        <v>2599314156</v>
      </c>
      <c r="R63" s="7"/>
      <c r="S63" s="6">
        <f t="shared" si="1"/>
        <v>2474067372</v>
      </c>
      <c r="T63" s="7"/>
      <c r="U63" s="7" t="s">
        <v>317</v>
      </c>
      <c r="V63" s="7"/>
      <c r="W63" s="7"/>
    </row>
    <row r="64" spans="1:23" x14ac:dyDescent="0.55000000000000004">
      <c r="A64" s="2" t="s">
        <v>213</v>
      </c>
      <c r="C64" s="6">
        <v>0</v>
      </c>
      <c r="D64" s="7"/>
      <c r="E64" s="6">
        <v>0</v>
      </c>
      <c r="F64" s="7"/>
      <c r="G64" s="6">
        <v>0</v>
      </c>
      <c r="H64" s="7"/>
      <c r="I64" s="6">
        <f t="shared" si="0"/>
        <v>0</v>
      </c>
      <c r="J64" s="7"/>
      <c r="K64" s="7" t="s">
        <v>68</v>
      </c>
      <c r="L64" s="7"/>
      <c r="M64" s="6">
        <v>0</v>
      </c>
      <c r="N64" s="7"/>
      <c r="O64" s="6">
        <v>0</v>
      </c>
      <c r="P64" s="7"/>
      <c r="Q64" s="6">
        <v>-2418132340</v>
      </c>
      <c r="R64" s="7"/>
      <c r="S64" s="6">
        <f t="shared" si="1"/>
        <v>-2418132340</v>
      </c>
      <c r="T64" s="7"/>
      <c r="U64" s="7" t="s">
        <v>318</v>
      </c>
      <c r="V64" s="7"/>
      <c r="W64" s="7"/>
    </row>
    <row r="65" spans="1:23" x14ac:dyDescent="0.55000000000000004">
      <c r="A65" s="2" t="s">
        <v>115</v>
      </c>
      <c r="C65" s="6">
        <v>0</v>
      </c>
      <c r="D65" s="7"/>
      <c r="E65" s="6">
        <v>-1186334677</v>
      </c>
      <c r="F65" s="7"/>
      <c r="G65" s="6">
        <v>0</v>
      </c>
      <c r="H65" s="7"/>
      <c r="I65" s="6">
        <f t="shared" si="0"/>
        <v>-1186334677</v>
      </c>
      <c r="J65" s="7"/>
      <c r="K65" s="7" t="s">
        <v>319</v>
      </c>
      <c r="L65" s="7"/>
      <c r="M65" s="6">
        <v>7196052722</v>
      </c>
      <c r="N65" s="7"/>
      <c r="O65" s="6">
        <v>-19115781559</v>
      </c>
      <c r="P65" s="7"/>
      <c r="Q65" s="6">
        <v>-634190036</v>
      </c>
      <c r="R65" s="7"/>
      <c r="S65" s="6">
        <f t="shared" si="1"/>
        <v>-12553918873</v>
      </c>
      <c r="T65" s="7"/>
      <c r="U65" s="7" t="s">
        <v>320</v>
      </c>
      <c r="V65" s="7"/>
      <c r="W65" s="7"/>
    </row>
    <row r="66" spans="1:23" x14ac:dyDescent="0.55000000000000004">
      <c r="A66" s="2" t="s">
        <v>214</v>
      </c>
      <c r="C66" s="6">
        <v>0</v>
      </c>
      <c r="D66" s="7"/>
      <c r="E66" s="6">
        <v>0</v>
      </c>
      <c r="F66" s="7"/>
      <c r="G66" s="6">
        <v>0</v>
      </c>
      <c r="H66" s="7"/>
      <c r="I66" s="6">
        <f t="shared" si="0"/>
        <v>0</v>
      </c>
      <c r="J66" s="7"/>
      <c r="K66" s="7" t="s">
        <v>68</v>
      </c>
      <c r="L66" s="7"/>
      <c r="M66" s="6">
        <v>0</v>
      </c>
      <c r="N66" s="7"/>
      <c r="O66" s="6">
        <v>0</v>
      </c>
      <c r="P66" s="7"/>
      <c r="Q66" s="6">
        <v>498616875</v>
      </c>
      <c r="R66" s="7"/>
      <c r="S66" s="6">
        <f t="shared" si="1"/>
        <v>498616875</v>
      </c>
      <c r="T66" s="7"/>
      <c r="U66" s="7" t="s">
        <v>321</v>
      </c>
      <c r="V66" s="7"/>
      <c r="W66" s="7"/>
    </row>
    <row r="67" spans="1:23" x14ac:dyDescent="0.55000000000000004">
      <c r="A67" s="2" t="s">
        <v>15</v>
      </c>
      <c r="C67" s="6">
        <v>3650418170</v>
      </c>
      <c r="D67" s="7"/>
      <c r="E67" s="6">
        <v>5387491056</v>
      </c>
      <c r="F67" s="7"/>
      <c r="G67" s="6">
        <v>0</v>
      </c>
      <c r="H67" s="7"/>
      <c r="I67" s="6">
        <f t="shared" si="0"/>
        <v>9037909226</v>
      </c>
      <c r="J67" s="7"/>
      <c r="K67" s="7" t="s">
        <v>322</v>
      </c>
      <c r="L67" s="7"/>
      <c r="M67" s="6">
        <v>3650418170</v>
      </c>
      <c r="N67" s="7"/>
      <c r="O67" s="6">
        <v>7395555897</v>
      </c>
      <c r="P67" s="7"/>
      <c r="Q67" s="6">
        <v>189467926</v>
      </c>
      <c r="R67" s="7"/>
      <c r="S67" s="6">
        <f t="shared" si="1"/>
        <v>11235441993</v>
      </c>
      <c r="T67" s="7"/>
      <c r="U67" s="7" t="s">
        <v>323</v>
      </c>
      <c r="V67" s="7"/>
      <c r="W67" s="7"/>
    </row>
    <row r="68" spans="1:23" x14ac:dyDescent="0.55000000000000004">
      <c r="A68" s="2" t="s">
        <v>88</v>
      </c>
      <c r="C68" s="6">
        <v>0</v>
      </c>
      <c r="D68" s="7"/>
      <c r="E68" s="6">
        <v>14880147286</v>
      </c>
      <c r="F68" s="7"/>
      <c r="G68" s="6">
        <v>0</v>
      </c>
      <c r="H68" s="7"/>
      <c r="I68" s="6">
        <f t="shared" si="0"/>
        <v>14880147286</v>
      </c>
      <c r="J68" s="7"/>
      <c r="K68" s="7" t="s">
        <v>324</v>
      </c>
      <c r="L68" s="7"/>
      <c r="M68" s="6">
        <v>0</v>
      </c>
      <c r="N68" s="7"/>
      <c r="O68" s="6">
        <v>9087112820</v>
      </c>
      <c r="P68" s="7"/>
      <c r="Q68" s="6">
        <v>-79492425</v>
      </c>
      <c r="R68" s="7"/>
      <c r="S68" s="6">
        <f t="shared" si="1"/>
        <v>9007620395</v>
      </c>
      <c r="T68" s="7"/>
      <c r="U68" s="7" t="s">
        <v>325</v>
      </c>
      <c r="V68" s="7"/>
      <c r="W68" s="7"/>
    </row>
    <row r="69" spans="1:23" x14ac:dyDescent="0.55000000000000004">
      <c r="A69" s="2" t="s">
        <v>21</v>
      </c>
      <c r="C69" s="6">
        <v>0</v>
      </c>
      <c r="D69" s="7"/>
      <c r="E69" s="6">
        <v>-1597233838</v>
      </c>
      <c r="F69" s="7"/>
      <c r="G69" s="6">
        <v>0</v>
      </c>
      <c r="H69" s="7"/>
      <c r="I69" s="6">
        <f t="shared" si="0"/>
        <v>-1597233838</v>
      </c>
      <c r="J69" s="7"/>
      <c r="K69" s="7" t="s">
        <v>326</v>
      </c>
      <c r="L69" s="7"/>
      <c r="M69" s="6">
        <v>1293273432</v>
      </c>
      <c r="N69" s="7"/>
      <c r="O69" s="6">
        <v>-1908889209</v>
      </c>
      <c r="P69" s="7"/>
      <c r="Q69" s="6">
        <v>-383260180</v>
      </c>
      <c r="R69" s="7"/>
      <c r="S69" s="6">
        <f t="shared" si="1"/>
        <v>-998875957</v>
      </c>
      <c r="T69" s="7"/>
      <c r="U69" s="7" t="s">
        <v>327</v>
      </c>
      <c r="V69" s="7"/>
      <c r="W69" s="7"/>
    </row>
    <row r="70" spans="1:23" x14ac:dyDescent="0.55000000000000004">
      <c r="A70" s="2" t="s">
        <v>129</v>
      </c>
      <c r="C70" s="6">
        <v>10724908563</v>
      </c>
      <c r="D70" s="7"/>
      <c r="E70" s="6">
        <v>-6094234144</v>
      </c>
      <c r="F70" s="7"/>
      <c r="G70" s="6">
        <v>0</v>
      </c>
      <c r="H70" s="7"/>
      <c r="I70" s="6">
        <f t="shared" si="0"/>
        <v>4630674419</v>
      </c>
      <c r="J70" s="7"/>
      <c r="K70" s="7" t="s">
        <v>78</v>
      </c>
      <c r="L70" s="7"/>
      <c r="M70" s="6">
        <v>10724908563</v>
      </c>
      <c r="N70" s="7"/>
      <c r="O70" s="6">
        <v>-15940311756</v>
      </c>
      <c r="P70" s="7"/>
      <c r="Q70" s="6">
        <v>-142999182</v>
      </c>
      <c r="R70" s="7"/>
      <c r="S70" s="6">
        <f t="shared" si="1"/>
        <v>-5358402375</v>
      </c>
      <c r="T70" s="7"/>
      <c r="U70" s="7" t="s">
        <v>328</v>
      </c>
      <c r="V70" s="7"/>
      <c r="W70" s="7"/>
    </row>
    <row r="71" spans="1:23" x14ac:dyDescent="0.55000000000000004">
      <c r="A71" s="2" t="s">
        <v>55</v>
      </c>
      <c r="C71" s="6">
        <v>0</v>
      </c>
      <c r="D71" s="7"/>
      <c r="E71" s="6">
        <v>14536258949</v>
      </c>
      <c r="F71" s="7"/>
      <c r="G71" s="6">
        <v>0</v>
      </c>
      <c r="H71" s="7"/>
      <c r="I71" s="6">
        <f t="shared" si="0"/>
        <v>14536258949</v>
      </c>
      <c r="J71" s="7"/>
      <c r="K71" s="7" t="s">
        <v>329</v>
      </c>
      <c r="L71" s="7"/>
      <c r="M71" s="6">
        <v>10295952518</v>
      </c>
      <c r="N71" s="7"/>
      <c r="O71" s="6">
        <v>753366486</v>
      </c>
      <c r="P71" s="7"/>
      <c r="Q71" s="6">
        <v>4647929</v>
      </c>
      <c r="R71" s="7"/>
      <c r="S71" s="6">
        <f t="shared" si="1"/>
        <v>11053966933</v>
      </c>
      <c r="T71" s="7"/>
      <c r="U71" s="7" t="s">
        <v>330</v>
      </c>
      <c r="V71" s="7"/>
      <c r="W71" s="7"/>
    </row>
    <row r="72" spans="1:23" x14ac:dyDescent="0.55000000000000004">
      <c r="A72" s="2" t="s">
        <v>39</v>
      </c>
      <c r="C72" s="6">
        <v>0</v>
      </c>
      <c r="D72" s="7"/>
      <c r="E72" s="6">
        <v>8181018932</v>
      </c>
      <c r="F72" s="7"/>
      <c r="G72" s="6">
        <v>0</v>
      </c>
      <c r="H72" s="7"/>
      <c r="I72" s="6">
        <f t="shared" si="0"/>
        <v>8181018932</v>
      </c>
      <c r="J72" s="7"/>
      <c r="K72" s="7" t="s">
        <v>331</v>
      </c>
      <c r="L72" s="7"/>
      <c r="M72" s="6">
        <v>0</v>
      </c>
      <c r="N72" s="7"/>
      <c r="O72" s="6">
        <v>-3530343620</v>
      </c>
      <c r="P72" s="7"/>
      <c r="Q72" s="6">
        <v>-181723306</v>
      </c>
      <c r="R72" s="7"/>
      <c r="S72" s="6">
        <f t="shared" si="1"/>
        <v>-3712066926</v>
      </c>
      <c r="T72" s="7"/>
      <c r="U72" s="7" t="s">
        <v>332</v>
      </c>
      <c r="V72" s="7"/>
      <c r="W72" s="7"/>
    </row>
    <row r="73" spans="1:23" x14ac:dyDescent="0.55000000000000004">
      <c r="A73" s="2" t="s">
        <v>139</v>
      </c>
      <c r="C73" s="6">
        <v>1626668007</v>
      </c>
      <c r="D73" s="7"/>
      <c r="E73" s="6">
        <v>340337451</v>
      </c>
      <c r="F73" s="7"/>
      <c r="G73" s="6">
        <v>0</v>
      </c>
      <c r="H73" s="7"/>
      <c r="I73" s="6">
        <f t="shared" ref="I73:I87" si="2">C73+E73+G73</f>
        <v>1967005458</v>
      </c>
      <c r="J73" s="7"/>
      <c r="K73" s="7" t="s">
        <v>116</v>
      </c>
      <c r="L73" s="7"/>
      <c r="M73" s="6">
        <v>1626668007</v>
      </c>
      <c r="N73" s="7"/>
      <c r="O73" s="6">
        <v>-5378426967</v>
      </c>
      <c r="P73" s="7"/>
      <c r="Q73" s="6">
        <v>-446758866</v>
      </c>
      <c r="R73" s="7"/>
      <c r="S73" s="6">
        <f t="shared" ref="S73:S87" si="3">M73+O73+Q73</f>
        <v>-4198517826</v>
      </c>
      <c r="T73" s="7"/>
      <c r="U73" s="7" t="s">
        <v>333</v>
      </c>
      <c r="V73" s="7"/>
      <c r="W73" s="7"/>
    </row>
    <row r="74" spans="1:23" x14ac:dyDescent="0.55000000000000004">
      <c r="A74" s="2" t="s">
        <v>81</v>
      </c>
      <c r="C74" s="6">
        <v>0</v>
      </c>
      <c r="D74" s="7"/>
      <c r="E74" s="6">
        <v>787487664</v>
      </c>
      <c r="F74" s="7"/>
      <c r="G74" s="6">
        <v>0</v>
      </c>
      <c r="H74" s="7"/>
      <c r="I74" s="6">
        <f t="shared" si="2"/>
        <v>787487664</v>
      </c>
      <c r="J74" s="7"/>
      <c r="K74" s="7" t="s">
        <v>334</v>
      </c>
      <c r="L74" s="7"/>
      <c r="M74" s="6">
        <v>0</v>
      </c>
      <c r="N74" s="7"/>
      <c r="O74" s="6">
        <v>1037178874</v>
      </c>
      <c r="P74" s="7"/>
      <c r="Q74" s="6">
        <v>56482242</v>
      </c>
      <c r="R74" s="7"/>
      <c r="S74" s="6">
        <f t="shared" si="3"/>
        <v>1093661116</v>
      </c>
      <c r="T74" s="7"/>
      <c r="U74" s="7" t="s">
        <v>335</v>
      </c>
      <c r="V74" s="7"/>
      <c r="W74" s="7"/>
    </row>
    <row r="75" spans="1:23" x14ac:dyDescent="0.55000000000000004">
      <c r="A75" s="2" t="s">
        <v>215</v>
      </c>
      <c r="C75" s="6">
        <v>0</v>
      </c>
      <c r="D75" s="7"/>
      <c r="E75" s="6">
        <v>0</v>
      </c>
      <c r="F75" s="7"/>
      <c r="G75" s="6">
        <v>0</v>
      </c>
      <c r="H75" s="7"/>
      <c r="I75" s="6">
        <f t="shared" si="2"/>
        <v>0</v>
      </c>
      <c r="J75" s="7"/>
      <c r="K75" s="7" t="s">
        <v>68</v>
      </c>
      <c r="L75" s="7"/>
      <c r="M75" s="6">
        <v>0</v>
      </c>
      <c r="N75" s="7"/>
      <c r="O75" s="6">
        <v>0</v>
      </c>
      <c r="P75" s="7"/>
      <c r="Q75" s="6">
        <v>-3073974870</v>
      </c>
      <c r="R75" s="7"/>
      <c r="S75" s="6">
        <f t="shared" si="3"/>
        <v>-3073974870</v>
      </c>
      <c r="T75" s="7"/>
      <c r="U75" s="7" t="s">
        <v>336</v>
      </c>
      <c r="V75" s="7"/>
      <c r="W75" s="7"/>
    </row>
    <row r="76" spans="1:23" x14ac:dyDescent="0.55000000000000004">
      <c r="A76" s="2" t="s">
        <v>35</v>
      </c>
      <c r="C76" s="6">
        <v>20508248034</v>
      </c>
      <c r="D76" s="7"/>
      <c r="E76" s="6">
        <v>-19316086831</v>
      </c>
      <c r="F76" s="7"/>
      <c r="G76" s="6">
        <v>0</v>
      </c>
      <c r="H76" s="7"/>
      <c r="I76" s="6">
        <f t="shared" si="2"/>
        <v>1192161203</v>
      </c>
      <c r="J76" s="7"/>
      <c r="K76" s="7" t="s">
        <v>337</v>
      </c>
      <c r="L76" s="7"/>
      <c r="M76" s="6">
        <v>20508248034</v>
      </c>
      <c r="N76" s="7"/>
      <c r="O76" s="6">
        <v>-19023418849</v>
      </c>
      <c r="P76" s="7"/>
      <c r="Q76" s="6">
        <v>254135566</v>
      </c>
      <c r="R76" s="7"/>
      <c r="S76" s="6">
        <f t="shared" si="3"/>
        <v>1738964751</v>
      </c>
      <c r="T76" s="7"/>
      <c r="U76" s="7" t="s">
        <v>338</v>
      </c>
      <c r="V76" s="7"/>
      <c r="W76" s="7"/>
    </row>
    <row r="77" spans="1:23" x14ac:dyDescent="0.55000000000000004">
      <c r="A77" s="2" t="s">
        <v>120</v>
      </c>
      <c r="C77" s="6">
        <v>280100389</v>
      </c>
      <c r="D77" s="7"/>
      <c r="E77" s="6">
        <v>7099616695</v>
      </c>
      <c r="F77" s="7"/>
      <c r="G77" s="6">
        <v>0</v>
      </c>
      <c r="H77" s="7"/>
      <c r="I77" s="6">
        <f t="shared" si="2"/>
        <v>7379717084</v>
      </c>
      <c r="J77" s="7"/>
      <c r="K77" s="7" t="s">
        <v>339</v>
      </c>
      <c r="L77" s="7"/>
      <c r="M77" s="6">
        <v>280100389</v>
      </c>
      <c r="N77" s="7"/>
      <c r="O77" s="6">
        <v>3028507817</v>
      </c>
      <c r="P77" s="7"/>
      <c r="Q77" s="6">
        <v>1195175004</v>
      </c>
      <c r="R77" s="7"/>
      <c r="S77" s="6">
        <f t="shared" si="3"/>
        <v>4503783210</v>
      </c>
      <c r="T77" s="7"/>
      <c r="U77" s="7" t="s">
        <v>340</v>
      </c>
      <c r="V77" s="7"/>
      <c r="W77" s="7"/>
    </row>
    <row r="78" spans="1:23" x14ac:dyDescent="0.55000000000000004">
      <c r="A78" s="2" t="s">
        <v>102</v>
      </c>
      <c r="C78" s="6">
        <v>481359129</v>
      </c>
      <c r="D78" s="7"/>
      <c r="E78" s="6">
        <v>-6426745572</v>
      </c>
      <c r="F78" s="7"/>
      <c r="G78" s="6">
        <v>0</v>
      </c>
      <c r="H78" s="7"/>
      <c r="I78" s="6">
        <f t="shared" si="2"/>
        <v>-5945386443</v>
      </c>
      <c r="J78" s="7"/>
      <c r="K78" s="7" t="s">
        <v>341</v>
      </c>
      <c r="L78" s="7"/>
      <c r="M78" s="6">
        <v>481359129</v>
      </c>
      <c r="N78" s="7"/>
      <c r="O78" s="6">
        <v>-45150571335</v>
      </c>
      <c r="P78" s="7"/>
      <c r="Q78" s="6">
        <v>-977273859</v>
      </c>
      <c r="R78" s="7"/>
      <c r="S78" s="6">
        <f t="shared" si="3"/>
        <v>-45646486065</v>
      </c>
      <c r="T78" s="7"/>
      <c r="U78" s="7" t="s">
        <v>342</v>
      </c>
      <c r="V78" s="7"/>
      <c r="W78" s="7"/>
    </row>
    <row r="79" spans="1:23" x14ac:dyDescent="0.55000000000000004">
      <c r="A79" s="2" t="s">
        <v>135</v>
      </c>
      <c r="C79" s="6">
        <v>0</v>
      </c>
      <c r="D79" s="7"/>
      <c r="E79" s="6">
        <v>-993829836</v>
      </c>
      <c r="F79" s="7"/>
      <c r="G79" s="6">
        <v>0</v>
      </c>
      <c r="H79" s="7"/>
      <c r="I79" s="6">
        <f t="shared" si="2"/>
        <v>-993829836</v>
      </c>
      <c r="J79" s="7"/>
      <c r="K79" s="7" t="s">
        <v>343</v>
      </c>
      <c r="L79" s="7"/>
      <c r="M79" s="6">
        <v>5228398657</v>
      </c>
      <c r="N79" s="7"/>
      <c r="O79" s="6">
        <v>-12715708586</v>
      </c>
      <c r="P79" s="7"/>
      <c r="Q79" s="6">
        <v>0</v>
      </c>
      <c r="R79" s="7"/>
      <c r="S79" s="6">
        <f t="shared" si="3"/>
        <v>-7487309929</v>
      </c>
      <c r="T79" s="7"/>
      <c r="U79" s="7" t="s">
        <v>344</v>
      </c>
      <c r="V79" s="7"/>
      <c r="W79" s="7"/>
    </row>
    <row r="80" spans="1:23" x14ac:dyDescent="0.55000000000000004">
      <c r="A80" s="2" t="s">
        <v>147</v>
      </c>
      <c r="C80" s="6">
        <v>5495030921</v>
      </c>
      <c r="D80" s="7"/>
      <c r="E80" s="6">
        <v>-6771072701</v>
      </c>
      <c r="F80" s="7"/>
      <c r="G80" s="6">
        <v>0</v>
      </c>
      <c r="H80" s="7"/>
      <c r="I80" s="6">
        <f t="shared" si="2"/>
        <v>-1276041780</v>
      </c>
      <c r="J80" s="7"/>
      <c r="K80" s="7" t="s">
        <v>345</v>
      </c>
      <c r="L80" s="7"/>
      <c r="M80" s="6">
        <v>5495030921</v>
      </c>
      <c r="N80" s="7"/>
      <c r="O80" s="6">
        <v>-6771072701</v>
      </c>
      <c r="P80" s="7"/>
      <c r="Q80" s="6">
        <v>0</v>
      </c>
      <c r="R80" s="7"/>
      <c r="S80" s="6">
        <f t="shared" si="3"/>
        <v>-1276041780</v>
      </c>
      <c r="T80" s="7"/>
      <c r="U80" s="7" t="s">
        <v>346</v>
      </c>
      <c r="V80" s="7"/>
      <c r="W80" s="7"/>
    </row>
    <row r="81" spans="1:23" x14ac:dyDescent="0.55000000000000004">
      <c r="A81" s="2" t="s">
        <v>49</v>
      </c>
      <c r="C81" s="6">
        <v>16988374945</v>
      </c>
      <c r="D81" s="7"/>
      <c r="E81" s="6">
        <v>-7686404465</v>
      </c>
      <c r="F81" s="7"/>
      <c r="G81" s="6">
        <v>0</v>
      </c>
      <c r="H81" s="7"/>
      <c r="I81" s="6">
        <f t="shared" si="2"/>
        <v>9301970480</v>
      </c>
      <c r="J81" s="7"/>
      <c r="K81" s="7" t="s">
        <v>347</v>
      </c>
      <c r="L81" s="7"/>
      <c r="M81" s="6">
        <v>16988374945</v>
      </c>
      <c r="N81" s="7"/>
      <c r="O81" s="6">
        <v>7240378498</v>
      </c>
      <c r="P81" s="7"/>
      <c r="Q81" s="6">
        <v>0</v>
      </c>
      <c r="R81" s="7"/>
      <c r="S81" s="6">
        <f t="shared" si="3"/>
        <v>24228753443</v>
      </c>
      <c r="T81" s="7"/>
      <c r="U81" s="7" t="s">
        <v>348</v>
      </c>
      <c r="V81" s="7"/>
      <c r="W81" s="7"/>
    </row>
    <row r="82" spans="1:23" x14ac:dyDescent="0.55000000000000004">
      <c r="A82" s="2" t="s">
        <v>145</v>
      </c>
      <c r="C82" s="6">
        <v>0</v>
      </c>
      <c r="D82" s="7"/>
      <c r="E82" s="6">
        <v>-110561856</v>
      </c>
      <c r="F82" s="7"/>
      <c r="G82" s="6">
        <v>0</v>
      </c>
      <c r="H82" s="7"/>
      <c r="I82" s="6">
        <f t="shared" si="2"/>
        <v>-110561856</v>
      </c>
      <c r="J82" s="7"/>
      <c r="K82" s="7" t="s">
        <v>349</v>
      </c>
      <c r="L82" s="7"/>
      <c r="M82" s="6">
        <v>0</v>
      </c>
      <c r="N82" s="7"/>
      <c r="O82" s="6">
        <v>-110561856</v>
      </c>
      <c r="P82" s="7"/>
      <c r="Q82" s="6">
        <v>0</v>
      </c>
      <c r="R82" s="7"/>
      <c r="S82" s="6">
        <f t="shared" si="3"/>
        <v>-110561856</v>
      </c>
      <c r="T82" s="7"/>
      <c r="U82" s="7" t="s">
        <v>350</v>
      </c>
      <c r="V82" s="7"/>
      <c r="W82" s="7"/>
    </row>
    <row r="83" spans="1:23" x14ac:dyDescent="0.55000000000000004">
      <c r="A83" s="2" t="s">
        <v>69</v>
      </c>
      <c r="C83" s="6">
        <v>0</v>
      </c>
      <c r="D83" s="7"/>
      <c r="E83" s="6">
        <v>-8338920198</v>
      </c>
      <c r="F83" s="7"/>
      <c r="G83" s="6">
        <v>0</v>
      </c>
      <c r="H83" s="7"/>
      <c r="I83" s="6">
        <f t="shared" si="2"/>
        <v>-8338920198</v>
      </c>
      <c r="J83" s="7"/>
      <c r="K83" s="7" t="s">
        <v>351</v>
      </c>
      <c r="L83" s="7"/>
      <c r="M83" s="6">
        <v>0</v>
      </c>
      <c r="N83" s="7"/>
      <c r="O83" s="6">
        <v>-4417108577</v>
      </c>
      <c r="P83" s="7"/>
      <c r="Q83" s="6">
        <v>0</v>
      </c>
      <c r="R83" s="7"/>
      <c r="S83" s="6">
        <f t="shared" si="3"/>
        <v>-4417108577</v>
      </c>
      <c r="T83" s="7"/>
      <c r="U83" s="7" t="s">
        <v>352</v>
      </c>
      <c r="V83" s="7"/>
      <c r="W83" s="7"/>
    </row>
    <row r="84" spans="1:23" x14ac:dyDescent="0.55000000000000004">
      <c r="A84" s="2" t="s">
        <v>31</v>
      </c>
      <c r="C84" s="6">
        <v>0</v>
      </c>
      <c r="D84" s="7"/>
      <c r="E84" s="6">
        <v>4061288294</v>
      </c>
      <c r="F84" s="7"/>
      <c r="G84" s="6">
        <v>0</v>
      </c>
      <c r="H84" s="7"/>
      <c r="I84" s="6">
        <f t="shared" si="2"/>
        <v>4061288294</v>
      </c>
      <c r="J84" s="7"/>
      <c r="K84" s="7" t="s">
        <v>246</v>
      </c>
      <c r="L84" s="7"/>
      <c r="M84" s="6">
        <v>0</v>
      </c>
      <c r="N84" s="7"/>
      <c r="O84" s="6">
        <v>674393363</v>
      </c>
      <c r="P84" s="7"/>
      <c r="Q84" s="6">
        <v>0</v>
      </c>
      <c r="R84" s="7"/>
      <c r="S84" s="6">
        <f t="shared" si="3"/>
        <v>674393363</v>
      </c>
      <c r="T84" s="7"/>
      <c r="U84" s="7" t="s">
        <v>353</v>
      </c>
      <c r="V84" s="7"/>
      <c r="W84" s="7"/>
    </row>
    <row r="85" spans="1:23" x14ac:dyDescent="0.55000000000000004">
      <c r="A85" s="2" t="s">
        <v>87</v>
      </c>
      <c r="C85" s="6">
        <v>0</v>
      </c>
      <c r="D85" s="7"/>
      <c r="E85" s="6">
        <v>-4393701000</v>
      </c>
      <c r="F85" s="7"/>
      <c r="G85" s="6">
        <v>0</v>
      </c>
      <c r="H85" s="7"/>
      <c r="I85" s="6">
        <f t="shared" si="2"/>
        <v>-4393701000</v>
      </c>
      <c r="J85" s="7"/>
      <c r="K85" s="7" t="s">
        <v>354</v>
      </c>
      <c r="L85" s="7"/>
      <c r="M85" s="6">
        <v>0</v>
      </c>
      <c r="N85" s="7"/>
      <c r="O85" s="6">
        <v>-18419746500</v>
      </c>
      <c r="P85" s="7"/>
      <c r="Q85" s="6">
        <v>0</v>
      </c>
      <c r="R85" s="7"/>
      <c r="S85" s="6">
        <f t="shared" si="3"/>
        <v>-18419746500</v>
      </c>
      <c r="T85" s="7"/>
      <c r="U85" s="7" t="s">
        <v>355</v>
      </c>
      <c r="V85" s="7"/>
      <c r="W85" s="7"/>
    </row>
    <row r="86" spans="1:23" x14ac:dyDescent="0.55000000000000004">
      <c r="A86" s="2" t="s">
        <v>73</v>
      </c>
      <c r="C86" s="6">
        <v>0</v>
      </c>
      <c r="D86" s="7"/>
      <c r="E86" s="6">
        <v>-3142768767</v>
      </c>
      <c r="F86" s="7"/>
      <c r="G86" s="6">
        <v>0</v>
      </c>
      <c r="H86" s="7"/>
      <c r="I86" s="6">
        <f t="shared" si="2"/>
        <v>-3142768767</v>
      </c>
      <c r="J86" s="7"/>
      <c r="K86" s="7" t="s">
        <v>356</v>
      </c>
      <c r="L86" s="7"/>
      <c r="M86" s="6">
        <v>0</v>
      </c>
      <c r="N86" s="7"/>
      <c r="O86" s="6">
        <v>-8045484917</v>
      </c>
      <c r="P86" s="7"/>
      <c r="Q86" s="6">
        <v>0</v>
      </c>
      <c r="R86" s="7"/>
      <c r="S86" s="6">
        <f t="shared" si="3"/>
        <v>-8045484917</v>
      </c>
      <c r="T86" s="7"/>
      <c r="U86" s="7" t="s">
        <v>357</v>
      </c>
      <c r="V86" s="7"/>
      <c r="W86" s="7"/>
    </row>
    <row r="87" spans="1:23" x14ac:dyDescent="0.55000000000000004">
      <c r="A87" s="2" t="s">
        <v>149</v>
      </c>
      <c r="C87" s="6">
        <v>0</v>
      </c>
      <c r="D87" s="7"/>
      <c r="E87" s="6">
        <v>-16430902862</v>
      </c>
      <c r="F87" s="7"/>
      <c r="G87" s="6">
        <v>0</v>
      </c>
      <c r="H87" s="7"/>
      <c r="I87" s="6">
        <f t="shared" si="2"/>
        <v>-16430902862</v>
      </c>
      <c r="J87" s="7"/>
      <c r="K87" s="7" t="s">
        <v>358</v>
      </c>
      <c r="L87" s="7"/>
      <c r="M87" s="6">
        <v>0</v>
      </c>
      <c r="N87" s="7"/>
      <c r="O87" s="6">
        <v>-16430902862</v>
      </c>
      <c r="P87" s="7"/>
      <c r="Q87" s="6">
        <v>0</v>
      </c>
      <c r="R87" s="7"/>
      <c r="S87" s="6">
        <f t="shared" si="3"/>
        <v>-16430902862</v>
      </c>
      <c r="T87" s="7"/>
      <c r="U87" s="7" t="s">
        <v>359</v>
      </c>
      <c r="V87" s="7"/>
      <c r="W87" s="7"/>
    </row>
    <row r="88" spans="1:23" x14ac:dyDescent="0.55000000000000004">
      <c r="A88" s="2" t="s">
        <v>151</v>
      </c>
      <c r="C88" s="8">
        <f>SUM(C8:C87)</f>
        <v>321152936715</v>
      </c>
      <c r="D88" s="7"/>
      <c r="E88" s="8">
        <f>SUM(E8:E87)</f>
        <v>97597982577</v>
      </c>
      <c r="F88" s="7"/>
      <c r="G88" s="8">
        <f>SUM(G8:G87)</f>
        <v>-648061723</v>
      </c>
      <c r="H88" s="7"/>
      <c r="I88" s="8">
        <f>SUM(I8:I87)</f>
        <v>418102857569</v>
      </c>
      <c r="J88" s="7"/>
      <c r="K88" s="9" t="s">
        <v>360</v>
      </c>
      <c r="L88" s="7"/>
      <c r="M88" s="8">
        <f>SUM(M8:M87)</f>
        <v>478822578408</v>
      </c>
      <c r="N88" s="7"/>
      <c r="O88" s="8">
        <f>SUM(O8:O87)</f>
        <v>-451746042027</v>
      </c>
      <c r="P88" s="7"/>
      <c r="Q88" s="8">
        <f>SUM(Q8:Q87)</f>
        <v>-36016735018</v>
      </c>
      <c r="R88" s="7"/>
      <c r="S88" s="8">
        <f>SUM(S8:S87)</f>
        <v>-8940198637</v>
      </c>
      <c r="T88" s="7"/>
      <c r="U88" s="9" t="s">
        <v>361</v>
      </c>
      <c r="V88" s="7"/>
      <c r="W88" s="7"/>
    </row>
    <row r="89" spans="1:23" x14ac:dyDescent="0.55000000000000004">
      <c r="C89" s="6"/>
      <c r="D89" s="7"/>
      <c r="E89" s="6"/>
      <c r="F89" s="7"/>
      <c r="G89" s="6"/>
      <c r="H89" s="7"/>
      <c r="I89" s="7"/>
      <c r="J89" s="7"/>
      <c r="K89" s="7"/>
      <c r="L89" s="7"/>
      <c r="M89" s="6"/>
      <c r="N89" s="7"/>
      <c r="O89" s="6"/>
      <c r="P89" s="7"/>
      <c r="Q89" s="6"/>
      <c r="R89" s="7"/>
      <c r="S89" s="7"/>
      <c r="T89" s="7"/>
      <c r="U89" s="7"/>
      <c r="V89" s="7"/>
      <c r="W89" s="7"/>
    </row>
    <row r="90" spans="1:23" x14ac:dyDescent="0.55000000000000004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x14ac:dyDescent="0.55000000000000004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x14ac:dyDescent="0.55000000000000004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x14ac:dyDescent="0.55000000000000004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x14ac:dyDescent="0.55000000000000004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x14ac:dyDescent="0.55000000000000004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x14ac:dyDescent="0.55000000000000004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3:23" x14ac:dyDescent="0.55000000000000004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3:23" x14ac:dyDescent="0.55000000000000004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3:23" x14ac:dyDescent="0.55000000000000004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3:23" x14ac:dyDescent="0.55000000000000004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3:23" x14ac:dyDescent="0.55000000000000004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3:23" x14ac:dyDescent="0.55000000000000004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3:23" x14ac:dyDescent="0.55000000000000004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3:23" x14ac:dyDescent="0.55000000000000004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3:23" x14ac:dyDescent="0.55000000000000004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3:23" x14ac:dyDescent="0.55000000000000004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4"/>
  <sheetViews>
    <sheetView rightToLeft="1" workbookViewId="0">
      <selection activeCell="E17" sqref="E17"/>
    </sheetView>
  </sheetViews>
  <sheetFormatPr defaultRowHeight="24" x14ac:dyDescent="0.55000000000000004"/>
  <cols>
    <col min="1" max="1" width="20.140625" style="2" bestFit="1" customWidth="1"/>
    <col min="2" max="2" width="1" style="2" customWidth="1"/>
    <col min="3" max="3" width="34" style="2" customWidth="1"/>
    <col min="4" max="4" width="1" style="2" customWidth="1"/>
    <col min="5" max="5" width="30" style="2" customWidth="1"/>
    <col min="6" max="6" width="1" style="2" customWidth="1"/>
    <col min="7" max="7" width="34" style="2" customWidth="1"/>
    <col min="8" max="8" width="1" style="2" customWidth="1"/>
    <col min="9" max="9" width="30" style="2" customWidth="1"/>
    <col min="10" max="10" width="1" style="2" customWidth="1"/>
    <col min="11" max="11" width="9.140625" style="2" customWidth="1"/>
    <col min="12" max="16384" width="9.140625" style="2"/>
  </cols>
  <sheetData>
    <row r="2" spans="1:9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9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</row>
    <row r="4" spans="1:9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6" spans="1:9" ht="25.5" thickBot="1" x14ac:dyDescent="0.6">
      <c r="A6" s="15" t="s">
        <v>362</v>
      </c>
      <c r="C6" s="18" t="s">
        <v>164</v>
      </c>
      <c r="D6" s="18" t="s">
        <v>164</v>
      </c>
      <c r="E6" s="18" t="s">
        <v>164</v>
      </c>
      <c r="G6" s="18" t="s">
        <v>165</v>
      </c>
      <c r="H6" s="18" t="s">
        <v>165</v>
      </c>
      <c r="I6" s="18" t="s">
        <v>165</v>
      </c>
    </row>
    <row r="7" spans="1:9" ht="25.5" thickBot="1" x14ac:dyDescent="0.6">
      <c r="A7" s="18" t="s">
        <v>363</v>
      </c>
      <c r="C7" s="18" t="s">
        <v>364</v>
      </c>
      <c r="E7" s="18" t="s">
        <v>365</v>
      </c>
      <c r="G7" s="18" t="s">
        <v>364</v>
      </c>
      <c r="I7" s="18" t="s">
        <v>365</v>
      </c>
    </row>
    <row r="8" spans="1:9" x14ac:dyDescent="0.55000000000000004">
      <c r="A8" s="2" t="s">
        <v>158</v>
      </c>
      <c r="C8" s="6">
        <v>42201</v>
      </c>
      <c r="D8" s="7"/>
      <c r="E8" s="13">
        <f>C8/$C$10</f>
        <v>1.2122925750089183E-5</v>
      </c>
      <c r="F8" s="7"/>
      <c r="G8" s="6">
        <v>245272</v>
      </c>
      <c r="H8" s="7"/>
      <c r="I8" s="13">
        <f>G8/$G$10</f>
        <v>3.2434058045264092E-5</v>
      </c>
    </row>
    <row r="9" spans="1:9" ht="24.75" thickBot="1" x14ac:dyDescent="0.6">
      <c r="A9" s="2" t="s">
        <v>160</v>
      </c>
      <c r="C9" s="6">
        <v>3481048162</v>
      </c>
      <c r="D9" s="7"/>
      <c r="E9" s="13">
        <f>C9/$C$10</f>
        <v>0.99998787707424996</v>
      </c>
      <c r="F9" s="7"/>
      <c r="G9" s="6">
        <v>7561929022</v>
      </c>
      <c r="H9" s="7"/>
      <c r="I9" s="13">
        <f>G9/$G$10</f>
        <v>0.99996756594195468</v>
      </c>
    </row>
    <row r="10" spans="1:9" ht="24.75" thickBot="1" x14ac:dyDescent="0.6">
      <c r="A10" s="2" t="s">
        <v>151</v>
      </c>
      <c r="C10" s="8">
        <f>SUM(C8:C9)</f>
        <v>3481090363</v>
      </c>
      <c r="D10" s="7"/>
      <c r="E10" s="14">
        <f>SUM(E8:E9)</f>
        <v>1</v>
      </c>
      <c r="F10" s="7"/>
      <c r="G10" s="8">
        <f>SUM(G8:G9)</f>
        <v>7562174294</v>
      </c>
      <c r="H10" s="7"/>
      <c r="I10" s="14">
        <f>SUM(I8:I9)</f>
        <v>1</v>
      </c>
    </row>
    <row r="11" spans="1:9" ht="24.75" thickTop="1" x14ac:dyDescent="0.55000000000000004">
      <c r="C11" s="7"/>
      <c r="D11" s="7"/>
      <c r="E11" s="7"/>
      <c r="F11" s="7"/>
      <c r="G11" s="7"/>
      <c r="H11" s="7"/>
      <c r="I11" s="7"/>
    </row>
    <row r="12" spans="1:9" x14ac:dyDescent="0.55000000000000004">
      <c r="C12" s="7"/>
      <c r="D12" s="7"/>
      <c r="E12" s="7"/>
      <c r="F12" s="7"/>
      <c r="G12" s="7"/>
      <c r="H12" s="7"/>
      <c r="I12" s="7"/>
    </row>
    <row r="13" spans="1:9" x14ac:dyDescent="0.55000000000000004">
      <c r="C13" s="7"/>
      <c r="D13" s="7"/>
      <c r="E13" s="7"/>
      <c r="F13" s="7"/>
      <c r="G13" s="7"/>
      <c r="H13" s="7"/>
      <c r="I13" s="7"/>
    </row>
    <row r="14" spans="1:9" x14ac:dyDescent="0.55000000000000004">
      <c r="C14" s="7"/>
      <c r="D14" s="7"/>
      <c r="E14" s="7"/>
      <c r="F14" s="7"/>
      <c r="G14" s="7"/>
      <c r="H14" s="7"/>
      <c r="I14" s="7"/>
    </row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5" sqref="E5:E6"/>
    </sheetView>
  </sheetViews>
  <sheetFormatPr defaultRowHeight="24" x14ac:dyDescent="0.55000000000000004"/>
  <cols>
    <col min="1" max="1" width="14.7109375" style="2" bestFit="1" customWidth="1"/>
    <col min="2" max="2" width="1" style="2" customWidth="1"/>
    <col min="3" max="3" width="29.140625" style="2" customWidth="1"/>
    <col min="4" max="4" width="1" style="2" customWidth="1"/>
    <col min="5" max="5" width="25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</row>
    <row r="4" spans="1:5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 ht="24.75" x14ac:dyDescent="0.6">
      <c r="E5" s="3" t="s">
        <v>372</v>
      </c>
    </row>
    <row r="6" spans="1:5" ht="24.75" x14ac:dyDescent="0.55000000000000004">
      <c r="A6" s="18" t="s">
        <v>366</v>
      </c>
      <c r="C6" s="18" t="s">
        <v>164</v>
      </c>
      <c r="E6" s="1" t="s">
        <v>373</v>
      </c>
    </row>
    <row r="7" spans="1:5" ht="24.75" x14ac:dyDescent="0.55000000000000004">
      <c r="A7" s="18" t="s">
        <v>366</v>
      </c>
      <c r="C7" s="18" t="s">
        <v>155</v>
      </c>
      <c r="E7" s="18" t="s">
        <v>155</v>
      </c>
    </row>
    <row r="8" spans="1:5" x14ac:dyDescent="0.55000000000000004">
      <c r="A8" s="2" t="s">
        <v>366</v>
      </c>
      <c r="C8" s="4">
        <v>0</v>
      </c>
      <c r="E8" s="4">
        <v>7238398625</v>
      </c>
    </row>
    <row r="9" spans="1:5" x14ac:dyDescent="0.55000000000000004">
      <c r="A9" s="2" t="s">
        <v>151</v>
      </c>
      <c r="C9" s="5">
        <f>SUM(C8:C8)</f>
        <v>0</v>
      </c>
      <c r="E9" s="5">
        <f>SUM(E8:E8)</f>
        <v>7238398625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2"/>
  <sheetViews>
    <sheetView rightToLeft="1" topLeftCell="A40" workbookViewId="0">
      <selection activeCell="K58" sqref="K58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  <c r="J3" s="19" t="s">
        <v>162</v>
      </c>
      <c r="K3" s="19" t="s">
        <v>162</v>
      </c>
      <c r="L3" s="19" t="s">
        <v>162</v>
      </c>
      <c r="M3" s="19" t="s">
        <v>162</v>
      </c>
      <c r="N3" s="19" t="s">
        <v>162</v>
      </c>
      <c r="O3" s="19" t="s">
        <v>162</v>
      </c>
      <c r="P3" s="19" t="s">
        <v>162</v>
      </c>
      <c r="Q3" s="19" t="s">
        <v>162</v>
      </c>
      <c r="R3" s="19" t="s">
        <v>162</v>
      </c>
      <c r="S3" s="19" t="s">
        <v>162</v>
      </c>
    </row>
    <row r="4" spans="1:19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 x14ac:dyDescent="0.55000000000000004">
      <c r="A6" s="18" t="s">
        <v>3</v>
      </c>
      <c r="C6" s="18" t="s">
        <v>170</v>
      </c>
      <c r="D6" s="18" t="s">
        <v>170</v>
      </c>
      <c r="E6" s="18" t="s">
        <v>170</v>
      </c>
      <c r="F6" s="18" t="s">
        <v>170</v>
      </c>
      <c r="G6" s="18" t="s">
        <v>170</v>
      </c>
      <c r="I6" s="18" t="s">
        <v>164</v>
      </c>
      <c r="J6" s="18" t="s">
        <v>164</v>
      </c>
      <c r="K6" s="18" t="s">
        <v>164</v>
      </c>
      <c r="L6" s="18" t="s">
        <v>164</v>
      </c>
      <c r="M6" s="18" t="s">
        <v>164</v>
      </c>
      <c r="O6" s="18" t="s">
        <v>165</v>
      </c>
      <c r="P6" s="18" t="s">
        <v>165</v>
      </c>
      <c r="Q6" s="18" t="s">
        <v>165</v>
      </c>
      <c r="R6" s="18" t="s">
        <v>165</v>
      </c>
      <c r="S6" s="18" t="s">
        <v>165</v>
      </c>
    </row>
    <row r="7" spans="1:19" ht="24.75" x14ac:dyDescent="0.55000000000000004">
      <c r="A7" s="18" t="s">
        <v>3</v>
      </c>
      <c r="C7" s="18" t="s">
        <v>171</v>
      </c>
      <c r="E7" s="18" t="s">
        <v>172</v>
      </c>
      <c r="G7" s="18" t="s">
        <v>173</v>
      </c>
      <c r="I7" s="18" t="s">
        <v>174</v>
      </c>
      <c r="K7" s="18" t="s">
        <v>168</v>
      </c>
      <c r="M7" s="18" t="s">
        <v>175</v>
      </c>
      <c r="O7" s="18" t="s">
        <v>174</v>
      </c>
      <c r="Q7" s="18" t="s">
        <v>168</v>
      </c>
      <c r="S7" s="18" t="s">
        <v>175</v>
      </c>
    </row>
    <row r="8" spans="1:19" x14ac:dyDescent="0.55000000000000004">
      <c r="A8" s="2" t="s">
        <v>135</v>
      </c>
      <c r="C8" s="7" t="s">
        <v>176</v>
      </c>
      <c r="D8" s="7"/>
      <c r="E8" s="6">
        <v>3225092</v>
      </c>
      <c r="F8" s="7"/>
      <c r="G8" s="6">
        <v>1700</v>
      </c>
      <c r="H8" s="7"/>
      <c r="I8" s="6">
        <v>0</v>
      </c>
      <c r="J8" s="7"/>
      <c r="K8" s="6">
        <v>0</v>
      </c>
      <c r="L8" s="7"/>
      <c r="M8" s="6">
        <f>I8-K8</f>
        <v>0</v>
      </c>
      <c r="N8" s="7"/>
      <c r="O8" s="6">
        <v>5482656400</v>
      </c>
      <c r="P8" s="7"/>
      <c r="Q8" s="6">
        <v>254257743</v>
      </c>
      <c r="R8" s="7"/>
      <c r="S8" s="6">
        <f>O8-Q8</f>
        <v>5228398657</v>
      </c>
    </row>
    <row r="9" spans="1:19" x14ac:dyDescent="0.55000000000000004">
      <c r="A9" s="2" t="s">
        <v>125</v>
      </c>
      <c r="C9" s="7" t="s">
        <v>6</v>
      </c>
      <c r="D9" s="7"/>
      <c r="E9" s="6">
        <v>5666483</v>
      </c>
      <c r="F9" s="7"/>
      <c r="G9" s="6">
        <v>354</v>
      </c>
      <c r="H9" s="7"/>
      <c r="I9" s="6">
        <v>2005934982</v>
      </c>
      <c r="J9" s="7"/>
      <c r="K9" s="6">
        <v>285215197</v>
      </c>
      <c r="L9" s="7"/>
      <c r="M9" s="6">
        <f t="shared" ref="M9:M57" si="0">I9-K9</f>
        <v>1720719785</v>
      </c>
      <c r="N9" s="7"/>
      <c r="O9" s="6">
        <v>2005934982</v>
      </c>
      <c r="P9" s="7"/>
      <c r="Q9" s="6">
        <v>285215197</v>
      </c>
      <c r="R9" s="7"/>
      <c r="S9" s="6">
        <f t="shared" ref="S9:S57" si="1">O9-Q9</f>
        <v>1720719785</v>
      </c>
    </row>
    <row r="10" spans="1:19" x14ac:dyDescent="0.55000000000000004">
      <c r="A10" s="2" t="s">
        <v>90</v>
      </c>
      <c r="C10" s="7" t="s">
        <v>6</v>
      </c>
      <c r="D10" s="7"/>
      <c r="E10" s="6">
        <v>5936383</v>
      </c>
      <c r="F10" s="7"/>
      <c r="G10" s="6">
        <v>2920</v>
      </c>
      <c r="H10" s="7"/>
      <c r="I10" s="6">
        <v>17334238360</v>
      </c>
      <c r="J10" s="7"/>
      <c r="K10" s="6">
        <v>2464680190</v>
      </c>
      <c r="L10" s="7"/>
      <c r="M10" s="6">
        <f t="shared" si="0"/>
        <v>14869558170</v>
      </c>
      <c r="N10" s="7"/>
      <c r="O10" s="6">
        <v>17334238360</v>
      </c>
      <c r="P10" s="7"/>
      <c r="Q10" s="6">
        <v>2464680190</v>
      </c>
      <c r="R10" s="7"/>
      <c r="S10" s="6">
        <f t="shared" si="1"/>
        <v>14869558170</v>
      </c>
    </row>
    <row r="11" spans="1:19" x14ac:dyDescent="0.55000000000000004">
      <c r="A11" s="2" t="s">
        <v>92</v>
      </c>
      <c r="C11" s="7" t="s">
        <v>177</v>
      </c>
      <c r="D11" s="7"/>
      <c r="E11" s="6">
        <v>7944430</v>
      </c>
      <c r="F11" s="7"/>
      <c r="G11" s="6">
        <v>3000</v>
      </c>
      <c r="H11" s="7"/>
      <c r="I11" s="6">
        <v>0</v>
      </c>
      <c r="J11" s="7"/>
      <c r="K11" s="6">
        <v>0</v>
      </c>
      <c r="L11" s="7"/>
      <c r="M11" s="6">
        <f t="shared" si="0"/>
        <v>0</v>
      </c>
      <c r="N11" s="7"/>
      <c r="O11" s="6">
        <v>23833290000</v>
      </c>
      <c r="P11" s="7"/>
      <c r="Q11" s="6">
        <v>0</v>
      </c>
      <c r="R11" s="7"/>
      <c r="S11" s="6">
        <f t="shared" si="1"/>
        <v>23833290000</v>
      </c>
    </row>
    <row r="12" spans="1:19" x14ac:dyDescent="0.55000000000000004">
      <c r="A12" s="2" t="s">
        <v>59</v>
      </c>
      <c r="C12" s="7" t="s">
        <v>178</v>
      </c>
      <c r="D12" s="7"/>
      <c r="E12" s="6">
        <v>12196383</v>
      </c>
      <c r="F12" s="7"/>
      <c r="G12" s="6">
        <v>500</v>
      </c>
      <c r="H12" s="7"/>
      <c r="I12" s="6">
        <v>6098191500</v>
      </c>
      <c r="J12" s="7"/>
      <c r="K12" s="6">
        <v>826812228</v>
      </c>
      <c r="L12" s="7"/>
      <c r="M12" s="6">
        <f t="shared" si="0"/>
        <v>5271379272</v>
      </c>
      <c r="N12" s="7"/>
      <c r="O12" s="6">
        <v>6098191500</v>
      </c>
      <c r="P12" s="7"/>
      <c r="Q12" s="6">
        <v>826812228</v>
      </c>
      <c r="R12" s="7"/>
      <c r="S12" s="6">
        <f t="shared" si="1"/>
        <v>5271379272</v>
      </c>
    </row>
    <row r="13" spans="1:19" x14ac:dyDescent="0.55000000000000004">
      <c r="A13" s="2" t="s">
        <v>118</v>
      </c>
      <c r="C13" s="7" t="s">
        <v>179</v>
      </c>
      <c r="D13" s="7"/>
      <c r="E13" s="6">
        <v>8344874</v>
      </c>
      <c r="F13" s="7"/>
      <c r="G13" s="6">
        <v>2130</v>
      </c>
      <c r="H13" s="7"/>
      <c r="I13" s="6">
        <v>0</v>
      </c>
      <c r="J13" s="7"/>
      <c r="K13" s="6">
        <v>0</v>
      </c>
      <c r="L13" s="7"/>
      <c r="M13" s="6">
        <f t="shared" si="0"/>
        <v>0</v>
      </c>
      <c r="N13" s="7"/>
      <c r="O13" s="6">
        <v>17774581620</v>
      </c>
      <c r="P13" s="7"/>
      <c r="Q13" s="6">
        <v>690388621</v>
      </c>
      <c r="R13" s="7"/>
      <c r="S13" s="6">
        <f t="shared" si="1"/>
        <v>17084192999</v>
      </c>
    </row>
    <row r="14" spans="1:19" x14ac:dyDescent="0.55000000000000004">
      <c r="A14" s="2" t="s">
        <v>63</v>
      </c>
      <c r="C14" s="7" t="s">
        <v>180</v>
      </c>
      <c r="D14" s="7"/>
      <c r="E14" s="6">
        <v>46263949</v>
      </c>
      <c r="F14" s="7"/>
      <c r="G14" s="6">
        <v>360</v>
      </c>
      <c r="H14" s="7"/>
      <c r="I14" s="6">
        <v>16655021640</v>
      </c>
      <c r="J14" s="7"/>
      <c r="K14" s="6">
        <v>987282211</v>
      </c>
      <c r="L14" s="7"/>
      <c r="M14" s="6">
        <f t="shared" si="0"/>
        <v>15667739429</v>
      </c>
      <c r="N14" s="7"/>
      <c r="O14" s="6">
        <v>16655021640</v>
      </c>
      <c r="P14" s="7"/>
      <c r="Q14" s="6">
        <v>987282211</v>
      </c>
      <c r="R14" s="7"/>
      <c r="S14" s="6">
        <f t="shared" si="1"/>
        <v>15667739429</v>
      </c>
    </row>
    <row r="15" spans="1:19" x14ac:dyDescent="0.55000000000000004">
      <c r="A15" s="2" t="s">
        <v>55</v>
      </c>
      <c r="C15" s="7" t="s">
        <v>181</v>
      </c>
      <c r="D15" s="7"/>
      <c r="E15" s="6">
        <v>3575371</v>
      </c>
      <c r="F15" s="7"/>
      <c r="G15" s="6">
        <v>3286</v>
      </c>
      <c r="H15" s="7"/>
      <c r="I15" s="6">
        <v>0</v>
      </c>
      <c r="J15" s="7"/>
      <c r="K15" s="6">
        <v>0</v>
      </c>
      <c r="L15" s="7"/>
      <c r="M15" s="6">
        <f t="shared" si="0"/>
        <v>0</v>
      </c>
      <c r="N15" s="7"/>
      <c r="O15" s="6">
        <v>11748669106</v>
      </c>
      <c r="P15" s="7"/>
      <c r="Q15" s="6">
        <v>1452716588</v>
      </c>
      <c r="R15" s="7"/>
      <c r="S15" s="6">
        <f t="shared" si="1"/>
        <v>10295952518</v>
      </c>
    </row>
    <row r="16" spans="1:19" x14ac:dyDescent="0.55000000000000004">
      <c r="A16" s="2" t="s">
        <v>75</v>
      </c>
      <c r="C16" s="7" t="s">
        <v>182</v>
      </c>
      <c r="D16" s="7"/>
      <c r="E16" s="6">
        <v>2642043</v>
      </c>
      <c r="F16" s="7"/>
      <c r="G16" s="6">
        <v>1650</v>
      </c>
      <c r="H16" s="7"/>
      <c r="I16" s="6">
        <v>4359370950</v>
      </c>
      <c r="J16" s="7"/>
      <c r="K16" s="6">
        <v>258416319</v>
      </c>
      <c r="L16" s="7"/>
      <c r="M16" s="6">
        <f t="shared" si="0"/>
        <v>4100954631</v>
      </c>
      <c r="N16" s="7"/>
      <c r="O16" s="6">
        <v>4359370950</v>
      </c>
      <c r="P16" s="7"/>
      <c r="Q16" s="6">
        <v>258416319</v>
      </c>
      <c r="R16" s="7"/>
      <c r="S16" s="6">
        <f t="shared" si="1"/>
        <v>4100954631</v>
      </c>
    </row>
    <row r="17" spans="1:19" x14ac:dyDescent="0.55000000000000004">
      <c r="A17" s="2" t="s">
        <v>137</v>
      </c>
      <c r="C17" s="7" t="s">
        <v>183</v>
      </c>
      <c r="D17" s="7"/>
      <c r="E17" s="6">
        <v>1094061</v>
      </c>
      <c r="F17" s="7"/>
      <c r="G17" s="6">
        <v>1000</v>
      </c>
      <c r="H17" s="7"/>
      <c r="I17" s="6">
        <v>0</v>
      </c>
      <c r="J17" s="7"/>
      <c r="K17" s="6">
        <v>0</v>
      </c>
      <c r="L17" s="7"/>
      <c r="M17" s="6">
        <f t="shared" si="0"/>
        <v>0</v>
      </c>
      <c r="N17" s="7"/>
      <c r="O17" s="6">
        <v>1094061000</v>
      </c>
      <c r="P17" s="7"/>
      <c r="Q17" s="6">
        <v>121266201</v>
      </c>
      <c r="R17" s="7"/>
      <c r="S17" s="6">
        <f t="shared" si="1"/>
        <v>972794799</v>
      </c>
    </row>
    <row r="18" spans="1:19" x14ac:dyDescent="0.55000000000000004">
      <c r="A18" s="2" t="s">
        <v>139</v>
      </c>
      <c r="C18" s="7" t="s">
        <v>184</v>
      </c>
      <c r="D18" s="7"/>
      <c r="E18" s="6">
        <v>6340270</v>
      </c>
      <c r="F18" s="7"/>
      <c r="G18" s="6">
        <v>278</v>
      </c>
      <c r="H18" s="7"/>
      <c r="I18" s="6">
        <v>1762595060</v>
      </c>
      <c r="J18" s="7"/>
      <c r="K18" s="6">
        <v>135927053</v>
      </c>
      <c r="L18" s="7"/>
      <c r="M18" s="6">
        <f t="shared" si="0"/>
        <v>1626668007</v>
      </c>
      <c r="N18" s="7"/>
      <c r="O18" s="6">
        <v>1762595060</v>
      </c>
      <c r="P18" s="7"/>
      <c r="Q18" s="6">
        <v>135927053</v>
      </c>
      <c r="R18" s="7"/>
      <c r="S18" s="6">
        <f t="shared" si="1"/>
        <v>1626668007</v>
      </c>
    </row>
    <row r="19" spans="1:19" x14ac:dyDescent="0.55000000000000004">
      <c r="A19" s="2" t="s">
        <v>96</v>
      </c>
      <c r="C19" s="7" t="s">
        <v>185</v>
      </c>
      <c r="D19" s="7"/>
      <c r="E19" s="6">
        <v>4173275</v>
      </c>
      <c r="F19" s="7"/>
      <c r="G19" s="6">
        <v>6350</v>
      </c>
      <c r="H19" s="7"/>
      <c r="I19" s="6">
        <v>26500296250</v>
      </c>
      <c r="J19" s="7"/>
      <c r="K19" s="6">
        <v>1343968210</v>
      </c>
      <c r="L19" s="7"/>
      <c r="M19" s="6">
        <f t="shared" si="0"/>
        <v>25156328040</v>
      </c>
      <c r="N19" s="7"/>
      <c r="O19" s="6">
        <v>26500296250</v>
      </c>
      <c r="P19" s="7"/>
      <c r="Q19" s="6">
        <v>1343968210</v>
      </c>
      <c r="R19" s="7"/>
      <c r="S19" s="6">
        <f t="shared" si="1"/>
        <v>25156328040</v>
      </c>
    </row>
    <row r="20" spans="1:19" x14ac:dyDescent="0.55000000000000004">
      <c r="A20" s="2" t="s">
        <v>37</v>
      </c>
      <c r="C20" s="7" t="s">
        <v>186</v>
      </c>
      <c r="D20" s="7"/>
      <c r="E20" s="6">
        <v>2388784</v>
      </c>
      <c r="F20" s="7"/>
      <c r="G20" s="6">
        <v>1680</v>
      </c>
      <c r="H20" s="7"/>
      <c r="I20" s="6">
        <v>4013157120</v>
      </c>
      <c r="J20" s="7"/>
      <c r="K20" s="6">
        <v>250016853</v>
      </c>
      <c r="L20" s="7"/>
      <c r="M20" s="6">
        <f t="shared" si="0"/>
        <v>3763140267</v>
      </c>
      <c r="N20" s="7"/>
      <c r="O20" s="6">
        <v>4013157120</v>
      </c>
      <c r="P20" s="7"/>
      <c r="Q20" s="6">
        <v>250016853</v>
      </c>
      <c r="R20" s="7"/>
      <c r="S20" s="6">
        <f t="shared" si="1"/>
        <v>3763140267</v>
      </c>
    </row>
    <row r="21" spans="1:19" x14ac:dyDescent="0.55000000000000004">
      <c r="A21" s="2" t="s">
        <v>33</v>
      </c>
      <c r="C21" s="7" t="s">
        <v>184</v>
      </c>
      <c r="D21" s="7"/>
      <c r="E21" s="6">
        <v>45020156</v>
      </c>
      <c r="F21" s="7"/>
      <c r="G21" s="6">
        <v>610</v>
      </c>
      <c r="H21" s="7"/>
      <c r="I21" s="6">
        <v>27462295160</v>
      </c>
      <c r="J21" s="7"/>
      <c r="K21" s="6">
        <v>926920618</v>
      </c>
      <c r="L21" s="7"/>
      <c r="M21" s="6">
        <f t="shared" si="0"/>
        <v>26535374542</v>
      </c>
      <c r="N21" s="7"/>
      <c r="O21" s="6">
        <v>27462295160</v>
      </c>
      <c r="P21" s="7"/>
      <c r="Q21" s="6">
        <v>926920618</v>
      </c>
      <c r="R21" s="7"/>
      <c r="S21" s="6">
        <f t="shared" si="1"/>
        <v>26535374542</v>
      </c>
    </row>
    <row r="22" spans="1:19" x14ac:dyDescent="0.55000000000000004">
      <c r="A22" s="2" t="s">
        <v>131</v>
      </c>
      <c r="C22" s="7" t="s">
        <v>187</v>
      </c>
      <c r="D22" s="7"/>
      <c r="E22" s="6">
        <v>22232279</v>
      </c>
      <c r="F22" s="7"/>
      <c r="G22" s="6">
        <v>620</v>
      </c>
      <c r="H22" s="7"/>
      <c r="I22" s="6">
        <v>13784012980</v>
      </c>
      <c r="J22" s="7"/>
      <c r="K22" s="6">
        <v>817093553</v>
      </c>
      <c r="L22" s="7"/>
      <c r="M22" s="6">
        <f t="shared" si="0"/>
        <v>12966919427</v>
      </c>
      <c r="N22" s="7"/>
      <c r="O22" s="6">
        <v>13784012980</v>
      </c>
      <c r="P22" s="7"/>
      <c r="Q22" s="6">
        <v>817093553</v>
      </c>
      <c r="R22" s="7"/>
      <c r="S22" s="6">
        <f t="shared" si="1"/>
        <v>12966919427</v>
      </c>
    </row>
    <row r="23" spans="1:19" x14ac:dyDescent="0.55000000000000004">
      <c r="A23" s="2" t="s">
        <v>129</v>
      </c>
      <c r="C23" s="7" t="s">
        <v>187</v>
      </c>
      <c r="D23" s="7"/>
      <c r="E23" s="6">
        <v>32437629</v>
      </c>
      <c r="F23" s="7"/>
      <c r="G23" s="6">
        <v>380</v>
      </c>
      <c r="H23" s="7"/>
      <c r="I23" s="6">
        <v>12326299020</v>
      </c>
      <c r="J23" s="7"/>
      <c r="K23" s="6">
        <v>1601390457</v>
      </c>
      <c r="L23" s="7"/>
      <c r="M23" s="6">
        <f t="shared" si="0"/>
        <v>10724908563</v>
      </c>
      <c r="N23" s="7"/>
      <c r="O23" s="6">
        <v>12326299020</v>
      </c>
      <c r="P23" s="7"/>
      <c r="Q23" s="6">
        <v>1601390457</v>
      </c>
      <c r="R23" s="7"/>
      <c r="S23" s="6">
        <f t="shared" si="1"/>
        <v>10724908563</v>
      </c>
    </row>
    <row r="24" spans="1:19" x14ac:dyDescent="0.55000000000000004">
      <c r="A24" s="2" t="s">
        <v>113</v>
      </c>
      <c r="C24" s="7" t="s">
        <v>184</v>
      </c>
      <c r="D24" s="7"/>
      <c r="E24" s="6">
        <v>136053657</v>
      </c>
      <c r="F24" s="7"/>
      <c r="G24" s="6">
        <v>400</v>
      </c>
      <c r="H24" s="7"/>
      <c r="I24" s="6">
        <v>54421462800</v>
      </c>
      <c r="J24" s="7"/>
      <c r="K24" s="6">
        <v>2557666659</v>
      </c>
      <c r="L24" s="7"/>
      <c r="M24" s="6">
        <f t="shared" si="0"/>
        <v>51863796141</v>
      </c>
      <c r="N24" s="7"/>
      <c r="O24" s="6">
        <v>54421462800</v>
      </c>
      <c r="P24" s="7"/>
      <c r="Q24" s="6">
        <v>2557666659</v>
      </c>
      <c r="R24" s="7"/>
      <c r="S24" s="6">
        <f t="shared" si="1"/>
        <v>51863796141</v>
      </c>
    </row>
    <row r="25" spans="1:19" x14ac:dyDescent="0.55000000000000004">
      <c r="A25" s="2" t="s">
        <v>108</v>
      </c>
      <c r="C25" s="7" t="s">
        <v>184</v>
      </c>
      <c r="D25" s="7"/>
      <c r="E25" s="6">
        <v>33004442</v>
      </c>
      <c r="F25" s="7"/>
      <c r="G25" s="6">
        <v>255</v>
      </c>
      <c r="H25" s="7"/>
      <c r="I25" s="6">
        <v>8416132710</v>
      </c>
      <c r="J25" s="7"/>
      <c r="K25" s="6">
        <v>1196653417</v>
      </c>
      <c r="L25" s="7"/>
      <c r="M25" s="6">
        <f t="shared" si="0"/>
        <v>7219479293</v>
      </c>
      <c r="N25" s="7"/>
      <c r="O25" s="6">
        <v>8416132710</v>
      </c>
      <c r="P25" s="7"/>
      <c r="Q25" s="6">
        <v>1196653417</v>
      </c>
      <c r="R25" s="7"/>
      <c r="S25" s="6">
        <f t="shared" si="1"/>
        <v>7219479293</v>
      </c>
    </row>
    <row r="26" spans="1:19" x14ac:dyDescent="0.55000000000000004">
      <c r="A26" s="2" t="s">
        <v>112</v>
      </c>
      <c r="C26" s="7" t="s">
        <v>188</v>
      </c>
      <c r="D26" s="7"/>
      <c r="E26" s="6">
        <v>16784615</v>
      </c>
      <c r="F26" s="7"/>
      <c r="G26" s="6">
        <v>270</v>
      </c>
      <c r="H26" s="7"/>
      <c r="I26" s="6">
        <v>4531846050</v>
      </c>
      <c r="J26" s="7"/>
      <c r="K26" s="6">
        <v>268640359</v>
      </c>
      <c r="L26" s="7"/>
      <c r="M26" s="6">
        <f t="shared" si="0"/>
        <v>4263205691</v>
      </c>
      <c r="N26" s="7"/>
      <c r="O26" s="6">
        <v>4531846050</v>
      </c>
      <c r="P26" s="7"/>
      <c r="Q26" s="6">
        <v>268640359</v>
      </c>
      <c r="R26" s="7"/>
      <c r="S26" s="6">
        <f t="shared" si="1"/>
        <v>4263205691</v>
      </c>
    </row>
    <row r="27" spans="1:19" x14ac:dyDescent="0.55000000000000004">
      <c r="A27" s="2" t="s">
        <v>94</v>
      </c>
      <c r="C27" s="7" t="s">
        <v>183</v>
      </c>
      <c r="D27" s="7"/>
      <c r="E27" s="6">
        <v>1262422</v>
      </c>
      <c r="F27" s="7"/>
      <c r="G27" s="6">
        <v>4070</v>
      </c>
      <c r="H27" s="7"/>
      <c r="I27" s="6">
        <v>0</v>
      </c>
      <c r="J27" s="7"/>
      <c r="K27" s="6">
        <v>0</v>
      </c>
      <c r="L27" s="7"/>
      <c r="M27" s="6">
        <f t="shared" si="0"/>
        <v>0</v>
      </c>
      <c r="N27" s="7"/>
      <c r="O27" s="6">
        <v>5138057540</v>
      </c>
      <c r="P27" s="7"/>
      <c r="Q27" s="6">
        <v>0</v>
      </c>
      <c r="R27" s="7"/>
      <c r="S27" s="6">
        <f t="shared" si="1"/>
        <v>5138057540</v>
      </c>
    </row>
    <row r="28" spans="1:19" x14ac:dyDescent="0.55000000000000004">
      <c r="A28" s="2" t="s">
        <v>27</v>
      </c>
      <c r="C28" s="7" t="s">
        <v>189</v>
      </c>
      <c r="D28" s="7"/>
      <c r="E28" s="6">
        <v>119362497</v>
      </c>
      <c r="F28" s="7"/>
      <c r="G28" s="6">
        <v>82</v>
      </c>
      <c r="H28" s="7"/>
      <c r="I28" s="6">
        <v>0</v>
      </c>
      <c r="J28" s="7"/>
      <c r="K28" s="6">
        <v>0</v>
      </c>
      <c r="L28" s="7"/>
      <c r="M28" s="6">
        <f t="shared" si="0"/>
        <v>0</v>
      </c>
      <c r="N28" s="7"/>
      <c r="O28" s="6">
        <v>9787724754</v>
      </c>
      <c r="P28" s="7"/>
      <c r="Q28" s="6">
        <v>0</v>
      </c>
      <c r="R28" s="7"/>
      <c r="S28" s="6">
        <f t="shared" si="1"/>
        <v>9787724754</v>
      </c>
    </row>
    <row r="29" spans="1:19" x14ac:dyDescent="0.55000000000000004">
      <c r="A29" s="2" t="s">
        <v>21</v>
      </c>
      <c r="C29" s="7" t="s">
        <v>4</v>
      </c>
      <c r="D29" s="7"/>
      <c r="E29" s="6">
        <v>19595052</v>
      </c>
      <c r="F29" s="7"/>
      <c r="G29" s="6">
        <v>66</v>
      </c>
      <c r="H29" s="7"/>
      <c r="I29" s="6">
        <v>0</v>
      </c>
      <c r="J29" s="7"/>
      <c r="K29" s="6">
        <v>0</v>
      </c>
      <c r="L29" s="7"/>
      <c r="M29" s="6">
        <f t="shared" si="0"/>
        <v>0</v>
      </c>
      <c r="N29" s="7"/>
      <c r="O29" s="6">
        <v>1293273432</v>
      </c>
      <c r="P29" s="7"/>
      <c r="Q29" s="6">
        <v>0</v>
      </c>
      <c r="R29" s="7"/>
      <c r="S29" s="6">
        <f t="shared" si="1"/>
        <v>1293273432</v>
      </c>
    </row>
    <row r="30" spans="1:19" x14ac:dyDescent="0.55000000000000004">
      <c r="A30" s="2" t="s">
        <v>25</v>
      </c>
      <c r="C30" s="7" t="s">
        <v>189</v>
      </c>
      <c r="D30" s="7"/>
      <c r="E30" s="6">
        <v>33160069</v>
      </c>
      <c r="F30" s="7"/>
      <c r="G30" s="6">
        <v>17</v>
      </c>
      <c r="H30" s="7"/>
      <c r="I30" s="6">
        <v>0</v>
      </c>
      <c r="J30" s="7"/>
      <c r="K30" s="6">
        <v>0</v>
      </c>
      <c r="L30" s="7"/>
      <c r="M30" s="6">
        <f t="shared" si="0"/>
        <v>0</v>
      </c>
      <c r="N30" s="7"/>
      <c r="O30" s="6">
        <v>563721173</v>
      </c>
      <c r="P30" s="7"/>
      <c r="Q30" s="6">
        <v>71476608</v>
      </c>
      <c r="R30" s="7"/>
      <c r="S30" s="6">
        <f t="shared" si="1"/>
        <v>492244565</v>
      </c>
    </row>
    <row r="31" spans="1:19" x14ac:dyDescent="0.55000000000000004">
      <c r="A31" s="2" t="s">
        <v>57</v>
      </c>
      <c r="C31" s="7" t="s">
        <v>188</v>
      </c>
      <c r="D31" s="7"/>
      <c r="E31" s="6">
        <v>11800611</v>
      </c>
      <c r="F31" s="7"/>
      <c r="G31" s="6">
        <v>1420</v>
      </c>
      <c r="H31" s="7"/>
      <c r="I31" s="6">
        <v>16756867620</v>
      </c>
      <c r="J31" s="7"/>
      <c r="K31" s="6">
        <v>2246175612</v>
      </c>
      <c r="L31" s="7"/>
      <c r="M31" s="6">
        <f t="shared" si="0"/>
        <v>14510692008</v>
      </c>
      <c r="N31" s="7"/>
      <c r="O31" s="6">
        <v>16756867620</v>
      </c>
      <c r="P31" s="7"/>
      <c r="Q31" s="6">
        <v>2246175612</v>
      </c>
      <c r="R31" s="7"/>
      <c r="S31" s="6">
        <f t="shared" si="1"/>
        <v>14510692008</v>
      </c>
    </row>
    <row r="32" spans="1:19" x14ac:dyDescent="0.55000000000000004">
      <c r="A32" s="2" t="s">
        <v>110</v>
      </c>
      <c r="C32" s="7" t="s">
        <v>6</v>
      </c>
      <c r="D32" s="7"/>
      <c r="E32" s="6">
        <v>1643791</v>
      </c>
      <c r="F32" s="7"/>
      <c r="G32" s="6">
        <v>1780</v>
      </c>
      <c r="H32" s="7"/>
      <c r="I32" s="6">
        <v>2925947980</v>
      </c>
      <c r="J32" s="7"/>
      <c r="K32" s="6">
        <v>225642006</v>
      </c>
      <c r="L32" s="7"/>
      <c r="M32" s="6">
        <f t="shared" si="0"/>
        <v>2700305974</v>
      </c>
      <c r="N32" s="7"/>
      <c r="O32" s="6">
        <v>2925947980</v>
      </c>
      <c r="P32" s="7"/>
      <c r="Q32" s="6">
        <v>225642006</v>
      </c>
      <c r="R32" s="7"/>
      <c r="S32" s="6">
        <f t="shared" si="1"/>
        <v>2700305974</v>
      </c>
    </row>
    <row r="33" spans="1:19" x14ac:dyDescent="0.55000000000000004">
      <c r="A33" s="2" t="s">
        <v>35</v>
      </c>
      <c r="C33" s="7" t="s">
        <v>190</v>
      </c>
      <c r="D33" s="7"/>
      <c r="E33" s="6">
        <v>14720989</v>
      </c>
      <c r="F33" s="7"/>
      <c r="G33" s="6">
        <v>1500</v>
      </c>
      <c r="H33" s="7"/>
      <c r="I33" s="6">
        <v>22081483500</v>
      </c>
      <c r="J33" s="7"/>
      <c r="K33" s="6">
        <v>1573235466</v>
      </c>
      <c r="L33" s="7"/>
      <c r="M33" s="6">
        <f t="shared" si="0"/>
        <v>20508248034</v>
      </c>
      <c r="N33" s="7"/>
      <c r="O33" s="6">
        <v>22081483500</v>
      </c>
      <c r="P33" s="7"/>
      <c r="Q33" s="6">
        <v>1573235466</v>
      </c>
      <c r="R33" s="7"/>
      <c r="S33" s="6">
        <f t="shared" si="1"/>
        <v>20508248034</v>
      </c>
    </row>
    <row r="34" spans="1:19" x14ac:dyDescent="0.55000000000000004">
      <c r="A34" s="2" t="s">
        <v>98</v>
      </c>
      <c r="C34" s="7" t="s">
        <v>184</v>
      </c>
      <c r="D34" s="7"/>
      <c r="E34" s="6">
        <v>20506179</v>
      </c>
      <c r="F34" s="7"/>
      <c r="G34" s="6">
        <v>537</v>
      </c>
      <c r="H34" s="7"/>
      <c r="I34" s="6">
        <v>11011818123</v>
      </c>
      <c r="J34" s="7"/>
      <c r="K34" s="6">
        <v>849204685</v>
      </c>
      <c r="L34" s="7"/>
      <c r="M34" s="6">
        <f t="shared" si="0"/>
        <v>10162613438</v>
      </c>
      <c r="N34" s="7"/>
      <c r="O34" s="6">
        <v>11011818123</v>
      </c>
      <c r="P34" s="7"/>
      <c r="Q34" s="6">
        <v>849204685</v>
      </c>
      <c r="R34" s="7"/>
      <c r="S34" s="6">
        <f t="shared" si="1"/>
        <v>10162613438</v>
      </c>
    </row>
    <row r="35" spans="1:19" x14ac:dyDescent="0.55000000000000004">
      <c r="A35" s="2" t="s">
        <v>147</v>
      </c>
      <c r="C35" s="7" t="s">
        <v>6</v>
      </c>
      <c r="D35" s="7"/>
      <c r="E35" s="6">
        <v>2631135</v>
      </c>
      <c r="F35" s="7"/>
      <c r="G35" s="6">
        <v>2170</v>
      </c>
      <c r="H35" s="7"/>
      <c r="I35" s="6">
        <v>5709562950</v>
      </c>
      <c r="J35" s="7"/>
      <c r="K35" s="6">
        <v>214532029</v>
      </c>
      <c r="L35" s="7"/>
      <c r="M35" s="6">
        <f t="shared" si="0"/>
        <v>5495030921</v>
      </c>
      <c r="N35" s="7"/>
      <c r="O35" s="6">
        <v>5709562950</v>
      </c>
      <c r="P35" s="7"/>
      <c r="Q35" s="6">
        <v>214532029</v>
      </c>
      <c r="R35" s="7"/>
      <c r="S35" s="6">
        <f t="shared" si="1"/>
        <v>5495030921</v>
      </c>
    </row>
    <row r="36" spans="1:19" x14ac:dyDescent="0.55000000000000004">
      <c r="A36" s="2" t="s">
        <v>61</v>
      </c>
      <c r="C36" s="7" t="s">
        <v>191</v>
      </c>
      <c r="D36" s="7"/>
      <c r="E36" s="6">
        <v>12890209</v>
      </c>
      <c r="F36" s="7"/>
      <c r="G36" s="6">
        <v>2160</v>
      </c>
      <c r="H36" s="7"/>
      <c r="I36" s="6">
        <v>0</v>
      </c>
      <c r="J36" s="7"/>
      <c r="K36" s="6">
        <v>0</v>
      </c>
      <c r="L36" s="7"/>
      <c r="M36" s="6">
        <f t="shared" si="0"/>
        <v>0</v>
      </c>
      <c r="N36" s="7"/>
      <c r="O36" s="6">
        <v>27842851440</v>
      </c>
      <c r="P36" s="7"/>
      <c r="Q36" s="6">
        <v>1633590897</v>
      </c>
      <c r="R36" s="7"/>
      <c r="S36" s="6">
        <f t="shared" si="1"/>
        <v>26209260543</v>
      </c>
    </row>
    <row r="37" spans="1:19" x14ac:dyDescent="0.55000000000000004">
      <c r="A37" s="2" t="s">
        <v>115</v>
      </c>
      <c r="C37" s="7" t="s">
        <v>4</v>
      </c>
      <c r="D37" s="7"/>
      <c r="E37" s="6">
        <v>4590137</v>
      </c>
      <c r="F37" s="7"/>
      <c r="G37" s="6">
        <v>1630</v>
      </c>
      <c r="H37" s="7"/>
      <c r="I37" s="6">
        <v>0</v>
      </c>
      <c r="J37" s="7"/>
      <c r="K37" s="6">
        <v>0</v>
      </c>
      <c r="L37" s="7"/>
      <c r="M37" s="6">
        <f t="shared" si="0"/>
        <v>0</v>
      </c>
      <c r="N37" s="7"/>
      <c r="O37" s="6">
        <v>7481923310</v>
      </c>
      <c r="P37" s="7"/>
      <c r="Q37" s="6">
        <v>285870588</v>
      </c>
      <c r="R37" s="7"/>
      <c r="S37" s="6">
        <f t="shared" si="1"/>
        <v>7196052722</v>
      </c>
    </row>
    <row r="38" spans="1:19" x14ac:dyDescent="0.55000000000000004">
      <c r="A38" s="2" t="s">
        <v>143</v>
      </c>
      <c r="C38" s="7" t="s">
        <v>192</v>
      </c>
      <c r="D38" s="7"/>
      <c r="E38" s="6">
        <v>9599505</v>
      </c>
      <c r="F38" s="7"/>
      <c r="G38" s="6">
        <v>800</v>
      </c>
      <c r="H38" s="7"/>
      <c r="I38" s="6">
        <v>0</v>
      </c>
      <c r="J38" s="7"/>
      <c r="K38" s="6">
        <v>0</v>
      </c>
      <c r="L38" s="7"/>
      <c r="M38" s="6">
        <f t="shared" si="0"/>
        <v>0</v>
      </c>
      <c r="N38" s="7"/>
      <c r="O38" s="6">
        <v>7679604000</v>
      </c>
      <c r="P38" s="7"/>
      <c r="Q38" s="6">
        <v>0</v>
      </c>
      <c r="R38" s="7"/>
      <c r="S38" s="6">
        <f t="shared" si="1"/>
        <v>7679604000</v>
      </c>
    </row>
    <row r="39" spans="1:19" x14ac:dyDescent="0.55000000000000004">
      <c r="A39" s="2" t="s">
        <v>49</v>
      </c>
      <c r="C39" s="7" t="s">
        <v>193</v>
      </c>
      <c r="D39" s="7"/>
      <c r="E39" s="6">
        <v>4202398</v>
      </c>
      <c r="F39" s="7"/>
      <c r="G39" s="6">
        <v>4660</v>
      </c>
      <c r="H39" s="7"/>
      <c r="I39" s="6">
        <v>19583174680</v>
      </c>
      <c r="J39" s="7"/>
      <c r="K39" s="6">
        <v>2594799735</v>
      </c>
      <c r="L39" s="7"/>
      <c r="M39" s="6">
        <f t="shared" si="0"/>
        <v>16988374945</v>
      </c>
      <c r="N39" s="7"/>
      <c r="O39" s="6">
        <v>19583174680</v>
      </c>
      <c r="P39" s="7"/>
      <c r="Q39" s="6">
        <v>2594799735</v>
      </c>
      <c r="R39" s="7"/>
      <c r="S39" s="6">
        <f t="shared" si="1"/>
        <v>16988374945</v>
      </c>
    </row>
    <row r="40" spans="1:19" x14ac:dyDescent="0.55000000000000004">
      <c r="A40" s="2" t="s">
        <v>29</v>
      </c>
      <c r="C40" s="7" t="s">
        <v>6</v>
      </c>
      <c r="D40" s="7"/>
      <c r="E40" s="6">
        <v>23536501</v>
      </c>
      <c r="F40" s="7"/>
      <c r="G40" s="6">
        <v>388</v>
      </c>
      <c r="H40" s="7"/>
      <c r="I40" s="6">
        <v>9132162388</v>
      </c>
      <c r="J40" s="7"/>
      <c r="K40" s="6">
        <v>92869448</v>
      </c>
      <c r="L40" s="7"/>
      <c r="M40" s="6">
        <f t="shared" si="0"/>
        <v>9039292940</v>
      </c>
      <c r="N40" s="7"/>
      <c r="O40" s="6">
        <v>9132162388</v>
      </c>
      <c r="P40" s="7"/>
      <c r="Q40" s="6">
        <v>92869448</v>
      </c>
      <c r="R40" s="7"/>
      <c r="S40" s="6">
        <f t="shared" si="1"/>
        <v>9039292940</v>
      </c>
    </row>
    <row r="41" spans="1:19" x14ac:dyDescent="0.55000000000000004">
      <c r="A41" s="2" t="s">
        <v>65</v>
      </c>
      <c r="C41" s="7" t="s">
        <v>186</v>
      </c>
      <c r="D41" s="7"/>
      <c r="E41" s="6">
        <v>51335223</v>
      </c>
      <c r="F41" s="7"/>
      <c r="G41" s="6">
        <v>120</v>
      </c>
      <c r="H41" s="7"/>
      <c r="I41" s="6">
        <v>6160226760</v>
      </c>
      <c r="J41" s="7"/>
      <c r="K41" s="6">
        <v>751969953</v>
      </c>
      <c r="L41" s="7"/>
      <c r="M41" s="6">
        <f t="shared" si="0"/>
        <v>5408256807</v>
      </c>
      <c r="N41" s="7"/>
      <c r="O41" s="6">
        <v>6160226760</v>
      </c>
      <c r="P41" s="7"/>
      <c r="Q41" s="6">
        <v>751969953</v>
      </c>
      <c r="R41" s="7"/>
      <c r="S41" s="6">
        <f t="shared" si="1"/>
        <v>5408256807</v>
      </c>
    </row>
    <row r="42" spans="1:19" x14ac:dyDescent="0.55000000000000004">
      <c r="A42" s="2" t="s">
        <v>127</v>
      </c>
      <c r="C42" s="7" t="s">
        <v>194</v>
      </c>
      <c r="D42" s="7"/>
      <c r="E42" s="6">
        <v>6762462</v>
      </c>
      <c r="F42" s="7"/>
      <c r="G42" s="6">
        <v>1000</v>
      </c>
      <c r="H42" s="7"/>
      <c r="I42" s="6">
        <v>0</v>
      </c>
      <c r="J42" s="7"/>
      <c r="K42" s="6">
        <v>0</v>
      </c>
      <c r="L42" s="7"/>
      <c r="M42" s="6">
        <f t="shared" si="0"/>
        <v>0</v>
      </c>
      <c r="N42" s="7"/>
      <c r="O42" s="6">
        <v>6762462000</v>
      </c>
      <c r="P42" s="7"/>
      <c r="Q42" s="6">
        <v>509647231</v>
      </c>
      <c r="R42" s="7"/>
      <c r="S42" s="6">
        <f t="shared" si="1"/>
        <v>6252814769</v>
      </c>
    </row>
    <row r="43" spans="1:19" x14ac:dyDescent="0.55000000000000004">
      <c r="A43" s="2" t="s">
        <v>43</v>
      </c>
      <c r="C43" s="7" t="s">
        <v>195</v>
      </c>
      <c r="D43" s="7"/>
      <c r="E43" s="6">
        <v>31170566</v>
      </c>
      <c r="F43" s="7"/>
      <c r="G43" s="6">
        <v>265</v>
      </c>
      <c r="H43" s="7"/>
      <c r="I43" s="6">
        <v>8260199990</v>
      </c>
      <c r="J43" s="7"/>
      <c r="K43" s="6">
        <v>0</v>
      </c>
      <c r="L43" s="7"/>
      <c r="M43" s="6">
        <f t="shared" si="0"/>
        <v>8260199990</v>
      </c>
      <c r="N43" s="7"/>
      <c r="O43" s="6">
        <v>8260199990</v>
      </c>
      <c r="P43" s="7"/>
      <c r="Q43" s="6">
        <v>0</v>
      </c>
      <c r="R43" s="7"/>
      <c r="S43" s="6">
        <f t="shared" si="1"/>
        <v>8260199990</v>
      </c>
    </row>
    <row r="44" spans="1:19" x14ac:dyDescent="0.55000000000000004">
      <c r="A44" s="2" t="s">
        <v>53</v>
      </c>
      <c r="C44" s="7" t="s">
        <v>185</v>
      </c>
      <c r="D44" s="7"/>
      <c r="E44" s="6">
        <v>1148250</v>
      </c>
      <c r="F44" s="7"/>
      <c r="G44" s="6">
        <v>20000</v>
      </c>
      <c r="H44" s="7"/>
      <c r="I44" s="6">
        <v>22965000000</v>
      </c>
      <c r="J44" s="7"/>
      <c r="K44" s="6">
        <v>3101907583</v>
      </c>
      <c r="L44" s="7"/>
      <c r="M44" s="6">
        <f t="shared" si="0"/>
        <v>19863092417</v>
      </c>
      <c r="N44" s="7"/>
      <c r="O44" s="6">
        <v>22965000000</v>
      </c>
      <c r="P44" s="7"/>
      <c r="Q44" s="6">
        <v>3101907583</v>
      </c>
      <c r="R44" s="7"/>
      <c r="S44" s="6">
        <f t="shared" si="1"/>
        <v>19863092417</v>
      </c>
    </row>
    <row r="45" spans="1:19" x14ac:dyDescent="0.55000000000000004">
      <c r="A45" s="2" t="s">
        <v>51</v>
      </c>
      <c r="C45" s="7" t="s">
        <v>196</v>
      </c>
      <c r="D45" s="7"/>
      <c r="E45" s="6">
        <v>121376</v>
      </c>
      <c r="F45" s="7"/>
      <c r="G45" s="6">
        <v>24300</v>
      </c>
      <c r="H45" s="7"/>
      <c r="I45" s="6">
        <v>0</v>
      </c>
      <c r="J45" s="7"/>
      <c r="K45" s="6">
        <v>0</v>
      </c>
      <c r="L45" s="7"/>
      <c r="M45" s="6">
        <f t="shared" si="0"/>
        <v>0</v>
      </c>
      <c r="N45" s="7"/>
      <c r="O45" s="6">
        <v>2949436800</v>
      </c>
      <c r="P45" s="7"/>
      <c r="Q45" s="6">
        <v>0</v>
      </c>
      <c r="R45" s="7"/>
      <c r="S45" s="6">
        <f t="shared" si="1"/>
        <v>2949436800</v>
      </c>
    </row>
    <row r="46" spans="1:19" x14ac:dyDescent="0.55000000000000004">
      <c r="A46" s="2" t="s">
        <v>47</v>
      </c>
      <c r="C46" s="7" t="s">
        <v>197</v>
      </c>
      <c r="D46" s="7"/>
      <c r="E46" s="6">
        <v>6307313</v>
      </c>
      <c r="F46" s="7"/>
      <c r="G46" s="6">
        <v>1900</v>
      </c>
      <c r="H46" s="7"/>
      <c r="I46" s="6">
        <v>0</v>
      </c>
      <c r="J46" s="7"/>
      <c r="K46" s="6">
        <v>0</v>
      </c>
      <c r="L46" s="7"/>
      <c r="M46" s="6">
        <f t="shared" si="0"/>
        <v>0</v>
      </c>
      <c r="N46" s="7"/>
      <c r="O46" s="6">
        <v>11983894700</v>
      </c>
      <c r="P46" s="7"/>
      <c r="Q46" s="6">
        <v>0</v>
      </c>
      <c r="R46" s="7"/>
      <c r="S46" s="6">
        <f t="shared" si="1"/>
        <v>11983894700</v>
      </c>
    </row>
    <row r="47" spans="1:19" x14ac:dyDescent="0.55000000000000004">
      <c r="A47" s="2" t="s">
        <v>83</v>
      </c>
      <c r="C47" s="7" t="s">
        <v>198</v>
      </c>
      <c r="D47" s="7"/>
      <c r="E47" s="6">
        <v>13023815</v>
      </c>
      <c r="F47" s="7"/>
      <c r="G47" s="6">
        <v>550</v>
      </c>
      <c r="H47" s="7"/>
      <c r="I47" s="6">
        <v>0</v>
      </c>
      <c r="J47" s="7"/>
      <c r="K47" s="6">
        <v>0</v>
      </c>
      <c r="L47" s="7"/>
      <c r="M47" s="6">
        <f t="shared" si="0"/>
        <v>0</v>
      </c>
      <c r="N47" s="7"/>
      <c r="O47" s="6">
        <v>7163098250</v>
      </c>
      <c r="P47" s="7"/>
      <c r="Q47" s="6">
        <v>0</v>
      </c>
      <c r="R47" s="7"/>
      <c r="S47" s="6">
        <f t="shared" si="1"/>
        <v>7163098250</v>
      </c>
    </row>
    <row r="48" spans="1:19" x14ac:dyDescent="0.55000000000000004">
      <c r="A48" s="2" t="s">
        <v>41</v>
      </c>
      <c r="C48" s="7" t="s">
        <v>193</v>
      </c>
      <c r="D48" s="7"/>
      <c r="E48" s="6">
        <v>1826855</v>
      </c>
      <c r="F48" s="7"/>
      <c r="G48" s="6">
        <v>7000</v>
      </c>
      <c r="H48" s="7"/>
      <c r="I48" s="6">
        <v>12787985000</v>
      </c>
      <c r="J48" s="7"/>
      <c r="K48" s="6">
        <v>86993095</v>
      </c>
      <c r="L48" s="7"/>
      <c r="M48" s="6">
        <f t="shared" si="0"/>
        <v>12700991905</v>
      </c>
      <c r="N48" s="7"/>
      <c r="O48" s="6">
        <v>12787985000</v>
      </c>
      <c r="P48" s="7"/>
      <c r="Q48" s="6">
        <v>86993095</v>
      </c>
      <c r="R48" s="7"/>
      <c r="S48" s="6">
        <f t="shared" si="1"/>
        <v>12700991905</v>
      </c>
    </row>
    <row r="49" spans="1:19" x14ac:dyDescent="0.55000000000000004">
      <c r="A49" s="2" t="s">
        <v>77</v>
      </c>
      <c r="C49" s="7" t="s">
        <v>199</v>
      </c>
      <c r="D49" s="7"/>
      <c r="E49" s="6">
        <v>5716427</v>
      </c>
      <c r="F49" s="7"/>
      <c r="G49" s="6">
        <v>2280</v>
      </c>
      <c r="H49" s="7"/>
      <c r="I49" s="6">
        <v>0</v>
      </c>
      <c r="J49" s="7"/>
      <c r="K49" s="6">
        <v>0</v>
      </c>
      <c r="L49" s="7"/>
      <c r="M49" s="6">
        <f t="shared" si="0"/>
        <v>0</v>
      </c>
      <c r="N49" s="7"/>
      <c r="O49" s="6">
        <v>13033453560</v>
      </c>
      <c r="P49" s="7"/>
      <c r="Q49" s="6">
        <v>1590974788</v>
      </c>
      <c r="R49" s="7"/>
      <c r="S49" s="6">
        <f t="shared" si="1"/>
        <v>11442478772</v>
      </c>
    </row>
    <row r="50" spans="1:19" x14ac:dyDescent="0.55000000000000004">
      <c r="A50" s="2" t="s">
        <v>15</v>
      </c>
      <c r="C50" s="7" t="s">
        <v>200</v>
      </c>
      <c r="D50" s="7"/>
      <c r="E50" s="6">
        <v>4927035</v>
      </c>
      <c r="F50" s="7"/>
      <c r="G50" s="6">
        <v>850</v>
      </c>
      <c r="H50" s="7"/>
      <c r="I50" s="6">
        <v>4187979750</v>
      </c>
      <c r="J50" s="7"/>
      <c r="K50" s="6">
        <v>537561580</v>
      </c>
      <c r="L50" s="7"/>
      <c r="M50" s="6">
        <f t="shared" si="0"/>
        <v>3650418170</v>
      </c>
      <c r="N50" s="7"/>
      <c r="O50" s="6">
        <v>4187979750</v>
      </c>
      <c r="P50" s="7"/>
      <c r="Q50" s="6">
        <v>537561580</v>
      </c>
      <c r="R50" s="7"/>
      <c r="S50" s="6">
        <f t="shared" si="1"/>
        <v>3650418170</v>
      </c>
    </row>
    <row r="51" spans="1:19" x14ac:dyDescent="0.55000000000000004">
      <c r="A51" s="2" t="s">
        <v>106</v>
      </c>
      <c r="C51" s="7" t="s">
        <v>176</v>
      </c>
      <c r="D51" s="7"/>
      <c r="E51" s="6">
        <v>1027589</v>
      </c>
      <c r="F51" s="7"/>
      <c r="G51" s="6">
        <v>130</v>
      </c>
      <c r="H51" s="7"/>
      <c r="I51" s="6">
        <v>0</v>
      </c>
      <c r="J51" s="7"/>
      <c r="K51" s="6">
        <v>0</v>
      </c>
      <c r="L51" s="7"/>
      <c r="M51" s="6">
        <f t="shared" si="0"/>
        <v>0</v>
      </c>
      <c r="N51" s="7"/>
      <c r="O51" s="6">
        <v>133586570</v>
      </c>
      <c r="P51" s="7"/>
      <c r="Q51" s="6">
        <v>6028433</v>
      </c>
      <c r="R51" s="7"/>
      <c r="S51" s="6">
        <f t="shared" si="1"/>
        <v>127558137</v>
      </c>
    </row>
    <row r="52" spans="1:19" x14ac:dyDescent="0.55000000000000004">
      <c r="A52" s="2" t="s">
        <v>102</v>
      </c>
      <c r="C52" s="7" t="s">
        <v>180</v>
      </c>
      <c r="D52" s="7"/>
      <c r="E52" s="6">
        <v>42256298</v>
      </c>
      <c r="F52" s="7"/>
      <c r="G52" s="6">
        <v>12</v>
      </c>
      <c r="H52" s="7"/>
      <c r="I52" s="6">
        <v>507075576</v>
      </c>
      <c r="J52" s="7"/>
      <c r="K52" s="6">
        <v>25716447</v>
      </c>
      <c r="L52" s="7"/>
      <c r="M52" s="6">
        <f t="shared" si="0"/>
        <v>481359129</v>
      </c>
      <c r="N52" s="7"/>
      <c r="O52" s="6">
        <v>507075576</v>
      </c>
      <c r="P52" s="7"/>
      <c r="Q52" s="6">
        <v>25716447</v>
      </c>
      <c r="R52" s="7"/>
      <c r="S52" s="6">
        <f t="shared" si="1"/>
        <v>481359129</v>
      </c>
    </row>
    <row r="53" spans="1:19" x14ac:dyDescent="0.55000000000000004">
      <c r="A53" s="2" t="s">
        <v>17</v>
      </c>
      <c r="C53" s="7" t="s">
        <v>186</v>
      </c>
      <c r="D53" s="7"/>
      <c r="E53" s="6">
        <v>40446649</v>
      </c>
      <c r="F53" s="7"/>
      <c r="G53" s="6">
        <v>110</v>
      </c>
      <c r="H53" s="7"/>
      <c r="I53" s="6">
        <v>4449131390</v>
      </c>
      <c r="J53" s="7"/>
      <c r="K53" s="6">
        <v>324857213</v>
      </c>
      <c r="L53" s="7"/>
      <c r="M53" s="6">
        <f t="shared" si="0"/>
        <v>4124274177</v>
      </c>
      <c r="N53" s="7"/>
      <c r="O53" s="6">
        <v>4449131390</v>
      </c>
      <c r="P53" s="7"/>
      <c r="Q53" s="6">
        <v>324857213</v>
      </c>
      <c r="R53" s="7"/>
      <c r="S53" s="6">
        <f t="shared" si="1"/>
        <v>4124274177</v>
      </c>
    </row>
    <row r="54" spans="1:19" x14ac:dyDescent="0.55000000000000004">
      <c r="A54" s="2" t="s">
        <v>134</v>
      </c>
      <c r="C54" s="7" t="s">
        <v>201</v>
      </c>
      <c r="D54" s="7"/>
      <c r="E54" s="6">
        <v>543537</v>
      </c>
      <c r="F54" s="7"/>
      <c r="G54" s="6">
        <v>1350</v>
      </c>
      <c r="H54" s="7"/>
      <c r="I54" s="6">
        <v>0</v>
      </c>
      <c r="J54" s="7"/>
      <c r="K54" s="6">
        <v>0</v>
      </c>
      <c r="L54" s="7"/>
      <c r="M54" s="6">
        <f t="shared" si="0"/>
        <v>0</v>
      </c>
      <c r="N54" s="7"/>
      <c r="O54" s="6">
        <v>733774950</v>
      </c>
      <c r="P54" s="7"/>
      <c r="Q54" s="6">
        <v>0</v>
      </c>
      <c r="R54" s="7"/>
      <c r="S54" s="6">
        <f t="shared" si="1"/>
        <v>733774950</v>
      </c>
    </row>
    <row r="55" spans="1:19" x14ac:dyDescent="0.55000000000000004">
      <c r="A55" s="2" t="s">
        <v>120</v>
      </c>
      <c r="C55" s="7" t="s">
        <v>180</v>
      </c>
      <c r="D55" s="7"/>
      <c r="E55" s="6">
        <v>49944841</v>
      </c>
      <c r="F55" s="7"/>
      <c r="G55" s="6">
        <v>6</v>
      </c>
      <c r="H55" s="7"/>
      <c r="I55" s="6">
        <v>299669046</v>
      </c>
      <c r="J55" s="7"/>
      <c r="K55" s="6">
        <v>19568657</v>
      </c>
      <c r="L55" s="7"/>
      <c r="M55" s="6">
        <f t="shared" si="0"/>
        <v>280100389</v>
      </c>
      <c r="N55" s="7"/>
      <c r="O55" s="6">
        <v>299669046</v>
      </c>
      <c r="P55" s="7"/>
      <c r="Q55" s="6">
        <v>19568657</v>
      </c>
      <c r="R55" s="7"/>
      <c r="S55" s="6">
        <f t="shared" si="1"/>
        <v>280100389</v>
      </c>
    </row>
    <row r="56" spans="1:19" x14ac:dyDescent="0.55000000000000004">
      <c r="A56" s="2" t="s">
        <v>67</v>
      </c>
      <c r="C56" s="7" t="s">
        <v>202</v>
      </c>
      <c r="D56" s="7"/>
      <c r="E56" s="6">
        <v>625000</v>
      </c>
      <c r="F56" s="7"/>
      <c r="G56" s="6">
        <v>3000</v>
      </c>
      <c r="H56" s="7"/>
      <c r="I56" s="6">
        <v>0</v>
      </c>
      <c r="J56" s="7"/>
      <c r="K56" s="6">
        <v>0</v>
      </c>
      <c r="L56" s="7"/>
      <c r="M56" s="6">
        <f t="shared" si="0"/>
        <v>0</v>
      </c>
      <c r="N56" s="7"/>
      <c r="O56" s="6">
        <v>1875000000</v>
      </c>
      <c r="P56" s="7"/>
      <c r="Q56" s="6">
        <v>69261214</v>
      </c>
      <c r="R56" s="7"/>
      <c r="S56" s="6">
        <f t="shared" si="1"/>
        <v>1805738786</v>
      </c>
    </row>
    <row r="57" spans="1:19" x14ac:dyDescent="0.55000000000000004">
      <c r="A57" s="2" t="s">
        <v>23</v>
      </c>
      <c r="C57" s="7" t="s">
        <v>180</v>
      </c>
      <c r="D57" s="7"/>
      <c r="E57" s="6">
        <v>17672763</v>
      </c>
      <c r="F57" s="7"/>
      <c r="G57" s="6">
        <v>70</v>
      </c>
      <c r="H57" s="7"/>
      <c r="I57" s="6">
        <v>1237093410</v>
      </c>
      <c r="J57" s="7"/>
      <c r="K57" s="6">
        <v>7579197</v>
      </c>
      <c r="L57" s="7"/>
      <c r="M57" s="6">
        <f t="shared" si="0"/>
        <v>1229514213</v>
      </c>
      <c r="N57" s="7"/>
      <c r="O57" s="6">
        <v>1237093410</v>
      </c>
      <c r="P57" s="7"/>
      <c r="Q57" s="6">
        <v>7579197</v>
      </c>
      <c r="R57" s="7"/>
      <c r="S57" s="6">
        <f t="shared" si="1"/>
        <v>1229514213</v>
      </c>
    </row>
    <row r="58" spans="1:19" x14ac:dyDescent="0.55000000000000004">
      <c r="A58" s="2" t="s">
        <v>151</v>
      </c>
      <c r="C58" s="7" t="s">
        <v>151</v>
      </c>
      <c r="D58" s="7"/>
      <c r="E58" s="7" t="s">
        <v>151</v>
      </c>
      <c r="F58" s="7"/>
      <c r="G58" s="7" t="s">
        <v>151</v>
      </c>
      <c r="H58" s="7"/>
      <c r="I58" s="8">
        <f>SUM(I8:I57)</f>
        <v>347726232745</v>
      </c>
      <c r="J58" s="7"/>
      <c r="K58" s="8">
        <f>SUM(K8:K57)</f>
        <v>26573296030</v>
      </c>
      <c r="L58" s="7"/>
      <c r="M58" s="8">
        <f>SUM(M8:M57)</f>
        <v>321152936715</v>
      </c>
      <c r="N58" s="7"/>
      <c r="O58" s="8">
        <f>SUM(O8:O57)</f>
        <v>512081353350</v>
      </c>
      <c r="P58" s="7"/>
      <c r="Q58" s="8">
        <f>SUM(Q8:Q57)</f>
        <v>33258774942</v>
      </c>
      <c r="R58" s="7"/>
      <c r="S58" s="8">
        <f>SUM(S8:S57)</f>
        <v>478822578408</v>
      </c>
    </row>
    <row r="59" spans="1:19" x14ac:dyDescent="0.55000000000000004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55000000000000004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55000000000000004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55000000000000004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workbookViewId="0">
      <selection activeCell="F14" sqref="F14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20" style="2" customWidth="1"/>
    <col min="4" max="4" width="1" style="2" customWidth="1"/>
    <col min="5" max="5" width="16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  <c r="J3" s="19" t="s">
        <v>162</v>
      </c>
      <c r="K3" s="19" t="s">
        <v>162</v>
      </c>
      <c r="L3" s="19" t="s">
        <v>162</v>
      </c>
      <c r="M3" s="19" t="s">
        <v>162</v>
      </c>
    </row>
    <row r="4" spans="1:13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6" spans="1:13" ht="25.5" thickBot="1" x14ac:dyDescent="0.6">
      <c r="A6" s="15" t="s">
        <v>163</v>
      </c>
      <c r="C6" s="18" t="s">
        <v>164</v>
      </c>
      <c r="D6" s="18" t="s">
        <v>164</v>
      </c>
      <c r="E6" s="18" t="s">
        <v>164</v>
      </c>
      <c r="F6" s="18" t="s">
        <v>164</v>
      </c>
      <c r="G6" s="18" t="s">
        <v>164</v>
      </c>
      <c r="I6" s="18" t="s">
        <v>165</v>
      </c>
      <c r="J6" s="18" t="s">
        <v>165</v>
      </c>
      <c r="K6" s="18" t="s">
        <v>165</v>
      </c>
      <c r="L6" s="18" t="s">
        <v>165</v>
      </c>
      <c r="M6" s="18" t="s">
        <v>165</v>
      </c>
    </row>
    <row r="7" spans="1:13" ht="25.5" thickBot="1" x14ac:dyDescent="0.6">
      <c r="A7" s="18" t="s">
        <v>166</v>
      </c>
      <c r="C7" s="18" t="s">
        <v>167</v>
      </c>
      <c r="E7" s="18" t="s">
        <v>168</v>
      </c>
      <c r="G7" s="18" t="s">
        <v>169</v>
      </c>
      <c r="I7" s="18" t="s">
        <v>167</v>
      </c>
      <c r="K7" s="18" t="s">
        <v>168</v>
      </c>
      <c r="M7" s="18" t="s">
        <v>169</v>
      </c>
    </row>
    <row r="8" spans="1:13" x14ac:dyDescent="0.55000000000000004">
      <c r="A8" s="2" t="s">
        <v>158</v>
      </c>
      <c r="C8" s="6">
        <v>42201</v>
      </c>
      <c r="D8" s="7"/>
      <c r="E8" s="6">
        <v>0</v>
      </c>
      <c r="F8" s="7"/>
      <c r="G8" s="6">
        <v>42201</v>
      </c>
      <c r="H8" s="7"/>
      <c r="I8" s="6">
        <v>245272</v>
      </c>
      <c r="J8" s="7"/>
      <c r="K8" s="6">
        <v>0</v>
      </c>
      <c r="L8" s="7"/>
      <c r="M8" s="6">
        <v>245272</v>
      </c>
    </row>
    <row r="9" spans="1:13" ht="24.75" thickBot="1" x14ac:dyDescent="0.6">
      <c r="A9" s="2" t="s">
        <v>160</v>
      </c>
      <c r="C9" s="6">
        <v>3481048162</v>
      </c>
      <c r="D9" s="7"/>
      <c r="E9" s="6">
        <v>0</v>
      </c>
      <c r="F9" s="7"/>
      <c r="G9" s="6">
        <v>3481048162</v>
      </c>
      <c r="H9" s="7"/>
      <c r="I9" s="6">
        <v>7561929022</v>
      </c>
      <c r="J9" s="7"/>
      <c r="K9" s="6">
        <v>0</v>
      </c>
      <c r="L9" s="7"/>
      <c r="M9" s="6">
        <v>7561929022</v>
      </c>
    </row>
    <row r="10" spans="1:13" ht="24.75" thickBot="1" x14ac:dyDescent="0.6">
      <c r="A10" s="2" t="s">
        <v>151</v>
      </c>
      <c r="C10" s="8">
        <f>SUM(C8:C9)</f>
        <v>3481090363</v>
      </c>
      <c r="D10" s="7"/>
      <c r="E10" s="8">
        <f>SUM(E8:E9)</f>
        <v>0</v>
      </c>
      <c r="F10" s="7"/>
      <c r="G10" s="8">
        <f>SUM(G8:G9)</f>
        <v>3481090363</v>
      </c>
      <c r="H10" s="7"/>
      <c r="I10" s="8">
        <f>SUM(I8:I9)</f>
        <v>7562174294</v>
      </c>
      <c r="J10" s="7"/>
      <c r="K10" s="8">
        <f>SUM(K8:K9)</f>
        <v>0</v>
      </c>
      <c r="L10" s="7"/>
      <c r="M10" s="8">
        <f>SUM(M8:M9)</f>
        <v>7562174294</v>
      </c>
    </row>
    <row r="11" spans="1:13" ht="24.75" thickTop="1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9"/>
  <sheetViews>
    <sheetView rightToLeft="1" topLeftCell="A67" workbookViewId="0">
      <selection activeCell="I80" sqref="I80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6" style="2" customWidth="1"/>
    <col min="4" max="4" width="1" style="2" customWidth="1"/>
    <col min="5" max="5" width="20" style="2" customWidth="1"/>
    <col min="6" max="6" width="1" style="2" customWidth="1"/>
    <col min="7" max="7" width="20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15.42578125" style="2" bestFit="1" customWidth="1"/>
    <col min="20" max="16384" width="9.140625" style="2"/>
  </cols>
  <sheetData>
    <row r="2" spans="1:1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 x14ac:dyDescent="0.55000000000000004">
      <c r="A3" s="19" t="s">
        <v>162</v>
      </c>
      <c r="B3" s="19" t="s">
        <v>162</v>
      </c>
      <c r="C3" s="19" t="s">
        <v>162</v>
      </c>
      <c r="D3" s="19" t="s">
        <v>162</v>
      </c>
      <c r="E3" s="19" t="s">
        <v>162</v>
      </c>
      <c r="F3" s="19" t="s">
        <v>162</v>
      </c>
      <c r="G3" s="19" t="s">
        <v>162</v>
      </c>
      <c r="H3" s="19" t="s">
        <v>162</v>
      </c>
      <c r="I3" s="19" t="s">
        <v>162</v>
      </c>
      <c r="J3" s="19" t="s">
        <v>162</v>
      </c>
      <c r="K3" s="19" t="s">
        <v>162</v>
      </c>
      <c r="L3" s="19" t="s">
        <v>162</v>
      </c>
      <c r="M3" s="19" t="s">
        <v>162</v>
      </c>
      <c r="N3" s="19" t="s">
        <v>162</v>
      </c>
      <c r="O3" s="19" t="s">
        <v>162</v>
      </c>
      <c r="P3" s="19" t="s">
        <v>162</v>
      </c>
      <c r="Q3" s="19" t="s">
        <v>162</v>
      </c>
    </row>
    <row r="4" spans="1:1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 x14ac:dyDescent="0.55000000000000004">
      <c r="A6" s="18" t="s">
        <v>3</v>
      </c>
      <c r="C6" s="18" t="s">
        <v>164</v>
      </c>
      <c r="D6" s="18" t="s">
        <v>164</v>
      </c>
      <c r="E6" s="18" t="s">
        <v>164</v>
      </c>
      <c r="F6" s="18" t="s">
        <v>164</v>
      </c>
      <c r="G6" s="18" t="s">
        <v>164</v>
      </c>
      <c r="H6" s="18" t="s">
        <v>164</v>
      </c>
      <c r="I6" s="18" t="s">
        <v>164</v>
      </c>
      <c r="K6" s="18" t="s">
        <v>165</v>
      </c>
      <c r="L6" s="18" t="s">
        <v>165</v>
      </c>
      <c r="M6" s="18" t="s">
        <v>165</v>
      </c>
      <c r="N6" s="18" t="s">
        <v>165</v>
      </c>
      <c r="O6" s="18" t="s">
        <v>165</v>
      </c>
      <c r="P6" s="18" t="s">
        <v>165</v>
      </c>
      <c r="Q6" s="18" t="s">
        <v>165</v>
      </c>
    </row>
    <row r="7" spans="1:17" ht="24.75" x14ac:dyDescent="0.55000000000000004">
      <c r="A7" s="18" t="s">
        <v>3</v>
      </c>
      <c r="C7" s="18" t="s">
        <v>7</v>
      </c>
      <c r="E7" s="18" t="s">
        <v>203</v>
      </c>
      <c r="G7" s="18" t="s">
        <v>204</v>
      </c>
      <c r="I7" s="18" t="s">
        <v>206</v>
      </c>
      <c r="K7" s="18" t="s">
        <v>7</v>
      </c>
      <c r="M7" s="18" t="s">
        <v>203</v>
      </c>
      <c r="O7" s="18" t="s">
        <v>204</v>
      </c>
      <c r="Q7" s="18" t="s">
        <v>206</v>
      </c>
    </row>
    <row r="8" spans="1:17" x14ac:dyDescent="0.55000000000000004">
      <c r="A8" s="2" t="s">
        <v>71</v>
      </c>
      <c r="C8" s="6">
        <v>1</v>
      </c>
      <c r="D8" s="7"/>
      <c r="E8" s="6">
        <v>1</v>
      </c>
      <c r="F8" s="7"/>
      <c r="G8" s="6">
        <v>4360</v>
      </c>
      <c r="H8" s="7"/>
      <c r="I8" s="6">
        <f>E8-G8</f>
        <v>-4359</v>
      </c>
      <c r="J8" s="7"/>
      <c r="K8" s="6">
        <v>1</v>
      </c>
      <c r="L8" s="7"/>
      <c r="M8" s="6">
        <v>1</v>
      </c>
      <c r="N8" s="7"/>
      <c r="O8" s="6">
        <v>4360</v>
      </c>
      <c r="P8" s="7"/>
      <c r="Q8" s="6">
        <f>M8-O8</f>
        <v>-4359</v>
      </c>
    </row>
    <row r="9" spans="1:17" x14ac:dyDescent="0.55000000000000004">
      <c r="A9" s="2" t="s">
        <v>67</v>
      </c>
      <c r="C9" s="6">
        <v>625000</v>
      </c>
      <c r="D9" s="7"/>
      <c r="E9" s="6">
        <v>4982675703</v>
      </c>
      <c r="F9" s="7"/>
      <c r="G9" s="6">
        <v>5630733067</v>
      </c>
      <c r="H9" s="7"/>
      <c r="I9" s="6">
        <f t="shared" ref="I9:I72" si="0">E9-G9</f>
        <v>-648057364</v>
      </c>
      <c r="J9" s="7"/>
      <c r="K9" s="6">
        <v>625000</v>
      </c>
      <c r="L9" s="7"/>
      <c r="M9" s="6">
        <v>4982675703</v>
      </c>
      <c r="N9" s="7"/>
      <c r="O9" s="6">
        <v>5630733067</v>
      </c>
      <c r="P9" s="7"/>
      <c r="Q9" s="6">
        <f t="shared" ref="Q9:Q72" si="1">M9-O9</f>
        <v>-648057364</v>
      </c>
    </row>
    <row r="10" spans="1:17" x14ac:dyDescent="0.55000000000000004">
      <c r="A10" s="2" t="s">
        <v>112</v>
      </c>
      <c r="C10" s="6">
        <v>0</v>
      </c>
      <c r="D10" s="7"/>
      <c r="E10" s="6">
        <v>0</v>
      </c>
      <c r="F10" s="7"/>
      <c r="G10" s="6">
        <v>0</v>
      </c>
      <c r="H10" s="7"/>
      <c r="I10" s="6">
        <f t="shared" si="0"/>
        <v>0</v>
      </c>
      <c r="J10" s="7"/>
      <c r="K10" s="6">
        <v>169542</v>
      </c>
      <c r="L10" s="7"/>
      <c r="M10" s="6">
        <v>768511508</v>
      </c>
      <c r="N10" s="7"/>
      <c r="O10" s="6">
        <v>743246592</v>
      </c>
      <c r="P10" s="7"/>
      <c r="Q10" s="6">
        <f t="shared" si="1"/>
        <v>25264916</v>
      </c>
    </row>
    <row r="11" spans="1:17" x14ac:dyDescent="0.55000000000000004">
      <c r="A11" s="2" t="s">
        <v>207</v>
      </c>
      <c r="C11" s="6">
        <v>0</v>
      </c>
      <c r="D11" s="7"/>
      <c r="E11" s="6">
        <v>0</v>
      </c>
      <c r="F11" s="7"/>
      <c r="G11" s="6">
        <v>0</v>
      </c>
      <c r="H11" s="7"/>
      <c r="I11" s="6">
        <f t="shared" si="0"/>
        <v>0</v>
      </c>
      <c r="J11" s="7"/>
      <c r="K11" s="6">
        <v>125031</v>
      </c>
      <c r="L11" s="7"/>
      <c r="M11" s="6">
        <v>1328299882</v>
      </c>
      <c r="N11" s="7"/>
      <c r="O11" s="6">
        <v>1354729014</v>
      </c>
      <c r="P11" s="7"/>
      <c r="Q11" s="6">
        <f t="shared" si="1"/>
        <v>-26429132</v>
      </c>
    </row>
    <row r="12" spans="1:17" x14ac:dyDescent="0.55000000000000004">
      <c r="A12" s="2" t="s">
        <v>125</v>
      </c>
      <c r="C12" s="6">
        <v>0</v>
      </c>
      <c r="D12" s="7"/>
      <c r="E12" s="6">
        <v>0</v>
      </c>
      <c r="F12" s="7"/>
      <c r="G12" s="6">
        <v>0</v>
      </c>
      <c r="H12" s="7"/>
      <c r="I12" s="6">
        <f t="shared" si="0"/>
        <v>0</v>
      </c>
      <c r="J12" s="7"/>
      <c r="K12" s="6">
        <v>1533785</v>
      </c>
      <c r="L12" s="7"/>
      <c r="M12" s="6">
        <v>16866831256</v>
      </c>
      <c r="N12" s="7"/>
      <c r="O12" s="6">
        <v>16039412431</v>
      </c>
      <c r="P12" s="7"/>
      <c r="Q12" s="6">
        <f t="shared" si="1"/>
        <v>827418825</v>
      </c>
    </row>
    <row r="13" spans="1:17" x14ac:dyDescent="0.55000000000000004">
      <c r="A13" s="2" t="s">
        <v>90</v>
      </c>
      <c r="C13" s="6">
        <v>0</v>
      </c>
      <c r="D13" s="7"/>
      <c r="E13" s="6">
        <v>0</v>
      </c>
      <c r="F13" s="7"/>
      <c r="G13" s="6">
        <v>0</v>
      </c>
      <c r="H13" s="7"/>
      <c r="I13" s="6">
        <f t="shared" si="0"/>
        <v>0</v>
      </c>
      <c r="J13" s="7"/>
      <c r="K13" s="6">
        <v>36333</v>
      </c>
      <c r="L13" s="7"/>
      <c r="M13" s="6">
        <v>682515706</v>
      </c>
      <c r="N13" s="7"/>
      <c r="O13" s="6">
        <v>647813835</v>
      </c>
      <c r="P13" s="7"/>
      <c r="Q13" s="6">
        <f t="shared" si="1"/>
        <v>34701871</v>
      </c>
    </row>
    <row r="14" spans="1:17" x14ac:dyDescent="0.55000000000000004">
      <c r="A14" s="2" t="s">
        <v>106</v>
      </c>
      <c r="C14" s="6">
        <v>0</v>
      </c>
      <c r="D14" s="7"/>
      <c r="E14" s="6">
        <v>0</v>
      </c>
      <c r="F14" s="7"/>
      <c r="G14" s="6">
        <v>0</v>
      </c>
      <c r="H14" s="7"/>
      <c r="I14" s="6">
        <f t="shared" si="0"/>
        <v>0</v>
      </c>
      <c r="J14" s="7"/>
      <c r="K14" s="6">
        <v>1168375</v>
      </c>
      <c r="L14" s="7"/>
      <c r="M14" s="6">
        <v>18593534458</v>
      </c>
      <c r="N14" s="7"/>
      <c r="O14" s="6">
        <v>20127463515</v>
      </c>
      <c r="P14" s="7"/>
      <c r="Q14" s="6">
        <f t="shared" si="1"/>
        <v>-1533929057</v>
      </c>
    </row>
    <row r="15" spans="1:17" x14ac:dyDescent="0.55000000000000004">
      <c r="A15" s="2" t="s">
        <v>53</v>
      </c>
      <c r="C15" s="6">
        <v>0</v>
      </c>
      <c r="D15" s="7"/>
      <c r="E15" s="6">
        <v>0</v>
      </c>
      <c r="F15" s="7"/>
      <c r="G15" s="6">
        <v>0</v>
      </c>
      <c r="H15" s="7"/>
      <c r="I15" s="6">
        <f t="shared" si="0"/>
        <v>0</v>
      </c>
      <c r="J15" s="7"/>
      <c r="K15" s="6">
        <v>13036</v>
      </c>
      <c r="L15" s="7"/>
      <c r="M15" s="6">
        <v>2268792694</v>
      </c>
      <c r="N15" s="7"/>
      <c r="O15" s="6">
        <v>1917459744</v>
      </c>
      <c r="P15" s="7"/>
      <c r="Q15" s="6">
        <f t="shared" si="1"/>
        <v>351332950</v>
      </c>
    </row>
    <row r="16" spans="1:17" x14ac:dyDescent="0.55000000000000004">
      <c r="A16" s="2" t="s">
        <v>123</v>
      </c>
      <c r="C16" s="6">
        <v>0</v>
      </c>
      <c r="D16" s="7"/>
      <c r="E16" s="6">
        <v>0</v>
      </c>
      <c r="F16" s="7"/>
      <c r="G16" s="6">
        <v>0</v>
      </c>
      <c r="H16" s="7"/>
      <c r="I16" s="6">
        <f t="shared" si="0"/>
        <v>0</v>
      </c>
      <c r="J16" s="7"/>
      <c r="K16" s="6">
        <v>9766</v>
      </c>
      <c r="L16" s="7"/>
      <c r="M16" s="6">
        <v>79507643</v>
      </c>
      <c r="N16" s="7"/>
      <c r="O16" s="6">
        <v>92112860</v>
      </c>
      <c r="P16" s="7"/>
      <c r="Q16" s="6">
        <f t="shared" si="1"/>
        <v>-12605217</v>
      </c>
    </row>
    <row r="17" spans="1:17" x14ac:dyDescent="0.55000000000000004">
      <c r="A17" s="2" t="s">
        <v>104</v>
      </c>
      <c r="C17" s="6">
        <v>0</v>
      </c>
      <c r="D17" s="7"/>
      <c r="E17" s="6">
        <v>0</v>
      </c>
      <c r="F17" s="7"/>
      <c r="G17" s="6">
        <v>0</v>
      </c>
      <c r="H17" s="7"/>
      <c r="I17" s="6">
        <f t="shared" si="0"/>
        <v>0</v>
      </c>
      <c r="J17" s="7"/>
      <c r="K17" s="6">
        <v>437304</v>
      </c>
      <c r="L17" s="7"/>
      <c r="M17" s="6">
        <v>9359001662</v>
      </c>
      <c r="N17" s="7"/>
      <c r="O17" s="6">
        <v>8337585144</v>
      </c>
      <c r="P17" s="7"/>
      <c r="Q17" s="6">
        <f t="shared" si="1"/>
        <v>1021416518</v>
      </c>
    </row>
    <row r="18" spans="1:17" x14ac:dyDescent="0.55000000000000004">
      <c r="A18" s="2" t="s">
        <v>208</v>
      </c>
      <c r="C18" s="6">
        <v>0</v>
      </c>
      <c r="D18" s="7"/>
      <c r="E18" s="6">
        <v>0</v>
      </c>
      <c r="F18" s="7"/>
      <c r="G18" s="6">
        <v>0</v>
      </c>
      <c r="H18" s="7"/>
      <c r="I18" s="6">
        <f t="shared" si="0"/>
        <v>0</v>
      </c>
      <c r="J18" s="7"/>
      <c r="K18" s="6">
        <v>1863798</v>
      </c>
      <c r="L18" s="7"/>
      <c r="M18" s="6">
        <v>11069084134</v>
      </c>
      <c r="N18" s="7"/>
      <c r="O18" s="6">
        <v>11093325696</v>
      </c>
      <c r="P18" s="7"/>
      <c r="Q18" s="6">
        <f t="shared" si="1"/>
        <v>-24241562</v>
      </c>
    </row>
    <row r="19" spans="1:17" x14ac:dyDescent="0.55000000000000004">
      <c r="A19" s="2" t="s">
        <v>117</v>
      </c>
      <c r="C19" s="6">
        <v>0</v>
      </c>
      <c r="D19" s="7"/>
      <c r="E19" s="6">
        <v>0</v>
      </c>
      <c r="F19" s="7"/>
      <c r="G19" s="6">
        <v>0</v>
      </c>
      <c r="H19" s="7"/>
      <c r="I19" s="6">
        <f t="shared" si="0"/>
        <v>0</v>
      </c>
      <c r="J19" s="7"/>
      <c r="K19" s="6">
        <v>18270</v>
      </c>
      <c r="L19" s="7"/>
      <c r="M19" s="6">
        <v>202570737</v>
      </c>
      <c r="N19" s="7"/>
      <c r="O19" s="6">
        <v>242634877</v>
      </c>
      <c r="P19" s="7"/>
      <c r="Q19" s="6">
        <f t="shared" si="1"/>
        <v>-40064140</v>
      </c>
    </row>
    <row r="20" spans="1:17" x14ac:dyDescent="0.55000000000000004">
      <c r="A20" s="2" t="s">
        <v>37</v>
      </c>
      <c r="C20" s="6">
        <v>0</v>
      </c>
      <c r="D20" s="7"/>
      <c r="E20" s="6">
        <v>0</v>
      </c>
      <c r="F20" s="7"/>
      <c r="G20" s="6">
        <v>0</v>
      </c>
      <c r="H20" s="7"/>
      <c r="I20" s="6">
        <f t="shared" si="0"/>
        <v>0</v>
      </c>
      <c r="J20" s="7"/>
      <c r="K20" s="6">
        <v>348503</v>
      </c>
      <c r="L20" s="7"/>
      <c r="M20" s="6">
        <v>4393102601</v>
      </c>
      <c r="N20" s="7"/>
      <c r="O20" s="6">
        <v>4735689994</v>
      </c>
      <c r="P20" s="7"/>
      <c r="Q20" s="6">
        <f t="shared" si="1"/>
        <v>-342587393</v>
      </c>
    </row>
    <row r="21" spans="1:17" x14ac:dyDescent="0.55000000000000004">
      <c r="A21" s="2" t="s">
        <v>51</v>
      </c>
      <c r="C21" s="6">
        <v>0</v>
      </c>
      <c r="D21" s="7"/>
      <c r="E21" s="6">
        <v>0</v>
      </c>
      <c r="F21" s="7"/>
      <c r="G21" s="6">
        <v>0</v>
      </c>
      <c r="H21" s="7"/>
      <c r="I21" s="6">
        <f t="shared" si="0"/>
        <v>0</v>
      </c>
      <c r="J21" s="7"/>
      <c r="K21" s="6">
        <v>154753</v>
      </c>
      <c r="L21" s="7"/>
      <c r="M21" s="6">
        <v>26799968945</v>
      </c>
      <c r="N21" s="7"/>
      <c r="O21" s="6">
        <v>27689799033</v>
      </c>
      <c r="P21" s="7"/>
      <c r="Q21" s="6">
        <f t="shared" si="1"/>
        <v>-889830088</v>
      </c>
    </row>
    <row r="22" spans="1:17" x14ac:dyDescent="0.55000000000000004">
      <c r="A22" s="2" t="s">
        <v>209</v>
      </c>
      <c r="C22" s="6">
        <v>0</v>
      </c>
      <c r="D22" s="7"/>
      <c r="E22" s="6">
        <v>0</v>
      </c>
      <c r="F22" s="7"/>
      <c r="G22" s="6">
        <v>0</v>
      </c>
      <c r="H22" s="7"/>
      <c r="I22" s="6">
        <f t="shared" si="0"/>
        <v>0</v>
      </c>
      <c r="J22" s="7"/>
      <c r="K22" s="6">
        <v>2000000</v>
      </c>
      <c r="L22" s="7"/>
      <c r="M22" s="6">
        <v>25363122939</v>
      </c>
      <c r="N22" s="7"/>
      <c r="O22" s="6">
        <v>16917347016</v>
      </c>
      <c r="P22" s="7"/>
      <c r="Q22" s="6">
        <f t="shared" si="1"/>
        <v>8445775923</v>
      </c>
    </row>
    <row r="23" spans="1:17" x14ac:dyDescent="0.55000000000000004">
      <c r="A23" s="2" t="s">
        <v>59</v>
      </c>
      <c r="C23" s="6">
        <v>0</v>
      </c>
      <c r="D23" s="7"/>
      <c r="E23" s="6">
        <v>0</v>
      </c>
      <c r="F23" s="7"/>
      <c r="G23" s="6">
        <v>0</v>
      </c>
      <c r="H23" s="7"/>
      <c r="I23" s="6">
        <f t="shared" si="0"/>
        <v>0</v>
      </c>
      <c r="J23" s="7"/>
      <c r="K23" s="6">
        <v>121056</v>
      </c>
      <c r="L23" s="7"/>
      <c r="M23" s="6">
        <v>1118205446</v>
      </c>
      <c r="N23" s="7"/>
      <c r="O23" s="6">
        <v>1203357136</v>
      </c>
      <c r="P23" s="7"/>
      <c r="Q23" s="6">
        <f t="shared" si="1"/>
        <v>-85151690</v>
      </c>
    </row>
    <row r="24" spans="1:17" x14ac:dyDescent="0.55000000000000004">
      <c r="A24" s="2" t="s">
        <v>23</v>
      </c>
      <c r="C24" s="6">
        <v>0</v>
      </c>
      <c r="D24" s="7"/>
      <c r="E24" s="6">
        <v>0</v>
      </c>
      <c r="F24" s="7"/>
      <c r="G24" s="6">
        <v>0</v>
      </c>
      <c r="H24" s="7"/>
      <c r="I24" s="6">
        <f t="shared" si="0"/>
        <v>0</v>
      </c>
      <c r="J24" s="7"/>
      <c r="K24" s="6">
        <v>1385115</v>
      </c>
      <c r="L24" s="7"/>
      <c r="M24" s="6">
        <v>2815976574</v>
      </c>
      <c r="N24" s="7"/>
      <c r="O24" s="6">
        <v>2799183966</v>
      </c>
      <c r="P24" s="7"/>
      <c r="Q24" s="6">
        <f t="shared" si="1"/>
        <v>16792608</v>
      </c>
    </row>
    <row r="25" spans="1:17" x14ac:dyDescent="0.55000000000000004">
      <c r="A25" s="2" t="s">
        <v>96</v>
      </c>
      <c r="C25" s="6">
        <v>0</v>
      </c>
      <c r="D25" s="7"/>
      <c r="E25" s="6">
        <v>0</v>
      </c>
      <c r="F25" s="7"/>
      <c r="G25" s="6">
        <v>0</v>
      </c>
      <c r="H25" s="7"/>
      <c r="I25" s="6">
        <f t="shared" si="0"/>
        <v>0</v>
      </c>
      <c r="J25" s="7"/>
      <c r="K25" s="6">
        <v>630909</v>
      </c>
      <c r="L25" s="7"/>
      <c r="M25" s="6">
        <v>23007124198</v>
      </c>
      <c r="N25" s="7"/>
      <c r="O25" s="6">
        <v>23449328685</v>
      </c>
      <c r="P25" s="7"/>
      <c r="Q25" s="6">
        <f t="shared" si="1"/>
        <v>-442204487</v>
      </c>
    </row>
    <row r="26" spans="1:17" x14ac:dyDescent="0.55000000000000004">
      <c r="A26" s="2" t="s">
        <v>75</v>
      </c>
      <c r="C26" s="6">
        <v>0</v>
      </c>
      <c r="D26" s="7"/>
      <c r="E26" s="6">
        <v>0</v>
      </c>
      <c r="F26" s="7"/>
      <c r="G26" s="6">
        <v>0</v>
      </c>
      <c r="H26" s="7"/>
      <c r="I26" s="6">
        <f t="shared" si="0"/>
        <v>0</v>
      </c>
      <c r="J26" s="7"/>
      <c r="K26" s="6">
        <v>909879</v>
      </c>
      <c r="L26" s="7"/>
      <c r="M26" s="6">
        <v>15844756395</v>
      </c>
      <c r="N26" s="7"/>
      <c r="O26" s="6">
        <v>15095524377</v>
      </c>
      <c r="P26" s="7"/>
      <c r="Q26" s="6">
        <f t="shared" si="1"/>
        <v>749232018</v>
      </c>
    </row>
    <row r="27" spans="1:17" x14ac:dyDescent="0.55000000000000004">
      <c r="A27" s="2" t="s">
        <v>121</v>
      </c>
      <c r="C27" s="6">
        <v>0</v>
      </c>
      <c r="D27" s="7"/>
      <c r="E27" s="6">
        <v>0</v>
      </c>
      <c r="F27" s="7"/>
      <c r="G27" s="6">
        <v>0</v>
      </c>
      <c r="H27" s="7"/>
      <c r="I27" s="6">
        <f t="shared" si="0"/>
        <v>0</v>
      </c>
      <c r="J27" s="7"/>
      <c r="K27" s="6">
        <v>22456319</v>
      </c>
      <c r="L27" s="7"/>
      <c r="M27" s="6">
        <v>240634638701</v>
      </c>
      <c r="N27" s="7"/>
      <c r="O27" s="6">
        <v>293870835409</v>
      </c>
      <c r="P27" s="7"/>
      <c r="Q27" s="6">
        <f t="shared" si="1"/>
        <v>-53236196708</v>
      </c>
    </row>
    <row r="28" spans="1:17" x14ac:dyDescent="0.55000000000000004">
      <c r="A28" s="2" t="s">
        <v>98</v>
      </c>
      <c r="C28" s="6">
        <v>0</v>
      </c>
      <c r="D28" s="7"/>
      <c r="E28" s="6">
        <v>0</v>
      </c>
      <c r="F28" s="7"/>
      <c r="G28" s="6">
        <v>0</v>
      </c>
      <c r="H28" s="7"/>
      <c r="I28" s="6">
        <f t="shared" si="0"/>
        <v>0</v>
      </c>
      <c r="J28" s="7"/>
      <c r="K28" s="6">
        <v>3788743</v>
      </c>
      <c r="L28" s="7"/>
      <c r="M28" s="6">
        <v>17324120731</v>
      </c>
      <c r="N28" s="7"/>
      <c r="O28" s="6">
        <v>17584717685</v>
      </c>
      <c r="P28" s="7"/>
      <c r="Q28" s="6">
        <f t="shared" si="1"/>
        <v>-260596954</v>
      </c>
    </row>
    <row r="29" spans="1:17" x14ac:dyDescent="0.55000000000000004">
      <c r="A29" s="2" t="s">
        <v>33</v>
      </c>
      <c r="C29" s="6">
        <v>0</v>
      </c>
      <c r="D29" s="7"/>
      <c r="E29" s="6">
        <v>0</v>
      </c>
      <c r="F29" s="7"/>
      <c r="G29" s="6">
        <v>0</v>
      </c>
      <c r="H29" s="7"/>
      <c r="I29" s="6">
        <f t="shared" si="0"/>
        <v>0</v>
      </c>
      <c r="J29" s="7"/>
      <c r="K29" s="6">
        <v>5887252</v>
      </c>
      <c r="L29" s="7"/>
      <c r="M29" s="6">
        <v>44446191860</v>
      </c>
      <c r="N29" s="7"/>
      <c r="O29" s="6">
        <v>47583181581</v>
      </c>
      <c r="P29" s="7"/>
      <c r="Q29" s="6">
        <f t="shared" si="1"/>
        <v>-3136989721</v>
      </c>
    </row>
    <row r="30" spans="1:17" x14ac:dyDescent="0.55000000000000004">
      <c r="A30" s="2" t="s">
        <v>57</v>
      </c>
      <c r="C30" s="6">
        <v>0</v>
      </c>
      <c r="D30" s="7"/>
      <c r="E30" s="6">
        <v>0</v>
      </c>
      <c r="F30" s="7"/>
      <c r="G30" s="6">
        <v>0</v>
      </c>
      <c r="H30" s="7"/>
      <c r="I30" s="6">
        <f t="shared" si="0"/>
        <v>0</v>
      </c>
      <c r="J30" s="7"/>
      <c r="K30" s="6">
        <v>1120345</v>
      </c>
      <c r="L30" s="7"/>
      <c r="M30" s="6">
        <v>9734728788</v>
      </c>
      <c r="N30" s="7"/>
      <c r="O30" s="6">
        <v>9889469059</v>
      </c>
      <c r="P30" s="7"/>
      <c r="Q30" s="6">
        <f t="shared" si="1"/>
        <v>-154740271</v>
      </c>
    </row>
    <row r="31" spans="1:17" x14ac:dyDescent="0.55000000000000004">
      <c r="A31" s="2" t="s">
        <v>29</v>
      </c>
      <c r="C31" s="6">
        <v>0</v>
      </c>
      <c r="D31" s="7"/>
      <c r="E31" s="6">
        <v>0</v>
      </c>
      <c r="F31" s="7"/>
      <c r="G31" s="6">
        <v>0</v>
      </c>
      <c r="H31" s="7"/>
      <c r="I31" s="6">
        <f t="shared" si="0"/>
        <v>0</v>
      </c>
      <c r="J31" s="7"/>
      <c r="K31" s="6">
        <v>3441925</v>
      </c>
      <c r="L31" s="7"/>
      <c r="M31" s="6">
        <v>11005536127</v>
      </c>
      <c r="N31" s="7"/>
      <c r="O31" s="6">
        <v>11859358979</v>
      </c>
      <c r="P31" s="7"/>
      <c r="Q31" s="6">
        <f t="shared" si="1"/>
        <v>-853822852</v>
      </c>
    </row>
    <row r="32" spans="1:17" x14ac:dyDescent="0.55000000000000004">
      <c r="A32" s="2" t="s">
        <v>132</v>
      </c>
      <c r="C32" s="6">
        <v>0</v>
      </c>
      <c r="D32" s="7"/>
      <c r="E32" s="6">
        <v>0</v>
      </c>
      <c r="F32" s="7"/>
      <c r="G32" s="6">
        <v>0</v>
      </c>
      <c r="H32" s="7"/>
      <c r="I32" s="6">
        <f t="shared" si="0"/>
        <v>0</v>
      </c>
      <c r="J32" s="7"/>
      <c r="K32" s="6">
        <v>16281689</v>
      </c>
      <c r="L32" s="7"/>
      <c r="M32" s="6">
        <v>112029130734</v>
      </c>
      <c r="N32" s="7"/>
      <c r="O32" s="6">
        <v>95011926458</v>
      </c>
      <c r="P32" s="7"/>
      <c r="Q32" s="6">
        <f t="shared" si="1"/>
        <v>17017204276</v>
      </c>
    </row>
    <row r="33" spans="1:17" x14ac:dyDescent="0.55000000000000004">
      <c r="A33" s="2" t="s">
        <v>41</v>
      </c>
      <c r="C33" s="6">
        <v>0</v>
      </c>
      <c r="D33" s="7"/>
      <c r="E33" s="6">
        <v>0</v>
      </c>
      <c r="F33" s="7"/>
      <c r="G33" s="6">
        <v>0</v>
      </c>
      <c r="H33" s="7"/>
      <c r="I33" s="6">
        <f t="shared" si="0"/>
        <v>0</v>
      </c>
      <c r="J33" s="7"/>
      <c r="K33" s="6">
        <v>21534</v>
      </c>
      <c r="L33" s="7"/>
      <c r="M33" s="6">
        <v>1486721761</v>
      </c>
      <c r="N33" s="7"/>
      <c r="O33" s="6">
        <v>1252029496</v>
      </c>
      <c r="P33" s="7"/>
      <c r="Q33" s="6">
        <f t="shared" si="1"/>
        <v>234692265</v>
      </c>
    </row>
    <row r="34" spans="1:17" x14ac:dyDescent="0.55000000000000004">
      <c r="A34" s="2" t="s">
        <v>92</v>
      </c>
      <c r="C34" s="6">
        <v>0</v>
      </c>
      <c r="D34" s="7"/>
      <c r="E34" s="6">
        <v>0</v>
      </c>
      <c r="F34" s="7"/>
      <c r="G34" s="6">
        <v>0</v>
      </c>
      <c r="H34" s="7"/>
      <c r="I34" s="6">
        <f t="shared" si="0"/>
        <v>0</v>
      </c>
      <c r="J34" s="7"/>
      <c r="K34" s="6">
        <v>16857</v>
      </c>
      <c r="L34" s="7"/>
      <c r="M34" s="6">
        <v>336710010</v>
      </c>
      <c r="N34" s="7"/>
      <c r="O34" s="6">
        <v>394620296</v>
      </c>
      <c r="P34" s="7"/>
      <c r="Q34" s="6">
        <f t="shared" si="1"/>
        <v>-57910286</v>
      </c>
    </row>
    <row r="35" spans="1:17" x14ac:dyDescent="0.55000000000000004">
      <c r="A35" s="2" t="s">
        <v>127</v>
      </c>
      <c r="C35" s="6">
        <v>0</v>
      </c>
      <c r="D35" s="7"/>
      <c r="E35" s="6">
        <v>0</v>
      </c>
      <c r="F35" s="7"/>
      <c r="G35" s="6">
        <v>0</v>
      </c>
      <c r="H35" s="7"/>
      <c r="I35" s="6">
        <f t="shared" si="0"/>
        <v>0</v>
      </c>
      <c r="J35" s="7"/>
      <c r="K35" s="6">
        <v>1152450</v>
      </c>
      <c r="L35" s="7"/>
      <c r="M35" s="6">
        <v>20286143825</v>
      </c>
      <c r="N35" s="7"/>
      <c r="O35" s="6">
        <v>22155767118</v>
      </c>
      <c r="P35" s="7"/>
      <c r="Q35" s="6">
        <f t="shared" si="1"/>
        <v>-1869623293</v>
      </c>
    </row>
    <row r="36" spans="1:17" x14ac:dyDescent="0.55000000000000004">
      <c r="A36" s="2" t="s">
        <v>110</v>
      </c>
      <c r="C36" s="6">
        <v>0</v>
      </c>
      <c r="D36" s="7"/>
      <c r="E36" s="6">
        <v>0</v>
      </c>
      <c r="F36" s="7"/>
      <c r="G36" s="6">
        <v>0</v>
      </c>
      <c r="H36" s="7"/>
      <c r="I36" s="6">
        <f t="shared" si="0"/>
        <v>0</v>
      </c>
      <c r="J36" s="7"/>
      <c r="K36" s="6">
        <v>12919</v>
      </c>
      <c r="L36" s="7"/>
      <c r="M36" s="6">
        <v>93939973</v>
      </c>
      <c r="N36" s="7"/>
      <c r="O36" s="6">
        <v>90812170</v>
      </c>
      <c r="P36" s="7"/>
      <c r="Q36" s="6">
        <f t="shared" si="1"/>
        <v>3127803</v>
      </c>
    </row>
    <row r="37" spans="1:17" x14ac:dyDescent="0.55000000000000004">
      <c r="A37" s="2" t="s">
        <v>137</v>
      </c>
      <c r="C37" s="6">
        <v>0</v>
      </c>
      <c r="D37" s="7"/>
      <c r="E37" s="6">
        <v>0</v>
      </c>
      <c r="F37" s="7"/>
      <c r="G37" s="6">
        <v>0</v>
      </c>
      <c r="H37" s="7"/>
      <c r="I37" s="6">
        <f t="shared" si="0"/>
        <v>0</v>
      </c>
      <c r="J37" s="7"/>
      <c r="K37" s="6">
        <v>506980</v>
      </c>
      <c r="L37" s="7"/>
      <c r="M37" s="6">
        <v>13318008871</v>
      </c>
      <c r="N37" s="7"/>
      <c r="O37" s="6">
        <v>14544385320</v>
      </c>
      <c r="P37" s="7"/>
      <c r="Q37" s="6">
        <f t="shared" si="1"/>
        <v>-1226376449</v>
      </c>
    </row>
    <row r="38" spans="1:17" x14ac:dyDescent="0.55000000000000004">
      <c r="A38" s="2" t="s">
        <v>17</v>
      </c>
      <c r="C38" s="6">
        <v>0</v>
      </c>
      <c r="D38" s="7"/>
      <c r="E38" s="6">
        <v>0</v>
      </c>
      <c r="F38" s="7"/>
      <c r="G38" s="6">
        <v>0</v>
      </c>
      <c r="H38" s="7"/>
      <c r="I38" s="6">
        <f t="shared" si="0"/>
        <v>0</v>
      </c>
      <c r="J38" s="7"/>
      <c r="K38" s="6">
        <v>386334</v>
      </c>
      <c r="L38" s="7"/>
      <c r="M38" s="6">
        <v>940116026</v>
      </c>
      <c r="N38" s="7"/>
      <c r="O38" s="6">
        <v>1081745882</v>
      </c>
      <c r="P38" s="7"/>
      <c r="Q38" s="6">
        <f t="shared" si="1"/>
        <v>-141629856</v>
      </c>
    </row>
    <row r="39" spans="1:17" x14ac:dyDescent="0.55000000000000004">
      <c r="A39" s="2" t="s">
        <v>65</v>
      </c>
      <c r="C39" s="6">
        <v>0</v>
      </c>
      <c r="D39" s="7"/>
      <c r="E39" s="6">
        <v>0</v>
      </c>
      <c r="F39" s="7"/>
      <c r="G39" s="6">
        <v>0</v>
      </c>
      <c r="H39" s="7"/>
      <c r="I39" s="6">
        <f t="shared" si="0"/>
        <v>0</v>
      </c>
      <c r="J39" s="7"/>
      <c r="K39" s="6">
        <v>124276</v>
      </c>
      <c r="L39" s="7"/>
      <c r="M39" s="6">
        <v>306123601</v>
      </c>
      <c r="N39" s="7"/>
      <c r="O39" s="6">
        <v>324572961</v>
      </c>
      <c r="P39" s="7"/>
      <c r="Q39" s="6">
        <f t="shared" si="1"/>
        <v>-18449360</v>
      </c>
    </row>
    <row r="40" spans="1:17" x14ac:dyDescent="0.55000000000000004">
      <c r="A40" s="2" t="s">
        <v>143</v>
      </c>
      <c r="C40" s="6">
        <v>0</v>
      </c>
      <c r="D40" s="7"/>
      <c r="E40" s="6">
        <v>0</v>
      </c>
      <c r="F40" s="7"/>
      <c r="G40" s="6">
        <v>0</v>
      </c>
      <c r="H40" s="7"/>
      <c r="I40" s="6">
        <f t="shared" si="0"/>
        <v>0</v>
      </c>
      <c r="J40" s="7"/>
      <c r="K40" s="6">
        <v>143548</v>
      </c>
      <c r="L40" s="7"/>
      <c r="M40" s="6">
        <v>697254734</v>
      </c>
      <c r="N40" s="7"/>
      <c r="O40" s="6">
        <v>704236276</v>
      </c>
      <c r="P40" s="7"/>
      <c r="Q40" s="6">
        <f t="shared" si="1"/>
        <v>-6981542</v>
      </c>
    </row>
    <row r="41" spans="1:17" x14ac:dyDescent="0.55000000000000004">
      <c r="A41" s="2" t="s">
        <v>108</v>
      </c>
      <c r="C41" s="6">
        <v>0</v>
      </c>
      <c r="D41" s="7"/>
      <c r="E41" s="6">
        <v>0</v>
      </c>
      <c r="F41" s="7"/>
      <c r="G41" s="6">
        <v>0</v>
      </c>
      <c r="H41" s="7"/>
      <c r="I41" s="6">
        <f t="shared" si="0"/>
        <v>0</v>
      </c>
      <c r="J41" s="7"/>
      <c r="K41" s="6">
        <v>1062442</v>
      </c>
      <c r="L41" s="7"/>
      <c r="M41" s="6">
        <v>4011218032</v>
      </c>
      <c r="N41" s="7"/>
      <c r="O41" s="6">
        <v>3818931622</v>
      </c>
      <c r="P41" s="7"/>
      <c r="Q41" s="6">
        <f t="shared" si="1"/>
        <v>192286410</v>
      </c>
    </row>
    <row r="42" spans="1:17" x14ac:dyDescent="0.55000000000000004">
      <c r="A42" s="2" t="s">
        <v>210</v>
      </c>
      <c r="C42" s="6">
        <v>0</v>
      </c>
      <c r="D42" s="7"/>
      <c r="E42" s="6">
        <v>0</v>
      </c>
      <c r="F42" s="7"/>
      <c r="G42" s="6">
        <v>0</v>
      </c>
      <c r="H42" s="7"/>
      <c r="I42" s="6">
        <f t="shared" si="0"/>
        <v>0</v>
      </c>
      <c r="J42" s="7"/>
      <c r="K42" s="6">
        <v>93184</v>
      </c>
      <c r="L42" s="7"/>
      <c r="M42" s="6">
        <v>11879864209</v>
      </c>
      <c r="N42" s="7"/>
      <c r="O42" s="6">
        <v>12412360396</v>
      </c>
      <c r="P42" s="7"/>
      <c r="Q42" s="6">
        <f t="shared" si="1"/>
        <v>-532496187</v>
      </c>
    </row>
    <row r="43" spans="1:17" x14ac:dyDescent="0.55000000000000004">
      <c r="A43" s="2" t="s">
        <v>94</v>
      </c>
      <c r="C43" s="6">
        <v>0</v>
      </c>
      <c r="D43" s="7"/>
      <c r="E43" s="6">
        <v>0</v>
      </c>
      <c r="F43" s="7"/>
      <c r="G43" s="6">
        <v>0</v>
      </c>
      <c r="H43" s="7"/>
      <c r="I43" s="6">
        <f t="shared" si="0"/>
        <v>0</v>
      </c>
      <c r="J43" s="7"/>
      <c r="K43" s="6">
        <v>461310</v>
      </c>
      <c r="L43" s="7"/>
      <c r="M43" s="6">
        <v>12981421656</v>
      </c>
      <c r="N43" s="7"/>
      <c r="O43" s="6">
        <v>12665570952</v>
      </c>
      <c r="P43" s="7"/>
      <c r="Q43" s="6">
        <f t="shared" si="1"/>
        <v>315850704</v>
      </c>
    </row>
    <row r="44" spans="1:17" x14ac:dyDescent="0.55000000000000004">
      <c r="A44" s="2" t="s">
        <v>47</v>
      </c>
      <c r="C44" s="6">
        <v>0</v>
      </c>
      <c r="D44" s="7"/>
      <c r="E44" s="6">
        <v>0</v>
      </c>
      <c r="F44" s="7"/>
      <c r="G44" s="6">
        <v>0</v>
      </c>
      <c r="H44" s="7"/>
      <c r="I44" s="6">
        <f t="shared" si="0"/>
        <v>0</v>
      </c>
      <c r="J44" s="7"/>
      <c r="K44" s="6">
        <v>504097</v>
      </c>
      <c r="L44" s="7"/>
      <c r="M44" s="6">
        <v>8549246228</v>
      </c>
      <c r="N44" s="7"/>
      <c r="O44" s="6">
        <v>8824328986</v>
      </c>
      <c r="P44" s="7"/>
      <c r="Q44" s="6">
        <f t="shared" si="1"/>
        <v>-275082758</v>
      </c>
    </row>
    <row r="45" spans="1:17" x14ac:dyDescent="0.55000000000000004">
      <c r="A45" s="2" t="s">
        <v>27</v>
      </c>
      <c r="C45" s="6">
        <v>0</v>
      </c>
      <c r="D45" s="7"/>
      <c r="E45" s="6">
        <v>0</v>
      </c>
      <c r="F45" s="7"/>
      <c r="G45" s="6">
        <v>0</v>
      </c>
      <c r="H45" s="7"/>
      <c r="I45" s="6">
        <f t="shared" si="0"/>
        <v>0</v>
      </c>
      <c r="J45" s="7"/>
      <c r="K45" s="6">
        <v>16762807</v>
      </c>
      <c r="L45" s="7"/>
      <c r="M45" s="6">
        <v>37789262057</v>
      </c>
      <c r="N45" s="7"/>
      <c r="O45" s="6">
        <v>41141115266</v>
      </c>
      <c r="P45" s="7"/>
      <c r="Q45" s="6">
        <f t="shared" si="1"/>
        <v>-3351853209</v>
      </c>
    </row>
    <row r="46" spans="1:17" x14ac:dyDescent="0.55000000000000004">
      <c r="A46" s="2" t="s">
        <v>141</v>
      </c>
      <c r="C46" s="6">
        <v>0</v>
      </c>
      <c r="D46" s="7"/>
      <c r="E46" s="6">
        <v>0</v>
      </c>
      <c r="F46" s="7"/>
      <c r="G46" s="6">
        <v>0</v>
      </c>
      <c r="H46" s="7"/>
      <c r="I46" s="6">
        <f t="shared" si="0"/>
        <v>0</v>
      </c>
      <c r="J46" s="7"/>
      <c r="K46" s="6">
        <v>102911</v>
      </c>
      <c r="L46" s="7"/>
      <c r="M46" s="6">
        <v>977915216</v>
      </c>
      <c r="N46" s="7"/>
      <c r="O46" s="6">
        <v>1087671182</v>
      </c>
      <c r="P46" s="7"/>
      <c r="Q46" s="6">
        <f t="shared" si="1"/>
        <v>-109755966</v>
      </c>
    </row>
    <row r="47" spans="1:17" x14ac:dyDescent="0.55000000000000004">
      <c r="A47" s="2" t="s">
        <v>25</v>
      </c>
      <c r="C47" s="6">
        <v>0</v>
      </c>
      <c r="D47" s="7"/>
      <c r="E47" s="6">
        <v>0</v>
      </c>
      <c r="F47" s="7"/>
      <c r="G47" s="6">
        <v>0</v>
      </c>
      <c r="H47" s="7"/>
      <c r="I47" s="6">
        <f t="shared" si="0"/>
        <v>0</v>
      </c>
      <c r="J47" s="7"/>
      <c r="K47" s="6">
        <v>608242</v>
      </c>
      <c r="L47" s="7"/>
      <c r="M47" s="6">
        <v>1094856772</v>
      </c>
      <c r="N47" s="7"/>
      <c r="O47" s="6">
        <v>1095576807</v>
      </c>
      <c r="P47" s="7"/>
      <c r="Q47" s="6">
        <f t="shared" si="1"/>
        <v>-720035</v>
      </c>
    </row>
    <row r="48" spans="1:17" x14ac:dyDescent="0.55000000000000004">
      <c r="A48" s="2" t="s">
        <v>77</v>
      </c>
      <c r="C48" s="6">
        <v>0</v>
      </c>
      <c r="D48" s="7"/>
      <c r="E48" s="6">
        <v>0</v>
      </c>
      <c r="F48" s="7"/>
      <c r="G48" s="6">
        <v>0</v>
      </c>
      <c r="H48" s="7"/>
      <c r="I48" s="6">
        <f t="shared" si="0"/>
        <v>0</v>
      </c>
      <c r="J48" s="7"/>
      <c r="K48" s="6">
        <v>857305</v>
      </c>
      <c r="L48" s="7"/>
      <c r="M48" s="6">
        <v>18891041259</v>
      </c>
      <c r="N48" s="7"/>
      <c r="O48" s="6">
        <v>18279776796</v>
      </c>
      <c r="P48" s="7"/>
      <c r="Q48" s="6">
        <f t="shared" si="1"/>
        <v>611264463</v>
      </c>
    </row>
    <row r="49" spans="1:17" x14ac:dyDescent="0.55000000000000004">
      <c r="A49" s="2" t="s">
        <v>19</v>
      </c>
      <c r="C49" s="6">
        <v>0</v>
      </c>
      <c r="D49" s="7"/>
      <c r="E49" s="6">
        <v>0</v>
      </c>
      <c r="F49" s="7"/>
      <c r="G49" s="6">
        <v>0</v>
      </c>
      <c r="H49" s="7"/>
      <c r="I49" s="6">
        <f t="shared" si="0"/>
        <v>0</v>
      </c>
      <c r="J49" s="7"/>
      <c r="K49" s="6">
        <v>412828</v>
      </c>
      <c r="L49" s="7"/>
      <c r="M49" s="6">
        <v>1200585088</v>
      </c>
      <c r="N49" s="7"/>
      <c r="O49" s="6">
        <v>1135908792</v>
      </c>
      <c r="P49" s="7"/>
      <c r="Q49" s="6">
        <f t="shared" si="1"/>
        <v>64676296</v>
      </c>
    </row>
    <row r="50" spans="1:17" x14ac:dyDescent="0.55000000000000004">
      <c r="A50" s="2" t="s">
        <v>211</v>
      </c>
      <c r="C50" s="6">
        <v>0</v>
      </c>
      <c r="D50" s="7"/>
      <c r="E50" s="6">
        <v>0</v>
      </c>
      <c r="F50" s="7"/>
      <c r="G50" s="6">
        <v>0</v>
      </c>
      <c r="H50" s="7"/>
      <c r="I50" s="6">
        <f t="shared" si="0"/>
        <v>0</v>
      </c>
      <c r="J50" s="7"/>
      <c r="K50" s="6">
        <v>1359690</v>
      </c>
      <c r="L50" s="7"/>
      <c r="M50" s="6">
        <v>42531286267</v>
      </c>
      <c r="N50" s="7"/>
      <c r="O50" s="6">
        <v>49117138349</v>
      </c>
      <c r="P50" s="7"/>
      <c r="Q50" s="6">
        <f t="shared" si="1"/>
        <v>-6585852082</v>
      </c>
    </row>
    <row r="51" spans="1:17" x14ac:dyDescent="0.55000000000000004">
      <c r="A51" s="2" t="s">
        <v>100</v>
      </c>
      <c r="C51" s="6">
        <v>0</v>
      </c>
      <c r="D51" s="7"/>
      <c r="E51" s="6">
        <v>0</v>
      </c>
      <c r="F51" s="7"/>
      <c r="G51" s="6">
        <v>0</v>
      </c>
      <c r="H51" s="7"/>
      <c r="I51" s="6">
        <f t="shared" si="0"/>
        <v>0</v>
      </c>
      <c r="J51" s="7"/>
      <c r="K51" s="6">
        <v>3019827</v>
      </c>
      <c r="L51" s="7"/>
      <c r="M51" s="6">
        <v>28714407460</v>
      </c>
      <c r="N51" s="7"/>
      <c r="O51" s="6">
        <v>28340533752</v>
      </c>
      <c r="P51" s="7"/>
      <c r="Q51" s="6">
        <f t="shared" si="1"/>
        <v>373873708</v>
      </c>
    </row>
    <row r="52" spans="1:17" x14ac:dyDescent="0.55000000000000004">
      <c r="A52" s="2" t="s">
        <v>113</v>
      </c>
      <c r="C52" s="6">
        <v>0</v>
      </c>
      <c r="D52" s="7"/>
      <c r="E52" s="6">
        <v>0</v>
      </c>
      <c r="F52" s="7"/>
      <c r="G52" s="6">
        <v>0</v>
      </c>
      <c r="H52" s="7"/>
      <c r="I52" s="6">
        <f t="shared" si="0"/>
        <v>0</v>
      </c>
      <c r="J52" s="7"/>
      <c r="K52" s="6">
        <v>7644062</v>
      </c>
      <c r="L52" s="7"/>
      <c r="M52" s="6">
        <v>43606345321</v>
      </c>
      <c r="N52" s="7"/>
      <c r="O52" s="6">
        <v>42642992681</v>
      </c>
      <c r="P52" s="7"/>
      <c r="Q52" s="6">
        <f t="shared" si="1"/>
        <v>963352640</v>
      </c>
    </row>
    <row r="53" spans="1:17" x14ac:dyDescent="0.55000000000000004">
      <c r="A53" s="2" t="s">
        <v>79</v>
      </c>
      <c r="C53" s="6">
        <v>0</v>
      </c>
      <c r="D53" s="7"/>
      <c r="E53" s="6">
        <v>0</v>
      </c>
      <c r="F53" s="7"/>
      <c r="G53" s="6">
        <v>0</v>
      </c>
      <c r="H53" s="7"/>
      <c r="I53" s="6">
        <f t="shared" si="0"/>
        <v>0</v>
      </c>
      <c r="J53" s="7"/>
      <c r="K53" s="6">
        <v>35947</v>
      </c>
      <c r="L53" s="7"/>
      <c r="M53" s="6">
        <v>551813667</v>
      </c>
      <c r="N53" s="7"/>
      <c r="O53" s="6">
        <v>631046799</v>
      </c>
      <c r="P53" s="7"/>
      <c r="Q53" s="6">
        <f t="shared" si="1"/>
        <v>-79233132</v>
      </c>
    </row>
    <row r="54" spans="1:17" x14ac:dyDescent="0.55000000000000004">
      <c r="A54" s="2" t="s">
        <v>83</v>
      </c>
      <c r="C54" s="6">
        <v>0</v>
      </c>
      <c r="D54" s="7"/>
      <c r="E54" s="6">
        <v>0</v>
      </c>
      <c r="F54" s="7"/>
      <c r="G54" s="6">
        <v>0</v>
      </c>
      <c r="H54" s="7"/>
      <c r="I54" s="6">
        <f t="shared" si="0"/>
        <v>0</v>
      </c>
      <c r="J54" s="7"/>
      <c r="K54" s="6">
        <v>1661530</v>
      </c>
      <c r="L54" s="7"/>
      <c r="M54" s="6">
        <v>13337378737</v>
      </c>
      <c r="N54" s="7"/>
      <c r="O54" s="6">
        <v>15079508803</v>
      </c>
      <c r="P54" s="7"/>
      <c r="Q54" s="6">
        <f t="shared" si="1"/>
        <v>-1742130066</v>
      </c>
    </row>
    <row r="55" spans="1:17" x14ac:dyDescent="0.55000000000000004">
      <c r="A55" s="2" t="s">
        <v>118</v>
      </c>
      <c r="C55" s="6">
        <v>0</v>
      </c>
      <c r="D55" s="7"/>
      <c r="E55" s="6">
        <v>0</v>
      </c>
      <c r="F55" s="7"/>
      <c r="G55" s="6">
        <v>0</v>
      </c>
      <c r="H55" s="7"/>
      <c r="I55" s="6">
        <f t="shared" si="0"/>
        <v>0</v>
      </c>
      <c r="J55" s="7"/>
      <c r="K55" s="6">
        <v>1317483</v>
      </c>
      <c r="L55" s="7"/>
      <c r="M55" s="6">
        <v>25562697133</v>
      </c>
      <c r="N55" s="7"/>
      <c r="O55" s="6">
        <v>19880460657</v>
      </c>
      <c r="P55" s="7"/>
      <c r="Q55" s="6">
        <f t="shared" si="1"/>
        <v>5682236476</v>
      </c>
    </row>
    <row r="56" spans="1:17" x14ac:dyDescent="0.55000000000000004">
      <c r="A56" s="2" t="s">
        <v>85</v>
      </c>
      <c r="C56" s="6">
        <v>0</v>
      </c>
      <c r="D56" s="7"/>
      <c r="E56" s="6">
        <v>0</v>
      </c>
      <c r="F56" s="7"/>
      <c r="G56" s="6">
        <v>0</v>
      </c>
      <c r="H56" s="7"/>
      <c r="I56" s="6">
        <f t="shared" si="0"/>
        <v>0</v>
      </c>
      <c r="J56" s="7"/>
      <c r="K56" s="6">
        <v>13506138</v>
      </c>
      <c r="L56" s="7"/>
      <c r="M56" s="6">
        <v>15471570823</v>
      </c>
      <c r="N56" s="7"/>
      <c r="O56" s="6">
        <v>16126110578</v>
      </c>
      <c r="P56" s="7"/>
      <c r="Q56" s="6">
        <f t="shared" si="1"/>
        <v>-654539755</v>
      </c>
    </row>
    <row r="57" spans="1:17" x14ac:dyDescent="0.55000000000000004">
      <c r="A57" s="2" t="s">
        <v>131</v>
      </c>
      <c r="C57" s="6">
        <v>0</v>
      </c>
      <c r="D57" s="7"/>
      <c r="E57" s="6">
        <v>0</v>
      </c>
      <c r="F57" s="7"/>
      <c r="G57" s="6">
        <v>0</v>
      </c>
      <c r="H57" s="7"/>
      <c r="I57" s="6">
        <f t="shared" si="0"/>
        <v>0</v>
      </c>
      <c r="J57" s="7"/>
      <c r="K57" s="6">
        <v>154979</v>
      </c>
      <c r="L57" s="7"/>
      <c r="M57" s="6">
        <v>659433346</v>
      </c>
      <c r="N57" s="7"/>
      <c r="O57" s="6">
        <v>685488906</v>
      </c>
      <c r="P57" s="7"/>
      <c r="Q57" s="6">
        <f t="shared" si="1"/>
        <v>-26055560</v>
      </c>
    </row>
    <row r="58" spans="1:17" x14ac:dyDescent="0.55000000000000004">
      <c r="A58" s="2" t="s">
        <v>45</v>
      </c>
      <c r="C58" s="6">
        <v>0</v>
      </c>
      <c r="D58" s="7"/>
      <c r="E58" s="6">
        <v>0</v>
      </c>
      <c r="F58" s="7"/>
      <c r="G58" s="6">
        <v>0</v>
      </c>
      <c r="H58" s="7"/>
      <c r="I58" s="6">
        <f t="shared" si="0"/>
        <v>0</v>
      </c>
      <c r="J58" s="7"/>
      <c r="K58" s="6">
        <v>10588</v>
      </c>
      <c r="L58" s="7"/>
      <c r="M58" s="6">
        <v>1659112439</v>
      </c>
      <c r="N58" s="7"/>
      <c r="O58" s="6">
        <v>1542649462</v>
      </c>
      <c r="P58" s="7"/>
      <c r="Q58" s="6">
        <f t="shared" si="1"/>
        <v>116462977</v>
      </c>
    </row>
    <row r="59" spans="1:17" x14ac:dyDescent="0.55000000000000004">
      <c r="A59" s="2" t="s">
        <v>63</v>
      </c>
      <c r="C59" s="6">
        <v>0</v>
      </c>
      <c r="D59" s="7"/>
      <c r="E59" s="6">
        <v>0</v>
      </c>
      <c r="F59" s="7"/>
      <c r="G59" s="6">
        <v>0</v>
      </c>
      <c r="H59" s="7"/>
      <c r="I59" s="6">
        <f t="shared" si="0"/>
        <v>0</v>
      </c>
      <c r="J59" s="7"/>
      <c r="K59" s="6">
        <v>414661</v>
      </c>
      <c r="L59" s="7"/>
      <c r="M59" s="6">
        <v>1268697014</v>
      </c>
      <c r="N59" s="7"/>
      <c r="O59" s="6">
        <v>1345755650</v>
      </c>
      <c r="P59" s="7"/>
      <c r="Q59" s="6">
        <f t="shared" si="1"/>
        <v>-77058636</v>
      </c>
    </row>
    <row r="60" spans="1:17" x14ac:dyDescent="0.55000000000000004">
      <c r="A60" s="2" t="s">
        <v>212</v>
      </c>
      <c r="C60" s="6">
        <v>0</v>
      </c>
      <c r="D60" s="7"/>
      <c r="E60" s="6">
        <v>0</v>
      </c>
      <c r="F60" s="7"/>
      <c r="G60" s="6">
        <v>0</v>
      </c>
      <c r="H60" s="7"/>
      <c r="I60" s="6">
        <f t="shared" si="0"/>
        <v>0</v>
      </c>
      <c r="J60" s="7"/>
      <c r="K60" s="6">
        <v>3782288</v>
      </c>
      <c r="L60" s="7"/>
      <c r="M60" s="6">
        <v>34558765456</v>
      </c>
      <c r="N60" s="7"/>
      <c r="O60" s="6">
        <v>25641722695</v>
      </c>
      <c r="P60" s="7"/>
      <c r="Q60" s="6">
        <f t="shared" si="1"/>
        <v>8917042761</v>
      </c>
    </row>
    <row r="61" spans="1:17" x14ac:dyDescent="0.55000000000000004">
      <c r="A61" s="2" t="s">
        <v>43</v>
      </c>
      <c r="C61" s="6">
        <v>0</v>
      </c>
      <c r="D61" s="7"/>
      <c r="E61" s="6">
        <v>0</v>
      </c>
      <c r="F61" s="7"/>
      <c r="G61" s="6">
        <v>0</v>
      </c>
      <c r="H61" s="7"/>
      <c r="I61" s="6">
        <f t="shared" si="0"/>
        <v>0</v>
      </c>
      <c r="J61" s="7"/>
      <c r="K61" s="6">
        <v>50744</v>
      </c>
      <c r="L61" s="7"/>
      <c r="M61" s="6">
        <v>126882436</v>
      </c>
      <c r="N61" s="7"/>
      <c r="O61" s="6">
        <v>132158232</v>
      </c>
      <c r="P61" s="7"/>
      <c r="Q61" s="6">
        <f t="shared" si="1"/>
        <v>-5275796</v>
      </c>
    </row>
    <row r="62" spans="1:17" x14ac:dyDescent="0.55000000000000004">
      <c r="A62" s="2" t="s">
        <v>61</v>
      </c>
      <c r="C62" s="6">
        <v>0</v>
      </c>
      <c r="D62" s="7"/>
      <c r="E62" s="6">
        <v>0</v>
      </c>
      <c r="F62" s="7"/>
      <c r="G62" s="6">
        <v>0</v>
      </c>
      <c r="H62" s="7"/>
      <c r="I62" s="6">
        <f t="shared" si="0"/>
        <v>0</v>
      </c>
      <c r="J62" s="7"/>
      <c r="K62" s="6">
        <v>24812</v>
      </c>
      <c r="L62" s="7"/>
      <c r="M62" s="6">
        <v>198301526</v>
      </c>
      <c r="N62" s="7"/>
      <c r="O62" s="6">
        <v>190602624</v>
      </c>
      <c r="P62" s="7"/>
      <c r="Q62" s="6">
        <f t="shared" si="1"/>
        <v>7698902</v>
      </c>
    </row>
    <row r="63" spans="1:17" x14ac:dyDescent="0.55000000000000004">
      <c r="A63" s="2" t="s">
        <v>134</v>
      </c>
      <c r="C63" s="6">
        <v>0</v>
      </c>
      <c r="D63" s="7"/>
      <c r="E63" s="6">
        <v>0</v>
      </c>
      <c r="F63" s="7"/>
      <c r="G63" s="6">
        <v>0</v>
      </c>
      <c r="H63" s="7"/>
      <c r="I63" s="6">
        <f t="shared" si="0"/>
        <v>0</v>
      </c>
      <c r="J63" s="7"/>
      <c r="K63" s="6">
        <v>143463</v>
      </c>
      <c r="L63" s="7"/>
      <c r="M63" s="6">
        <v>10425553224</v>
      </c>
      <c r="N63" s="7"/>
      <c r="O63" s="6">
        <v>7826239068</v>
      </c>
      <c r="P63" s="7"/>
      <c r="Q63" s="6">
        <f t="shared" si="1"/>
        <v>2599314156</v>
      </c>
    </row>
    <row r="64" spans="1:17" x14ac:dyDescent="0.55000000000000004">
      <c r="A64" s="2" t="s">
        <v>213</v>
      </c>
      <c r="C64" s="6">
        <v>0</v>
      </c>
      <c r="D64" s="7"/>
      <c r="E64" s="6">
        <v>0</v>
      </c>
      <c r="F64" s="7"/>
      <c r="G64" s="6">
        <v>0</v>
      </c>
      <c r="H64" s="7"/>
      <c r="I64" s="6">
        <f t="shared" si="0"/>
        <v>0</v>
      </c>
      <c r="J64" s="7"/>
      <c r="K64" s="6">
        <v>15711210</v>
      </c>
      <c r="L64" s="7"/>
      <c r="M64" s="6">
        <v>27583523725</v>
      </c>
      <c r="N64" s="7"/>
      <c r="O64" s="6">
        <v>30001656065</v>
      </c>
      <c r="P64" s="7"/>
      <c r="Q64" s="6">
        <f t="shared" si="1"/>
        <v>-2418132340</v>
      </c>
    </row>
    <row r="65" spans="1:19" x14ac:dyDescent="0.55000000000000004">
      <c r="A65" s="2" t="s">
        <v>115</v>
      </c>
      <c r="C65" s="6">
        <v>0</v>
      </c>
      <c r="D65" s="7"/>
      <c r="E65" s="6">
        <v>0</v>
      </c>
      <c r="F65" s="7"/>
      <c r="G65" s="6">
        <v>0</v>
      </c>
      <c r="H65" s="7"/>
      <c r="I65" s="6">
        <f t="shared" si="0"/>
        <v>0</v>
      </c>
      <c r="J65" s="7"/>
      <c r="K65" s="6">
        <v>1171207</v>
      </c>
      <c r="L65" s="7"/>
      <c r="M65" s="6">
        <v>13431298577</v>
      </c>
      <c r="N65" s="7"/>
      <c r="O65" s="6">
        <v>14065488613</v>
      </c>
      <c r="P65" s="7"/>
      <c r="Q65" s="6">
        <f t="shared" si="1"/>
        <v>-634190036</v>
      </c>
    </row>
    <row r="66" spans="1:19" x14ac:dyDescent="0.55000000000000004">
      <c r="A66" s="2" t="s">
        <v>214</v>
      </c>
      <c r="C66" s="6">
        <v>0</v>
      </c>
      <c r="D66" s="7"/>
      <c r="E66" s="6">
        <v>0</v>
      </c>
      <c r="F66" s="7"/>
      <c r="G66" s="6">
        <v>0</v>
      </c>
      <c r="H66" s="7"/>
      <c r="I66" s="6">
        <f t="shared" si="0"/>
        <v>0</v>
      </c>
      <c r="J66" s="7"/>
      <c r="K66" s="6">
        <v>2925747</v>
      </c>
      <c r="L66" s="7"/>
      <c r="M66" s="6">
        <v>142939777313</v>
      </c>
      <c r="N66" s="7"/>
      <c r="O66" s="6">
        <v>142441160438</v>
      </c>
      <c r="P66" s="7"/>
      <c r="Q66" s="6">
        <f t="shared" si="1"/>
        <v>498616875</v>
      </c>
    </row>
    <row r="67" spans="1:19" x14ac:dyDescent="0.55000000000000004">
      <c r="A67" s="2" t="s">
        <v>15</v>
      </c>
      <c r="C67" s="6">
        <v>0</v>
      </c>
      <c r="D67" s="7"/>
      <c r="E67" s="6">
        <v>0</v>
      </c>
      <c r="F67" s="7"/>
      <c r="G67" s="6">
        <v>0</v>
      </c>
      <c r="H67" s="7"/>
      <c r="I67" s="6">
        <f t="shared" si="0"/>
        <v>0</v>
      </c>
      <c r="J67" s="7"/>
      <c r="K67" s="6">
        <v>783565</v>
      </c>
      <c r="L67" s="7"/>
      <c r="M67" s="6">
        <v>9193584151</v>
      </c>
      <c r="N67" s="7"/>
      <c r="O67" s="6">
        <v>9004116225</v>
      </c>
      <c r="P67" s="7"/>
      <c r="Q67" s="6">
        <f t="shared" si="1"/>
        <v>189467926</v>
      </c>
    </row>
    <row r="68" spans="1:19" x14ac:dyDescent="0.55000000000000004">
      <c r="A68" s="2" t="s">
        <v>88</v>
      </c>
      <c r="C68" s="6">
        <v>0</v>
      </c>
      <c r="D68" s="7"/>
      <c r="E68" s="6">
        <v>0</v>
      </c>
      <c r="F68" s="7"/>
      <c r="G68" s="6">
        <v>0</v>
      </c>
      <c r="H68" s="7"/>
      <c r="I68" s="6">
        <f t="shared" si="0"/>
        <v>0</v>
      </c>
      <c r="J68" s="7"/>
      <c r="K68" s="6">
        <v>425640</v>
      </c>
      <c r="L68" s="7"/>
      <c r="M68" s="6">
        <v>3601542294</v>
      </c>
      <c r="N68" s="7"/>
      <c r="O68" s="6">
        <v>3681034719</v>
      </c>
      <c r="P68" s="7"/>
      <c r="Q68" s="6">
        <f t="shared" si="1"/>
        <v>-79492425</v>
      </c>
    </row>
    <row r="69" spans="1:19" x14ac:dyDescent="0.55000000000000004">
      <c r="A69" s="2" t="s">
        <v>21</v>
      </c>
      <c r="C69" s="6">
        <v>0</v>
      </c>
      <c r="D69" s="7"/>
      <c r="E69" s="6">
        <v>0</v>
      </c>
      <c r="F69" s="7"/>
      <c r="G69" s="6">
        <v>0</v>
      </c>
      <c r="H69" s="7"/>
      <c r="I69" s="6">
        <f t="shared" si="0"/>
        <v>0</v>
      </c>
      <c r="J69" s="7"/>
      <c r="K69" s="6">
        <v>15933625</v>
      </c>
      <c r="L69" s="7"/>
      <c r="M69" s="6">
        <v>34486255457</v>
      </c>
      <c r="N69" s="7"/>
      <c r="O69" s="6">
        <v>34869515637</v>
      </c>
      <c r="P69" s="7"/>
      <c r="Q69" s="6">
        <f t="shared" si="1"/>
        <v>-383260180</v>
      </c>
    </row>
    <row r="70" spans="1:19" x14ac:dyDescent="0.55000000000000004">
      <c r="A70" s="2" t="s">
        <v>129</v>
      </c>
      <c r="C70" s="6">
        <v>0</v>
      </c>
      <c r="D70" s="7"/>
      <c r="E70" s="6">
        <v>0</v>
      </c>
      <c r="F70" s="7"/>
      <c r="G70" s="6">
        <v>0</v>
      </c>
      <c r="H70" s="7"/>
      <c r="I70" s="6">
        <f t="shared" si="0"/>
        <v>0</v>
      </c>
      <c r="J70" s="7"/>
      <c r="K70" s="6">
        <v>649229</v>
      </c>
      <c r="L70" s="7"/>
      <c r="M70" s="6">
        <v>2776942687</v>
      </c>
      <c r="N70" s="7"/>
      <c r="O70" s="6">
        <v>2919941869</v>
      </c>
      <c r="P70" s="7"/>
      <c r="Q70" s="6">
        <f t="shared" si="1"/>
        <v>-142999182</v>
      </c>
    </row>
    <row r="71" spans="1:19" x14ac:dyDescent="0.55000000000000004">
      <c r="A71" s="2" t="s">
        <v>55</v>
      </c>
      <c r="C71" s="6">
        <v>0</v>
      </c>
      <c r="D71" s="7"/>
      <c r="E71" s="6">
        <v>0</v>
      </c>
      <c r="F71" s="7"/>
      <c r="G71" s="6">
        <v>0</v>
      </c>
      <c r="H71" s="7"/>
      <c r="I71" s="6">
        <f t="shared" si="0"/>
        <v>0</v>
      </c>
      <c r="J71" s="7"/>
      <c r="K71" s="6">
        <v>1797</v>
      </c>
      <c r="L71" s="7"/>
      <c r="M71" s="6">
        <v>46747682</v>
      </c>
      <c r="N71" s="7"/>
      <c r="O71" s="6">
        <v>42099753</v>
      </c>
      <c r="P71" s="7"/>
      <c r="Q71" s="6">
        <f t="shared" si="1"/>
        <v>4647929</v>
      </c>
    </row>
    <row r="72" spans="1:19" x14ac:dyDescent="0.55000000000000004">
      <c r="A72" s="2" t="s">
        <v>39</v>
      </c>
      <c r="C72" s="6">
        <v>0</v>
      </c>
      <c r="D72" s="7"/>
      <c r="E72" s="6">
        <v>0</v>
      </c>
      <c r="F72" s="7"/>
      <c r="G72" s="6">
        <v>0</v>
      </c>
      <c r="H72" s="7"/>
      <c r="I72" s="6">
        <f t="shared" si="0"/>
        <v>0</v>
      </c>
      <c r="J72" s="7"/>
      <c r="K72" s="6">
        <v>1898323</v>
      </c>
      <c r="L72" s="7"/>
      <c r="M72" s="6">
        <v>5304326723</v>
      </c>
      <c r="N72" s="7"/>
      <c r="O72" s="6">
        <v>5486050029</v>
      </c>
      <c r="P72" s="7"/>
      <c r="Q72" s="6">
        <f t="shared" si="1"/>
        <v>-181723306</v>
      </c>
    </row>
    <row r="73" spans="1:19" x14ac:dyDescent="0.55000000000000004">
      <c r="A73" s="2" t="s">
        <v>139</v>
      </c>
      <c r="C73" s="6">
        <v>0</v>
      </c>
      <c r="D73" s="7"/>
      <c r="E73" s="6">
        <v>0</v>
      </c>
      <c r="F73" s="7"/>
      <c r="G73" s="6">
        <v>0</v>
      </c>
      <c r="H73" s="7"/>
      <c r="I73" s="6">
        <f t="shared" ref="I73:I78" si="2">E73-G73</f>
        <v>0</v>
      </c>
      <c r="J73" s="7"/>
      <c r="K73" s="6">
        <v>1002446</v>
      </c>
      <c r="L73" s="7"/>
      <c r="M73" s="6">
        <v>6118599184</v>
      </c>
      <c r="N73" s="7"/>
      <c r="O73" s="6">
        <v>6565358050</v>
      </c>
      <c r="P73" s="7"/>
      <c r="Q73" s="6">
        <f t="shared" ref="Q73:Q78" si="3">M73-O73</f>
        <v>-446758866</v>
      </c>
    </row>
    <row r="74" spans="1:19" x14ac:dyDescent="0.55000000000000004">
      <c r="A74" s="2" t="s">
        <v>81</v>
      </c>
      <c r="C74" s="6">
        <v>0</v>
      </c>
      <c r="D74" s="7"/>
      <c r="E74" s="6">
        <v>0</v>
      </c>
      <c r="F74" s="7"/>
      <c r="G74" s="6">
        <v>0</v>
      </c>
      <c r="H74" s="7"/>
      <c r="I74" s="6">
        <f t="shared" si="2"/>
        <v>0</v>
      </c>
      <c r="J74" s="7"/>
      <c r="K74" s="6">
        <v>392315</v>
      </c>
      <c r="L74" s="7"/>
      <c r="M74" s="6">
        <v>1001015559</v>
      </c>
      <c r="N74" s="7"/>
      <c r="O74" s="6">
        <v>944533317</v>
      </c>
      <c r="P74" s="7"/>
      <c r="Q74" s="6">
        <f t="shared" si="3"/>
        <v>56482242</v>
      </c>
    </row>
    <row r="75" spans="1:19" x14ac:dyDescent="0.55000000000000004">
      <c r="A75" s="2" t="s">
        <v>215</v>
      </c>
      <c r="C75" s="6">
        <v>0</v>
      </c>
      <c r="D75" s="7"/>
      <c r="E75" s="6">
        <v>0</v>
      </c>
      <c r="F75" s="7"/>
      <c r="G75" s="6">
        <v>0</v>
      </c>
      <c r="H75" s="7"/>
      <c r="I75" s="6">
        <f t="shared" si="2"/>
        <v>0</v>
      </c>
      <c r="J75" s="7"/>
      <c r="K75" s="6">
        <v>16095485</v>
      </c>
      <c r="L75" s="7"/>
      <c r="M75" s="6">
        <v>26717497931</v>
      </c>
      <c r="N75" s="7"/>
      <c r="O75" s="6">
        <v>29791472801</v>
      </c>
      <c r="P75" s="7"/>
      <c r="Q75" s="6">
        <f t="shared" si="3"/>
        <v>-3073974870</v>
      </c>
    </row>
    <row r="76" spans="1:19" x14ac:dyDescent="0.55000000000000004">
      <c r="A76" s="2" t="s">
        <v>35</v>
      </c>
      <c r="C76" s="6">
        <v>0</v>
      </c>
      <c r="D76" s="7"/>
      <c r="E76" s="6">
        <v>0</v>
      </c>
      <c r="F76" s="7"/>
      <c r="G76" s="6">
        <v>0</v>
      </c>
      <c r="H76" s="7"/>
      <c r="I76" s="6">
        <f t="shared" si="2"/>
        <v>0</v>
      </c>
      <c r="J76" s="7"/>
      <c r="K76" s="6">
        <v>256604</v>
      </c>
      <c r="L76" s="7"/>
      <c r="M76" s="6">
        <v>2715630605</v>
      </c>
      <c r="N76" s="7"/>
      <c r="O76" s="6">
        <v>2461495039</v>
      </c>
      <c r="P76" s="7"/>
      <c r="Q76" s="6">
        <f t="shared" si="3"/>
        <v>254135566</v>
      </c>
    </row>
    <row r="77" spans="1:19" x14ac:dyDescent="0.55000000000000004">
      <c r="A77" s="2" t="s">
        <v>120</v>
      </c>
      <c r="C77" s="6">
        <v>0</v>
      </c>
      <c r="D77" s="7"/>
      <c r="E77" s="6">
        <v>0</v>
      </c>
      <c r="F77" s="7"/>
      <c r="G77" s="6">
        <v>0</v>
      </c>
      <c r="H77" s="7"/>
      <c r="I77" s="6">
        <f t="shared" si="2"/>
        <v>0</v>
      </c>
      <c r="J77" s="7"/>
      <c r="K77" s="6">
        <v>18603948</v>
      </c>
      <c r="L77" s="7"/>
      <c r="M77" s="6">
        <v>31524112395</v>
      </c>
      <c r="N77" s="7"/>
      <c r="O77" s="6">
        <v>30328937391</v>
      </c>
      <c r="P77" s="7"/>
      <c r="Q77" s="6">
        <f t="shared" si="3"/>
        <v>1195175004</v>
      </c>
    </row>
    <row r="78" spans="1:19" x14ac:dyDescent="0.55000000000000004">
      <c r="A78" s="2" t="s">
        <v>102</v>
      </c>
      <c r="C78" s="6">
        <v>0</v>
      </c>
      <c r="D78" s="7"/>
      <c r="E78" s="6">
        <v>0</v>
      </c>
      <c r="F78" s="7"/>
      <c r="G78" s="6">
        <v>0</v>
      </c>
      <c r="H78" s="7"/>
      <c r="I78" s="6">
        <f t="shared" si="2"/>
        <v>0</v>
      </c>
      <c r="J78" s="7"/>
      <c r="K78" s="6">
        <v>746119</v>
      </c>
      <c r="L78" s="7"/>
      <c r="M78" s="6">
        <v>13377101665</v>
      </c>
      <c r="N78" s="7"/>
      <c r="O78" s="6">
        <v>14354375524</v>
      </c>
      <c r="P78" s="7"/>
      <c r="Q78" s="6">
        <f t="shared" si="3"/>
        <v>-977273859</v>
      </c>
    </row>
    <row r="79" spans="1:19" x14ac:dyDescent="0.55000000000000004">
      <c r="A79" s="2" t="s">
        <v>151</v>
      </c>
      <c r="C79" s="7" t="s">
        <v>151</v>
      </c>
      <c r="D79" s="7"/>
      <c r="E79" s="8">
        <f>SUM(E8:E78)</f>
        <v>4982675704</v>
      </c>
      <c r="F79" s="7"/>
      <c r="G79" s="8">
        <f>SUM(G8:G78)</f>
        <v>5630737427</v>
      </c>
      <c r="H79" s="7"/>
      <c r="I79" s="8">
        <f>SUM(I8:I78)</f>
        <v>-648061723</v>
      </c>
      <c r="J79" s="7"/>
      <c r="K79" s="7" t="s">
        <v>151</v>
      </c>
      <c r="L79" s="7"/>
      <c r="M79" s="8">
        <f>SUM(M8:M78)</f>
        <v>1275048559538</v>
      </c>
      <c r="N79" s="7"/>
      <c r="O79" s="8">
        <f>SUM(O8:O78)</f>
        <v>1311065294557</v>
      </c>
      <c r="P79" s="7"/>
      <c r="Q79" s="8">
        <f>SUM(Q8:Q78)</f>
        <v>-36016735019</v>
      </c>
      <c r="S7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 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Akrami, Abbas</cp:lastModifiedBy>
  <dcterms:created xsi:type="dcterms:W3CDTF">2024-07-30T12:07:23Z</dcterms:created>
  <dcterms:modified xsi:type="dcterms:W3CDTF">2024-07-30T12:07:24Z</dcterms:modified>
</cp:coreProperties>
</file>