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1B218BBB-BDC6-4CFF-BF1B-99D6F7696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E8" i="15"/>
  <c r="E7" i="15"/>
  <c r="K10" i="13"/>
  <c r="K9" i="13"/>
  <c r="K8" i="13"/>
  <c r="G10" i="13"/>
  <c r="G9" i="13"/>
  <c r="G8" i="13"/>
  <c r="U8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" i="11"/>
  <c r="K8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" i="11"/>
  <c r="Q8" i="9"/>
  <c r="Q76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8" i="9"/>
  <c r="I76" i="9" s="1"/>
  <c r="C9" i="15"/>
  <c r="E9" i="14"/>
  <c r="C9" i="14"/>
  <c r="I10" i="13"/>
  <c r="E10" i="13"/>
  <c r="Q85" i="11"/>
  <c r="O85" i="11"/>
  <c r="M85" i="11"/>
  <c r="G85" i="11"/>
  <c r="E85" i="11"/>
  <c r="C85" i="11"/>
  <c r="Q77" i="10"/>
  <c r="O77" i="10"/>
  <c r="M77" i="10"/>
  <c r="I77" i="10"/>
  <c r="G77" i="10"/>
  <c r="E77" i="10"/>
  <c r="O76" i="9"/>
  <c r="M76" i="9"/>
  <c r="G76" i="9"/>
  <c r="E76" i="9"/>
  <c r="S28" i="8"/>
  <c r="Q28" i="8"/>
  <c r="O28" i="8"/>
  <c r="M28" i="8"/>
  <c r="K28" i="8"/>
  <c r="I28" i="8"/>
  <c r="S10" i="7"/>
  <c r="Q10" i="7"/>
  <c r="O10" i="7"/>
  <c r="M10" i="7"/>
  <c r="K10" i="7"/>
  <c r="I10" i="7"/>
  <c r="Q11" i="6"/>
  <c r="O11" i="6"/>
  <c r="M11" i="6"/>
  <c r="K11" i="6"/>
  <c r="W79" i="1"/>
  <c r="U79" i="1"/>
  <c r="O79" i="1"/>
  <c r="K79" i="1"/>
  <c r="G79" i="1"/>
  <c r="E79" i="1"/>
  <c r="S85" i="11" l="1"/>
  <c r="I85" i="11"/>
</calcChain>
</file>

<file path=xl/sharedStrings.xml><?xml version="1.0" encoding="utf-8"?>
<sst xmlns="http://schemas.openxmlformats.org/spreadsheetml/2006/main" count="1163" uniqueCount="222">
  <si>
    <t>صندوق سرمایه‌گذاری شاخصی آرام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</si>
  <si>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</si>
  <si>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</si>
  <si>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</si>
  <si>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</si>
  <si>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</si>
  <si>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</si>
  <si>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</si>
  <si>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</si>
  <si>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</si>
  <si>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</si>
  <si>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</si>
  <si>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</si>
  <si>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</si>
  <si>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</si>
  <si>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</si>
  <si>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0.84%</t>
  </si>
  <si>
    <t>ایران خودرو دیزل</t>
  </si>
  <si>
    <t>1.15%</t>
  </si>
  <si>
    <t>ایران‌ خودرو</t>
  </si>
  <si>
    <t>0.98%</t>
  </si>
  <si>
    <t>بانک تجارت</t>
  </si>
  <si>
    <t>0.41%</t>
  </si>
  <si>
    <t>بانک سامان</t>
  </si>
  <si>
    <t>0.42%</t>
  </si>
  <si>
    <t>بانک صادرات ایران</t>
  </si>
  <si>
    <t>0.78%</t>
  </si>
  <si>
    <t>بانک ملت</t>
  </si>
  <si>
    <t>3.70%</t>
  </si>
  <si>
    <t>بیمه کوثر</t>
  </si>
  <si>
    <t>0.76%</t>
  </si>
  <si>
    <t>بین المللی توسعه ص. معادن غدیر</t>
  </si>
  <si>
    <t>0.57%</t>
  </si>
  <si>
    <t>پالایش نفت اصفهان</t>
  </si>
  <si>
    <t>3.36%</t>
  </si>
  <si>
    <t>پالایش نفت بندرعباس</t>
  </si>
  <si>
    <t>2.02%</t>
  </si>
  <si>
    <t>پالایش نفت تبریز</t>
  </si>
  <si>
    <t>پالایش نفت تهران</t>
  </si>
  <si>
    <t>1.73%</t>
  </si>
  <si>
    <t>پتروشیمی بوعلی سینا</t>
  </si>
  <si>
    <t>1.46%</t>
  </si>
  <si>
    <t>پتروشیمی پارس</t>
  </si>
  <si>
    <t>1.06%</t>
  </si>
  <si>
    <t>پتروشیمی پردیس</t>
  </si>
  <si>
    <t>1.84%</t>
  </si>
  <si>
    <t>پتروشیمی تندگویان</t>
  </si>
  <si>
    <t>1.12%</t>
  </si>
  <si>
    <t>پتروشیمی جم</t>
  </si>
  <si>
    <t>2.93%</t>
  </si>
  <si>
    <t>پتروشیمی جم پیلن</t>
  </si>
  <si>
    <t>0.28%</t>
  </si>
  <si>
    <t>پتروشیمی نوری</t>
  </si>
  <si>
    <t>2.66%</t>
  </si>
  <si>
    <t>پتروشیمی‌شیراز</t>
  </si>
  <si>
    <t>1.00%</t>
  </si>
  <si>
    <t>پست بانک ایران</t>
  </si>
  <si>
    <t>1.49%</t>
  </si>
  <si>
    <t>تراکتورسازی‌ایران‌</t>
  </si>
  <si>
    <t>1.59%</t>
  </si>
  <si>
    <t>توسعه معدنی و صنعتی صبانور</t>
  </si>
  <si>
    <t>1.03%</t>
  </si>
  <si>
    <t>توسعه‌معادن‌وفلزات‌</t>
  </si>
  <si>
    <t>1.95%</t>
  </si>
  <si>
    <t>تولیدی چدن سازان</t>
  </si>
  <si>
    <t>1.51%</t>
  </si>
  <si>
    <t>تولیدی و صنعتی گوهرفام</t>
  </si>
  <si>
    <t>0.08%</t>
  </si>
  <si>
    <t>ح.فولاد آلیاژی ایران</t>
  </si>
  <si>
    <t>0.00%</t>
  </si>
  <si>
    <t>داروسازی‌ سینا</t>
  </si>
  <si>
    <t>زغال سنگ پروده طبس</t>
  </si>
  <si>
    <t>1.23%</t>
  </si>
  <si>
    <t>س. نفت و گاز و پتروشیمی تأمین</t>
  </si>
  <si>
    <t>1.94%</t>
  </si>
  <si>
    <t>سایپا</t>
  </si>
  <si>
    <t>0.67%</t>
  </si>
  <si>
    <t>سپید ماکیان</t>
  </si>
  <si>
    <t>1.18%</t>
  </si>
  <si>
    <t>سرمایه گذاری تامین اجتماعی</t>
  </si>
  <si>
    <t>2.95%</t>
  </si>
  <si>
    <t>سرمایه گذاری دارویی تامین</t>
  </si>
  <si>
    <t>1.28%</t>
  </si>
  <si>
    <t>سرمایه گذاری صدرتامین</t>
  </si>
  <si>
    <t>1.33%</t>
  </si>
  <si>
    <t>سرمایه‌گذاری‌صندوق‌بازنشستگی‌</t>
  </si>
  <si>
    <t>سرمایه‌گذاری‌غدیر(هلدینگ‌</t>
  </si>
  <si>
    <t>2.23%</t>
  </si>
  <si>
    <t>سیمان آبیک</t>
  </si>
  <si>
    <t>0.40%</t>
  </si>
  <si>
    <t>سیمان فارس و خوزستان</t>
  </si>
  <si>
    <t>2.05%</t>
  </si>
  <si>
    <t>شرکت ارتباطات سیار ایران</t>
  </si>
  <si>
    <t>1.14%</t>
  </si>
  <si>
    <t>صنایع پتروشیمی خلیج فارس</t>
  </si>
  <si>
    <t>صنایع فروآلیاژ ایران</t>
  </si>
  <si>
    <t>0.85%</t>
  </si>
  <si>
    <t>فجر انرژی خلیج فارس</t>
  </si>
  <si>
    <t>0.45%</t>
  </si>
  <si>
    <t>فروسیلیسیم خمین</t>
  </si>
  <si>
    <t>0.17%</t>
  </si>
  <si>
    <t>فولاد  خوزستان</t>
  </si>
  <si>
    <t>1.53%</t>
  </si>
  <si>
    <t>فولاد آلیاژی ایران</t>
  </si>
  <si>
    <t>فولاد خراسان</t>
  </si>
  <si>
    <t>فولاد مبارکه اصفهان</t>
  </si>
  <si>
    <t>9.12%</t>
  </si>
  <si>
    <t>فولاد کاوه جنوب کیش</t>
  </si>
  <si>
    <t>0.54%</t>
  </si>
  <si>
    <t>گروه مپنا (سهامی عام)</t>
  </si>
  <si>
    <t>0.96%</t>
  </si>
  <si>
    <t>گروه مدیریت سرمایه گذاری امید</t>
  </si>
  <si>
    <t>1.97%</t>
  </si>
  <si>
    <t>گسترش سوخت سبززاگرس(سهامی عام)</t>
  </si>
  <si>
    <t>1.11%</t>
  </si>
  <si>
    <t>گسترش نفت و گاز پارسیان</t>
  </si>
  <si>
    <t>3.23%</t>
  </si>
  <si>
    <t>مبین انرژی خلیج فارس</t>
  </si>
  <si>
    <t>0.65%</t>
  </si>
  <si>
    <t>مخابرات ایران</t>
  </si>
  <si>
    <t>0.60%</t>
  </si>
  <si>
    <t>مدیریت صنعت شوینده ت.ص.بهشهر</t>
  </si>
  <si>
    <t>1.26%</t>
  </si>
  <si>
    <t>معدنی و صنعتی گل گهر</t>
  </si>
  <si>
    <t>1.68%</t>
  </si>
  <si>
    <t>معدنی‌وصنعتی‌چادرملو</t>
  </si>
  <si>
    <t>ملی‌ صنایع‌ مس‌ ایران‌</t>
  </si>
  <si>
    <t>7.64%</t>
  </si>
  <si>
    <t>نشاسته و گلوکز آردینه</t>
  </si>
  <si>
    <t>0.09%</t>
  </si>
  <si>
    <t>نوردوقطعات‌ فولادی‌</t>
  </si>
  <si>
    <t>نیان الکترونیک</t>
  </si>
  <si>
    <t>کارخانجات‌داروپخش‌</t>
  </si>
  <si>
    <t>0.24%</t>
  </si>
  <si>
    <t>کاشی‌ وسرامیک‌ حافظ‌</t>
  </si>
  <si>
    <t>کشتیرانی جمهوری اسلامی ایران</t>
  </si>
  <si>
    <t>0.74%</t>
  </si>
  <si>
    <t>کویر تایر</t>
  </si>
  <si>
    <t>1.05%</t>
  </si>
  <si>
    <t>ح . معدنی و صنعتی گل گهر</t>
  </si>
  <si>
    <t>0.16%</t>
  </si>
  <si>
    <t>ح . فجر انرژی خلیج فارس</t>
  </si>
  <si>
    <t>ح . معدنی‌وصنعتی‌چادرملو</t>
  </si>
  <si>
    <t>0.13%</t>
  </si>
  <si>
    <t/>
  </si>
  <si>
    <t>97.27%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</si>
  <si>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</si>
  <si>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</si>
  <si>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</si>
  <si>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</si>
  <si>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</si>
  <si>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</si>
  <si>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</si>
  <si>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</si>
  <si>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</si>
  <si>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</si>
  <si>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</si>
  <si>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</si>
  <si>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</si>
  <si>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</si>
  <si>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</si>
  <si>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</si>
  <si>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</si>
  <si>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</si>
  <si>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</si>
  <si>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</si>
  <si>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</si>
  <si>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</si>
  <si>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</si>
  <si>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</si>
  <si>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</si>
  <si>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</si>
  <si>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</si>
  <si>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</si>
  <si>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</si>
  <si>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</si>
  <si>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</si>
  <si>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</si>
  <si>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</si>
  <si>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</si>
  <si>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</si>
  <si>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</si>
  <si>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</si>
  <si>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1403/01/28</t>
  </si>
  <si>
    <t>1403/02/30</t>
  </si>
  <si>
    <t>1403/03/24</t>
  </si>
  <si>
    <t>1403/03/13</t>
  </si>
  <si>
    <t>1403/03/30</t>
  </si>
  <si>
    <t>1403/03/29</t>
  </si>
  <si>
    <t>1402/12/05</t>
  </si>
  <si>
    <t>1402/12/27</t>
  </si>
  <si>
    <t>1403/02/23</t>
  </si>
  <si>
    <t>1403/03/26</t>
  </si>
  <si>
    <t>1403/03/06</t>
  </si>
  <si>
    <t>1403/03/21</t>
  </si>
  <si>
    <t>1403/03/10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</si>
  <si>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</si>
  <si>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</si>
  <si>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</si>
  <si>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</si>
  <si>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</si>
  <si>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</si>
  <si>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پارس فنر</t>
  </si>
  <si>
    <t>پتروشیمی خراسان</t>
  </si>
  <si>
    <t>کیمیدارو</t>
  </si>
  <si>
    <t>ح. مبین انرژی خلیج فارس</t>
  </si>
  <si>
    <t>گروه‌بهمن‌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</si>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</sst>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9"/>
  <sheetViews>
    <sheetView rightToLeft="1" tabSelected="1" topLeftCell="D59" workbookViewId="0">
      <selection activeCell="I84" sqref="I84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6" style="3" customWidth="1"/>
    <col min="8" max="8" width="1" style="3" customWidth="1"/>
    <col min="9" max="9" width="17" style="3" customWidth="1"/>
    <col min="10" max="10" width="1" style="3" customWidth="1"/>
    <col min="11" max="11" width="21" style="3" customWidth="1"/>
    <col min="12" max="12" width="1" style="3" customWidth="1"/>
    <col min="13" max="13" width="19" style="3" customWidth="1"/>
    <col min="14" max="14" width="1" style="3" customWidth="1"/>
    <col min="15" max="15" width="21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196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10">
        <v>4927035</v>
      </c>
      <c r="D9" s="10"/>
      <c r="E9" s="10">
        <v>55110419786</v>
      </c>
      <c r="F9" s="10"/>
      <c r="G9" s="10">
        <v>54560591239.095001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4927035</v>
      </c>
      <c r="R9" s="10"/>
      <c r="S9" s="10">
        <v>11970</v>
      </c>
      <c r="T9" s="10"/>
      <c r="U9" s="10">
        <v>55110419786</v>
      </c>
      <c r="V9" s="10"/>
      <c r="W9" s="10">
        <v>58625698126.747498</v>
      </c>
      <c r="Y9" s="8" t="s">
        <v>16</v>
      </c>
    </row>
    <row r="10" spans="1:25">
      <c r="A10" s="3" t="s">
        <v>17</v>
      </c>
      <c r="C10" s="10">
        <v>40446649</v>
      </c>
      <c r="D10" s="10"/>
      <c r="E10" s="10">
        <v>127346292178</v>
      </c>
      <c r="F10" s="10"/>
      <c r="G10" s="10">
        <v>85920203703.967697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40446649</v>
      </c>
      <c r="R10" s="10"/>
      <c r="S10" s="10">
        <v>2000</v>
      </c>
      <c r="T10" s="10"/>
      <c r="U10" s="10">
        <v>127346292178</v>
      </c>
      <c r="V10" s="10"/>
      <c r="W10" s="10">
        <v>80411982876.899994</v>
      </c>
      <c r="Y10" s="8" t="s">
        <v>18</v>
      </c>
    </row>
    <row r="11" spans="1:25">
      <c r="A11" s="3" t="s">
        <v>19</v>
      </c>
      <c r="C11" s="10">
        <v>24743677</v>
      </c>
      <c r="D11" s="10"/>
      <c r="E11" s="10">
        <v>67759961677</v>
      </c>
      <c r="F11" s="10"/>
      <c r="G11" s="10">
        <v>68870065941.179993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24743677</v>
      </c>
      <c r="R11" s="10"/>
      <c r="S11" s="10">
        <v>2788</v>
      </c>
      <c r="T11" s="10"/>
      <c r="U11" s="10">
        <v>67759961677</v>
      </c>
      <c r="V11" s="10"/>
      <c r="W11" s="10">
        <v>68574908515.717796</v>
      </c>
      <c r="Y11" s="8" t="s">
        <v>20</v>
      </c>
    </row>
    <row r="12" spans="1:25">
      <c r="A12" s="3" t="s">
        <v>21</v>
      </c>
      <c r="C12" s="10">
        <v>19595052</v>
      </c>
      <c r="D12" s="10"/>
      <c r="E12" s="10">
        <v>32086272501</v>
      </c>
      <c r="F12" s="10"/>
      <c r="G12" s="10">
        <v>24055899879.140999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19595052</v>
      </c>
      <c r="R12" s="10"/>
      <c r="S12" s="10">
        <v>1464</v>
      </c>
      <c r="T12" s="10"/>
      <c r="U12" s="10">
        <v>32086272501</v>
      </c>
      <c r="V12" s="10"/>
      <c r="W12" s="10">
        <v>28516467549.038399</v>
      </c>
      <c r="Y12" s="8" t="s">
        <v>22</v>
      </c>
    </row>
    <row r="13" spans="1:25">
      <c r="A13" s="3" t="s">
        <v>23</v>
      </c>
      <c r="C13" s="10">
        <v>15188326</v>
      </c>
      <c r="D13" s="10"/>
      <c r="E13" s="10">
        <v>30648628282</v>
      </c>
      <c r="F13" s="10"/>
      <c r="G13" s="10">
        <v>25092801975.0186</v>
      </c>
      <c r="H13" s="10"/>
      <c r="I13" s="10">
        <v>2484437</v>
      </c>
      <c r="J13" s="10"/>
      <c r="K13" s="10">
        <v>3924001282</v>
      </c>
      <c r="L13" s="10"/>
      <c r="M13" s="10">
        <v>0</v>
      </c>
      <c r="N13" s="10"/>
      <c r="O13" s="10">
        <v>0</v>
      </c>
      <c r="P13" s="10"/>
      <c r="Q13" s="10">
        <v>17672763</v>
      </c>
      <c r="R13" s="10"/>
      <c r="S13" s="10">
        <v>1661</v>
      </c>
      <c r="T13" s="10"/>
      <c r="U13" s="10">
        <v>34572629564</v>
      </c>
      <c r="V13" s="10"/>
      <c r="W13" s="10">
        <v>29179800309.9091</v>
      </c>
      <c r="Y13" s="8" t="s">
        <v>24</v>
      </c>
    </row>
    <row r="14" spans="1:25">
      <c r="A14" s="3" t="s">
        <v>25</v>
      </c>
      <c r="C14" s="10">
        <v>33160069</v>
      </c>
      <c r="D14" s="10"/>
      <c r="E14" s="10">
        <v>59152688449</v>
      </c>
      <c r="F14" s="10"/>
      <c r="G14" s="10">
        <v>55179671270.739304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33160069</v>
      </c>
      <c r="R14" s="10"/>
      <c r="S14" s="10">
        <v>1664</v>
      </c>
      <c r="T14" s="10"/>
      <c r="U14" s="10">
        <v>59152688449</v>
      </c>
      <c r="V14" s="10"/>
      <c r="W14" s="10">
        <v>54850043604.844803</v>
      </c>
      <c r="Y14" s="8" t="s">
        <v>26</v>
      </c>
    </row>
    <row r="15" spans="1:25">
      <c r="A15" s="3" t="s">
        <v>27</v>
      </c>
      <c r="C15" s="10">
        <v>125738013</v>
      </c>
      <c r="D15" s="10"/>
      <c r="E15" s="10">
        <v>211139769367</v>
      </c>
      <c r="F15" s="10"/>
      <c r="G15" s="10">
        <v>269978123136.92401</v>
      </c>
      <c r="H15" s="10"/>
      <c r="I15" s="10">
        <v>0</v>
      </c>
      <c r="J15" s="10"/>
      <c r="K15" s="10">
        <v>0</v>
      </c>
      <c r="L15" s="10"/>
      <c r="M15" s="10">
        <v>-6375516</v>
      </c>
      <c r="N15" s="10"/>
      <c r="O15" s="10">
        <v>14305125761</v>
      </c>
      <c r="P15" s="10"/>
      <c r="Q15" s="10">
        <v>119362497</v>
      </c>
      <c r="R15" s="10"/>
      <c r="S15" s="10">
        <v>2181</v>
      </c>
      <c r="T15" s="10"/>
      <c r="U15" s="10">
        <v>200433977647</v>
      </c>
      <c r="V15" s="10"/>
      <c r="W15" s="10">
        <v>258780644801.556</v>
      </c>
      <c r="Y15" s="8" t="s">
        <v>28</v>
      </c>
    </row>
    <row r="16" spans="1:25">
      <c r="A16" s="3" t="s">
        <v>29</v>
      </c>
      <c r="C16" s="10">
        <v>23536501</v>
      </c>
      <c r="D16" s="10"/>
      <c r="E16" s="10">
        <v>66379032621</v>
      </c>
      <c r="F16" s="10"/>
      <c r="G16" s="10">
        <v>54092612789.6436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23536501</v>
      </c>
      <c r="R16" s="10"/>
      <c r="S16" s="10">
        <v>2270</v>
      </c>
      <c r="T16" s="10"/>
      <c r="U16" s="10">
        <v>66379032621</v>
      </c>
      <c r="V16" s="10"/>
      <c r="W16" s="10">
        <v>53109961519.2435</v>
      </c>
      <c r="Y16" s="8" t="s">
        <v>30</v>
      </c>
    </row>
    <row r="17" spans="1:25">
      <c r="A17" s="3" t="s">
        <v>31</v>
      </c>
      <c r="C17" s="10">
        <v>2918284</v>
      </c>
      <c r="D17" s="10"/>
      <c r="E17" s="10">
        <v>42747955140</v>
      </c>
      <c r="F17" s="10"/>
      <c r="G17" s="10">
        <v>41019011772.227997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2918284</v>
      </c>
      <c r="R17" s="10"/>
      <c r="S17" s="10">
        <v>13740</v>
      </c>
      <c r="T17" s="10"/>
      <c r="U17" s="10">
        <v>42747955140</v>
      </c>
      <c r="V17" s="10"/>
      <c r="W17" s="10">
        <v>39858643688.148003</v>
      </c>
      <c r="Y17" s="8" t="s">
        <v>32</v>
      </c>
    </row>
    <row r="18" spans="1:25">
      <c r="A18" s="3" t="s">
        <v>33</v>
      </c>
      <c r="C18" s="10">
        <v>45020156</v>
      </c>
      <c r="D18" s="10"/>
      <c r="E18" s="10">
        <v>168242487738</v>
      </c>
      <c r="F18" s="10"/>
      <c r="G18" s="10">
        <v>243004913369.87399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45020156</v>
      </c>
      <c r="R18" s="10"/>
      <c r="S18" s="10">
        <v>5240</v>
      </c>
      <c r="T18" s="10"/>
      <c r="U18" s="10">
        <v>168242487738</v>
      </c>
      <c r="V18" s="10"/>
      <c r="W18" s="10">
        <v>234501979016.23199</v>
      </c>
      <c r="Y18" s="8" t="s">
        <v>34</v>
      </c>
    </row>
    <row r="19" spans="1:25">
      <c r="A19" s="3" t="s">
        <v>35</v>
      </c>
      <c r="C19" s="10">
        <v>14720989</v>
      </c>
      <c r="D19" s="10"/>
      <c r="E19" s="10">
        <v>131245216006</v>
      </c>
      <c r="F19" s="10"/>
      <c r="G19" s="10">
        <v>149992340933.362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14720989</v>
      </c>
      <c r="R19" s="10"/>
      <c r="S19" s="10">
        <v>9670</v>
      </c>
      <c r="T19" s="10"/>
      <c r="U19" s="10">
        <v>131245216006</v>
      </c>
      <c r="V19" s="10"/>
      <c r="W19" s="10">
        <v>141504969446.401</v>
      </c>
      <c r="Y19" s="8" t="s">
        <v>36</v>
      </c>
    </row>
    <row r="20" spans="1:25">
      <c r="A20" s="3" t="s">
        <v>37</v>
      </c>
      <c r="C20" s="10">
        <v>2388784</v>
      </c>
      <c r="D20" s="10"/>
      <c r="E20" s="10">
        <v>32324132554</v>
      </c>
      <c r="F20" s="10"/>
      <c r="G20" s="10">
        <v>29539659945.888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2388784</v>
      </c>
      <c r="R20" s="10"/>
      <c r="S20" s="10">
        <v>12180</v>
      </c>
      <c r="T20" s="10"/>
      <c r="U20" s="10">
        <v>32324132554</v>
      </c>
      <c r="V20" s="10"/>
      <c r="W20" s="10">
        <v>28922271554.736</v>
      </c>
      <c r="Y20" s="8" t="s">
        <v>22</v>
      </c>
    </row>
    <row r="21" spans="1:25">
      <c r="A21" s="3" t="s">
        <v>38</v>
      </c>
      <c r="C21" s="10">
        <v>45977583</v>
      </c>
      <c r="D21" s="10"/>
      <c r="E21" s="10">
        <v>124152924742</v>
      </c>
      <c r="F21" s="10"/>
      <c r="G21" s="10">
        <v>125823157097.306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45977583</v>
      </c>
      <c r="R21" s="10"/>
      <c r="S21" s="10">
        <v>2651</v>
      </c>
      <c r="T21" s="10"/>
      <c r="U21" s="10">
        <v>124152924742</v>
      </c>
      <c r="V21" s="10"/>
      <c r="W21" s="10">
        <v>121161347426.429</v>
      </c>
      <c r="Y21" s="8" t="s">
        <v>39</v>
      </c>
    </row>
    <row r="22" spans="1:25">
      <c r="A22" s="3" t="s">
        <v>40</v>
      </c>
      <c r="C22" s="10">
        <v>1828338</v>
      </c>
      <c r="D22" s="10"/>
      <c r="E22" s="10">
        <v>53016386677</v>
      </c>
      <c r="F22" s="10"/>
      <c r="G22" s="10">
        <v>127149458847.444</v>
      </c>
      <c r="H22" s="10"/>
      <c r="I22" s="10">
        <v>0</v>
      </c>
      <c r="J22" s="10"/>
      <c r="K22" s="10">
        <v>0</v>
      </c>
      <c r="L22" s="10"/>
      <c r="M22" s="10">
        <v>-1483</v>
      </c>
      <c r="N22" s="10"/>
      <c r="O22" s="10">
        <v>98180133</v>
      </c>
      <c r="P22" s="10"/>
      <c r="Q22" s="10">
        <v>1826855</v>
      </c>
      <c r="R22" s="10"/>
      <c r="S22" s="10">
        <v>56140</v>
      </c>
      <c r="T22" s="10"/>
      <c r="U22" s="10">
        <v>52973384069</v>
      </c>
      <c r="V22" s="10"/>
      <c r="W22" s="10">
        <v>101949409843.785</v>
      </c>
      <c r="Y22" s="8" t="s">
        <v>41</v>
      </c>
    </row>
    <row r="23" spans="1:25">
      <c r="A23" s="3" t="s">
        <v>42</v>
      </c>
      <c r="C23" s="10">
        <v>31170566</v>
      </c>
      <c r="D23" s="10"/>
      <c r="E23" s="10">
        <v>89167124610</v>
      </c>
      <c r="F23" s="10"/>
      <c r="G23" s="10">
        <v>75293795751.488998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31170566</v>
      </c>
      <c r="R23" s="10"/>
      <c r="S23" s="10">
        <v>2400</v>
      </c>
      <c r="T23" s="10"/>
      <c r="U23" s="10">
        <v>89167124610</v>
      </c>
      <c r="V23" s="10"/>
      <c r="W23" s="10">
        <v>74364242717.520004</v>
      </c>
      <c r="Y23" s="8" t="s">
        <v>43</v>
      </c>
    </row>
    <row r="24" spans="1:25">
      <c r="A24" s="3" t="s">
        <v>44</v>
      </c>
      <c r="C24" s="10">
        <v>917918</v>
      </c>
      <c r="D24" s="10"/>
      <c r="E24" s="10">
        <v>152840802112</v>
      </c>
      <c r="F24" s="10"/>
      <c r="G24" s="10">
        <v>133218632633.39999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917918</v>
      </c>
      <c r="R24" s="10"/>
      <c r="S24" s="10">
        <v>140790</v>
      </c>
      <c r="T24" s="10"/>
      <c r="U24" s="10">
        <v>152840802112</v>
      </c>
      <c r="V24" s="10"/>
      <c r="W24" s="10">
        <v>128464734852.44099</v>
      </c>
      <c r="Y24" s="8" t="s">
        <v>45</v>
      </c>
    </row>
    <row r="25" spans="1:25">
      <c r="A25" s="3" t="s">
        <v>46</v>
      </c>
      <c r="C25" s="10">
        <v>6307313</v>
      </c>
      <c r="D25" s="10"/>
      <c r="E25" s="10">
        <v>93714667843</v>
      </c>
      <c r="F25" s="10"/>
      <c r="G25" s="10">
        <v>99438781974.128998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6307313</v>
      </c>
      <c r="R25" s="10"/>
      <c r="S25" s="10">
        <v>12460</v>
      </c>
      <c r="T25" s="10"/>
      <c r="U25" s="10">
        <v>93714667843</v>
      </c>
      <c r="V25" s="10"/>
      <c r="W25" s="10">
        <v>78121514716.119003</v>
      </c>
      <c r="Y25" s="8" t="s">
        <v>47</v>
      </c>
    </row>
    <row r="26" spans="1:25">
      <c r="A26" s="3" t="s">
        <v>48</v>
      </c>
      <c r="C26" s="10">
        <v>4202398</v>
      </c>
      <c r="D26" s="10"/>
      <c r="E26" s="10">
        <v>190371437017</v>
      </c>
      <c r="F26" s="10"/>
      <c r="G26" s="10">
        <v>208869686595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4202398</v>
      </c>
      <c r="R26" s="10"/>
      <c r="S26" s="10">
        <v>48960</v>
      </c>
      <c r="T26" s="10"/>
      <c r="U26" s="10">
        <v>190371437017</v>
      </c>
      <c r="V26" s="10"/>
      <c r="W26" s="10">
        <v>204525197113.82401</v>
      </c>
      <c r="Y26" s="8" t="s">
        <v>49</v>
      </c>
    </row>
    <row r="27" spans="1:25">
      <c r="A27" s="3" t="s">
        <v>50</v>
      </c>
      <c r="C27" s="10">
        <v>121376</v>
      </c>
      <c r="D27" s="10"/>
      <c r="E27" s="10">
        <v>19561087412</v>
      </c>
      <c r="F27" s="10"/>
      <c r="G27" s="10">
        <v>19497656148.48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121376</v>
      </c>
      <c r="R27" s="10"/>
      <c r="S27" s="10">
        <v>162760</v>
      </c>
      <c r="T27" s="10"/>
      <c r="U27" s="10">
        <v>19561087412</v>
      </c>
      <c r="V27" s="10"/>
      <c r="W27" s="10">
        <v>19637614571.327999</v>
      </c>
      <c r="Y27" s="8" t="s">
        <v>51</v>
      </c>
    </row>
    <row r="28" spans="1:25">
      <c r="A28" s="3" t="s">
        <v>52</v>
      </c>
      <c r="C28" s="10">
        <v>1148250</v>
      </c>
      <c r="D28" s="10"/>
      <c r="E28" s="10">
        <v>131524755001</v>
      </c>
      <c r="F28" s="10"/>
      <c r="G28" s="10">
        <v>205523709324.75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1148250</v>
      </c>
      <c r="R28" s="10"/>
      <c r="S28" s="10">
        <v>163100</v>
      </c>
      <c r="T28" s="10"/>
      <c r="U28" s="10">
        <v>131524755001</v>
      </c>
      <c r="V28" s="10"/>
      <c r="W28" s="10">
        <v>186165261528.75</v>
      </c>
      <c r="Y28" s="8" t="s">
        <v>53</v>
      </c>
    </row>
    <row r="29" spans="1:25">
      <c r="A29" s="3" t="s">
        <v>54</v>
      </c>
      <c r="C29" s="10">
        <v>3575371</v>
      </c>
      <c r="D29" s="10"/>
      <c r="E29" s="10">
        <v>89116558974</v>
      </c>
      <c r="F29" s="10"/>
      <c r="G29" s="10">
        <v>87750668325.559494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3575371</v>
      </c>
      <c r="R29" s="10"/>
      <c r="S29" s="10">
        <v>19690</v>
      </c>
      <c r="T29" s="10"/>
      <c r="U29" s="10">
        <v>89116558974</v>
      </c>
      <c r="V29" s="10"/>
      <c r="W29" s="10">
        <v>69980180612.809494</v>
      </c>
      <c r="Y29" s="8" t="s">
        <v>55</v>
      </c>
    </row>
    <row r="30" spans="1:25">
      <c r="A30" s="3" t="s">
        <v>56</v>
      </c>
      <c r="C30" s="10">
        <v>11800611</v>
      </c>
      <c r="D30" s="10"/>
      <c r="E30" s="10">
        <v>115311294500</v>
      </c>
      <c r="F30" s="10"/>
      <c r="G30" s="10">
        <v>96071954415.664505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11800611</v>
      </c>
      <c r="R30" s="10"/>
      <c r="S30" s="10">
        <v>8880</v>
      </c>
      <c r="T30" s="10"/>
      <c r="U30" s="10">
        <v>115311294500</v>
      </c>
      <c r="V30" s="10"/>
      <c r="W30" s="10">
        <v>104165928597.20399</v>
      </c>
      <c r="Y30" s="8" t="s">
        <v>57</v>
      </c>
    </row>
    <row r="31" spans="1:25">
      <c r="A31" s="3" t="s">
        <v>58</v>
      </c>
      <c r="C31" s="10">
        <v>12196383</v>
      </c>
      <c r="D31" s="10"/>
      <c r="E31" s="10">
        <v>80059335152</v>
      </c>
      <c r="F31" s="10"/>
      <c r="G31" s="10">
        <v>108508139964.29201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12196383</v>
      </c>
      <c r="R31" s="10"/>
      <c r="S31" s="10">
        <v>9180</v>
      </c>
      <c r="T31" s="10"/>
      <c r="U31" s="10">
        <v>80059335152</v>
      </c>
      <c r="V31" s="10"/>
      <c r="W31" s="10">
        <v>111296617304.157</v>
      </c>
      <c r="Y31" s="8" t="s">
        <v>59</v>
      </c>
    </row>
    <row r="32" spans="1:25">
      <c r="A32" s="3" t="s">
        <v>60</v>
      </c>
      <c r="C32" s="10">
        <v>12890209</v>
      </c>
      <c r="D32" s="10"/>
      <c r="E32" s="10">
        <v>99834822393</v>
      </c>
      <c r="F32" s="10"/>
      <c r="G32" s="10">
        <v>98664044374.664993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12890209</v>
      </c>
      <c r="R32" s="10"/>
      <c r="S32" s="10">
        <v>5600</v>
      </c>
      <c r="T32" s="10"/>
      <c r="U32" s="10">
        <v>99834822393</v>
      </c>
      <c r="V32" s="10"/>
      <c r="W32" s="10">
        <v>71755668636.119995</v>
      </c>
      <c r="Y32" s="8" t="s">
        <v>61</v>
      </c>
    </row>
    <row r="33" spans="1:25">
      <c r="A33" s="3" t="s">
        <v>62</v>
      </c>
      <c r="C33" s="10">
        <v>46263949</v>
      </c>
      <c r="D33" s="10"/>
      <c r="E33" s="10">
        <v>173458212779</v>
      </c>
      <c r="F33" s="10"/>
      <c r="G33" s="10">
        <v>138885809080.41901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46263949</v>
      </c>
      <c r="R33" s="10"/>
      <c r="S33" s="10">
        <v>2962</v>
      </c>
      <c r="T33" s="10"/>
      <c r="U33" s="10">
        <v>173458212779</v>
      </c>
      <c r="V33" s="10"/>
      <c r="W33" s="10">
        <v>136218465727.21899</v>
      </c>
      <c r="Y33" s="8" t="s">
        <v>63</v>
      </c>
    </row>
    <row r="34" spans="1:25">
      <c r="A34" s="3" t="s">
        <v>64</v>
      </c>
      <c r="C34" s="10">
        <v>44166099</v>
      </c>
      <c r="D34" s="10"/>
      <c r="E34" s="10">
        <v>115812658046</v>
      </c>
      <c r="F34" s="10"/>
      <c r="G34" s="10">
        <v>95709217349.871002</v>
      </c>
      <c r="H34" s="10"/>
      <c r="I34" s="10">
        <v>7169124</v>
      </c>
      <c r="J34" s="10"/>
      <c r="K34" s="10">
        <v>14754938916</v>
      </c>
      <c r="L34" s="10"/>
      <c r="M34" s="10">
        <v>0</v>
      </c>
      <c r="N34" s="10"/>
      <c r="O34" s="10">
        <v>0</v>
      </c>
      <c r="P34" s="10"/>
      <c r="Q34" s="10">
        <v>51335223</v>
      </c>
      <c r="R34" s="10"/>
      <c r="S34" s="10">
        <v>2066</v>
      </c>
      <c r="T34" s="10"/>
      <c r="U34" s="10">
        <v>130567596962</v>
      </c>
      <c r="V34" s="10"/>
      <c r="W34" s="10">
        <v>105427522222.228</v>
      </c>
      <c r="Y34" s="8" t="s">
        <v>65</v>
      </c>
    </row>
    <row r="35" spans="1:25">
      <c r="A35" s="3" t="s">
        <v>66</v>
      </c>
      <c r="C35" s="10">
        <v>625000</v>
      </c>
      <c r="D35" s="10"/>
      <c r="E35" s="10">
        <v>5630733067</v>
      </c>
      <c r="F35" s="10"/>
      <c r="G35" s="10">
        <v>5808979687.5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625000</v>
      </c>
      <c r="R35" s="10"/>
      <c r="S35" s="10">
        <v>8450</v>
      </c>
      <c r="T35" s="10"/>
      <c r="U35" s="10">
        <v>5630733067</v>
      </c>
      <c r="V35" s="10"/>
      <c r="W35" s="10">
        <v>5249826562.5</v>
      </c>
      <c r="Y35" s="8" t="s">
        <v>67</v>
      </c>
    </row>
    <row r="36" spans="1:25">
      <c r="A36" s="3" t="s">
        <v>68</v>
      </c>
      <c r="C36" s="10">
        <v>1845160</v>
      </c>
      <c r="D36" s="10"/>
      <c r="E36" s="10">
        <v>10982392320</v>
      </c>
      <c r="F36" s="10"/>
      <c r="G36" s="10">
        <v>8583968474.6400003</v>
      </c>
      <c r="H36" s="10"/>
      <c r="I36" s="10">
        <v>0</v>
      </c>
      <c r="J36" s="10"/>
      <c r="K36" s="10">
        <v>0</v>
      </c>
      <c r="L36" s="10"/>
      <c r="M36" s="10">
        <v>-1845160</v>
      </c>
      <c r="N36" s="10"/>
      <c r="O36" s="10">
        <v>0</v>
      </c>
      <c r="P36" s="10"/>
      <c r="Q36" s="10">
        <v>0</v>
      </c>
      <c r="R36" s="10"/>
      <c r="S36" s="10">
        <v>0</v>
      </c>
      <c r="T36" s="10"/>
      <c r="U36" s="10">
        <v>0</v>
      </c>
      <c r="V36" s="10"/>
      <c r="W36" s="10">
        <v>0</v>
      </c>
      <c r="Y36" s="8" t="s">
        <v>69</v>
      </c>
    </row>
    <row r="37" spans="1:25">
      <c r="A37" s="3" t="s">
        <v>70</v>
      </c>
      <c r="C37" s="10">
        <v>2642043</v>
      </c>
      <c r="D37" s="10"/>
      <c r="E37" s="10">
        <v>38135683481</v>
      </c>
      <c r="F37" s="10"/>
      <c r="G37" s="10">
        <v>39473632347.574501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2642043</v>
      </c>
      <c r="R37" s="10"/>
      <c r="S37" s="10">
        <v>15270</v>
      </c>
      <c r="T37" s="10"/>
      <c r="U37" s="10">
        <v>38135683481</v>
      </c>
      <c r="V37" s="10"/>
      <c r="W37" s="10">
        <v>40103949830.170502</v>
      </c>
      <c r="Y37" s="8" t="s">
        <v>32</v>
      </c>
    </row>
    <row r="38" spans="1:25">
      <c r="A38" s="3" t="s">
        <v>71</v>
      </c>
      <c r="C38" s="10">
        <v>5716427</v>
      </c>
      <c r="D38" s="10"/>
      <c r="E38" s="10">
        <v>141951036664</v>
      </c>
      <c r="F38" s="10"/>
      <c r="G38" s="10">
        <v>107965870927.64999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5716427</v>
      </c>
      <c r="R38" s="10"/>
      <c r="S38" s="10">
        <v>15140</v>
      </c>
      <c r="T38" s="10"/>
      <c r="U38" s="10">
        <v>141951036664</v>
      </c>
      <c r="V38" s="10"/>
      <c r="W38" s="10">
        <v>86031751886.559006</v>
      </c>
      <c r="Y38" s="8" t="s">
        <v>72</v>
      </c>
    </row>
    <row r="39" spans="1:25">
      <c r="A39" s="3" t="s">
        <v>73</v>
      </c>
      <c r="C39" s="10">
        <v>9039189</v>
      </c>
      <c r="D39" s="10"/>
      <c r="E39" s="10">
        <v>109084391002</v>
      </c>
      <c r="F39" s="10"/>
      <c r="G39" s="10">
        <v>133253568391.423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9039189</v>
      </c>
      <c r="R39" s="10"/>
      <c r="S39" s="10">
        <v>15050</v>
      </c>
      <c r="T39" s="10"/>
      <c r="U39" s="10">
        <v>109084391002</v>
      </c>
      <c r="V39" s="10"/>
      <c r="W39" s="10">
        <v>135230357673.022</v>
      </c>
      <c r="Y39" s="8" t="s">
        <v>74</v>
      </c>
    </row>
    <row r="40" spans="1:25">
      <c r="A40" s="3" t="s">
        <v>75</v>
      </c>
      <c r="C40" s="10">
        <v>19321982</v>
      </c>
      <c r="D40" s="10"/>
      <c r="E40" s="10">
        <v>41610384391</v>
      </c>
      <c r="F40" s="10"/>
      <c r="G40" s="10">
        <v>46058424864.625801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19321982</v>
      </c>
      <c r="R40" s="10"/>
      <c r="S40" s="10">
        <v>2435</v>
      </c>
      <c r="T40" s="10"/>
      <c r="U40" s="10">
        <v>41610384391</v>
      </c>
      <c r="V40" s="10"/>
      <c r="W40" s="10">
        <v>46769084464.288498</v>
      </c>
      <c r="Y40" s="8" t="s">
        <v>76</v>
      </c>
    </row>
    <row r="41" spans="1:25">
      <c r="A41" s="3" t="s">
        <v>77</v>
      </c>
      <c r="C41" s="10">
        <v>13023815</v>
      </c>
      <c r="D41" s="10"/>
      <c r="E41" s="10">
        <v>119033839173</v>
      </c>
      <c r="F41" s="10"/>
      <c r="G41" s="10">
        <v>90883189571.264999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13023815</v>
      </c>
      <c r="R41" s="10"/>
      <c r="S41" s="10">
        <v>6370</v>
      </c>
      <c r="T41" s="10"/>
      <c r="U41" s="10">
        <v>119033839173</v>
      </c>
      <c r="V41" s="10"/>
      <c r="W41" s="10">
        <v>82468079425.777496</v>
      </c>
      <c r="Y41" s="8" t="s">
        <v>78</v>
      </c>
    </row>
    <row r="42" spans="1:25">
      <c r="A42" s="3" t="s">
        <v>79</v>
      </c>
      <c r="C42" s="10">
        <v>201489176</v>
      </c>
      <c r="D42" s="10"/>
      <c r="E42" s="10">
        <v>217214727621</v>
      </c>
      <c r="F42" s="10"/>
      <c r="G42" s="10">
        <v>206899895811.09201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201489176</v>
      </c>
      <c r="R42" s="10"/>
      <c r="S42" s="10">
        <v>1030</v>
      </c>
      <c r="T42" s="10"/>
      <c r="U42" s="10">
        <v>217214727621</v>
      </c>
      <c r="V42" s="10"/>
      <c r="W42" s="10">
        <v>206299024864.884</v>
      </c>
      <c r="Y42" s="8" t="s">
        <v>80</v>
      </c>
    </row>
    <row r="43" spans="1:25">
      <c r="A43" s="3" t="s">
        <v>81</v>
      </c>
      <c r="C43" s="10">
        <v>3400000</v>
      </c>
      <c r="D43" s="10"/>
      <c r="E43" s="10">
        <v>104781146752</v>
      </c>
      <c r="F43" s="10"/>
      <c r="G43" s="10">
        <v>88245794700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3400000</v>
      </c>
      <c r="R43" s="10"/>
      <c r="S43" s="10">
        <v>26400</v>
      </c>
      <c r="T43" s="10"/>
      <c r="U43" s="10">
        <v>104781146752</v>
      </c>
      <c r="V43" s="10"/>
      <c r="W43" s="10">
        <v>89225928000</v>
      </c>
      <c r="Y43" s="8" t="s">
        <v>82</v>
      </c>
    </row>
    <row r="44" spans="1:25">
      <c r="A44" s="3" t="s">
        <v>83</v>
      </c>
      <c r="C44" s="10">
        <v>11426881</v>
      </c>
      <c r="D44" s="10"/>
      <c r="E44" s="10">
        <v>75971167899</v>
      </c>
      <c r="F44" s="10"/>
      <c r="G44" s="10">
        <v>92347784301.946503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11426881</v>
      </c>
      <c r="R44" s="10"/>
      <c r="S44" s="10">
        <v>8190</v>
      </c>
      <c r="T44" s="10"/>
      <c r="U44" s="10">
        <v>75971167899</v>
      </c>
      <c r="V44" s="10"/>
      <c r="W44" s="10">
        <v>93029317765.429504</v>
      </c>
      <c r="Y44" s="8" t="s">
        <v>84</v>
      </c>
    </row>
    <row r="45" spans="1:25">
      <c r="A45" s="3" t="s">
        <v>85</v>
      </c>
      <c r="C45" s="10">
        <v>5936383</v>
      </c>
      <c r="D45" s="10"/>
      <c r="E45" s="10">
        <v>86098816101</v>
      </c>
      <c r="F45" s="10"/>
      <c r="G45" s="10">
        <v>106160096765.48801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5936383</v>
      </c>
      <c r="R45" s="10"/>
      <c r="S45" s="10">
        <v>17910</v>
      </c>
      <c r="T45" s="10"/>
      <c r="U45" s="10">
        <v>86098816101</v>
      </c>
      <c r="V45" s="10"/>
      <c r="W45" s="10">
        <v>105688011843.79601</v>
      </c>
      <c r="Y45" s="8" t="s">
        <v>65</v>
      </c>
    </row>
    <row r="46" spans="1:25">
      <c r="A46" s="3" t="s">
        <v>86</v>
      </c>
      <c r="C46" s="10">
        <v>7927573</v>
      </c>
      <c r="D46" s="10"/>
      <c r="E46" s="10">
        <v>139052103405</v>
      </c>
      <c r="F46" s="10"/>
      <c r="G46" s="10">
        <v>152249404133.358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7927573</v>
      </c>
      <c r="R46" s="10"/>
      <c r="S46" s="10">
        <v>19800</v>
      </c>
      <c r="T46" s="10"/>
      <c r="U46" s="10">
        <v>139052103405</v>
      </c>
      <c r="V46" s="10"/>
      <c r="W46" s="10">
        <v>156031998024.87</v>
      </c>
      <c r="Y46" s="8" t="s">
        <v>87</v>
      </c>
    </row>
    <row r="47" spans="1:25">
      <c r="A47" s="3" t="s">
        <v>88</v>
      </c>
      <c r="C47" s="10">
        <v>1262422</v>
      </c>
      <c r="D47" s="10"/>
      <c r="E47" s="10">
        <v>29006182576</v>
      </c>
      <c r="F47" s="10"/>
      <c r="G47" s="10">
        <v>31811983433.685001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1262422</v>
      </c>
      <c r="R47" s="10"/>
      <c r="S47" s="10">
        <v>22530</v>
      </c>
      <c r="T47" s="10"/>
      <c r="U47" s="10">
        <v>29006182576</v>
      </c>
      <c r="V47" s="10"/>
      <c r="W47" s="10">
        <v>28273135572.423</v>
      </c>
      <c r="Y47" s="8" t="s">
        <v>89</v>
      </c>
    </row>
    <row r="48" spans="1:25">
      <c r="A48" s="3" t="s">
        <v>90</v>
      </c>
      <c r="C48" s="10">
        <v>4173275</v>
      </c>
      <c r="D48" s="10"/>
      <c r="E48" s="10">
        <v>105812135342</v>
      </c>
      <c r="F48" s="10"/>
      <c r="G48" s="10">
        <v>137562403495.95001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4173275</v>
      </c>
      <c r="R48" s="10"/>
      <c r="S48" s="10">
        <v>34580</v>
      </c>
      <c r="T48" s="10"/>
      <c r="U48" s="10">
        <v>105812135342</v>
      </c>
      <c r="V48" s="10"/>
      <c r="W48" s="10">
        <v>143453193995.47501</v>
      </c>
      <c r="Y48" s="8" t="s">
        <v>91</v>
      </c>
    </row>
    <row r="49" spans="1:25">
      <c r="A49" s="3" t="s">
        <v>92</v>
      </c>
      <c r="C49" s="10">
        <v>20506179</v>
      </c>
      <c r="D49" s="10"/>
      <c r="E49" s="10">
        <v>93651000584</v>
      </c>
      <c r="F49" s="10"/>
      <c r="G49" s="10">
        <v>79946703895.473907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20506179</v>
      </c>
      <c r="R49" s="10"/>
      <c r="S49" s="10">
        <v>3902</v>
      </c>
      <c r="T49" s="10"/>
      <c r="U49" s="10">
        <v>93651000584</v>
      </c>
      <c r="V49" s="10"/>
      <c r="W49" s="10">
        <v>79539020550.774902</v>
      </c>
      <c r="Y49" s="8" t="s">
        <v>93</v>
      </c>
    </row>
    <row r="50" spans="1:25">
      <c r="A50" s="3" t="s">
        <v>94</v>
      </c>
      <c r="C50" s="10">
        <v>38572736</v>
      </c>
      <c r="D50" s="10"/>
      <c r="E50" s="10">
        <v>238994332841</v>
      </c>
      <c r="F50" s="10"/>
      <c r="G50" s="10">
        <v>267252300698.97601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38572736</v>
      </c>
      <c r="R50" s="10"/>
      <c r="S50" s="10">
        <v>6740</v>
      </c>
      <c r="T50" s="10"/>
      <c r="U50" s="10">
        <v>238994332841</v>
      </c>
      <c r="V50" s="10"/>
      <c r="W50" s="10">
        <v>258433358208.19199</v>
      </c>
      <c r="Y50" s="8" t="s">
        <v>28</v>
      </c>
    </row>
    <row r="51" spans="1:25">
      <c r="A51" s="3" t="s">
        <v>95</v>
      </c>
      <c r="C51" s="10">
        <v>42256298</v>
      </c>
      <c r="D51" s="10"/>
      <c r="E51" s="10">
        <v>137069204946</v>
      </c>
      <c r="F51" s="10"/>
      <c r="G51" s="10">
        <v>70610191558.218903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42256298</v>
      </c>
      <c r="R51" s="10"/>
      <c r="S51" s="10">
        <v>1417</v>
      </c>
      <c r="T51" s="10"/>
      <c r="U51" s="10">
        <v>137069204946</v>
      </c>
      <c r="V51" s="10"/>
      <c r="W51" s="10">
        <v>59520905079.117302</v>
      </c>
      <c r="Y51" s="8" t="s">
        <v>96</v>
      </c>
    </row>
    <row r="52" spans="1:25">
      <c r="A52" s="3" t="s">
        <v>97</v>
      </c>
      <c r="C52" s="10">
        <v>2768592</v>
      </c>
      <c r="D52" s="10"/>
      <c r="E52" s="10">
        <v>51785549669</v>
      </c>
      <c r="F52" s="10"/>
      <c r="G52" s="10">
        <v>58730216847.984001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2768592</v>
      </c>
      <c r="R52" s="10"/>
      <c r="S52" s="10">
        <v>11330</v>
      </c>
      <c r="T52" s="10"/>
      <c r="U52" s="10">
        <v>27277973285</v>
      </c>
      <c r="V52" s="10"/>
      <c r="W52" s="10">
        <v>31181506883.208</v>
      </c>
      <c r="Y52" s="8" t="s">
        <v>98</v>
      </c>
    </row>
    <row r="53" spans="1:25">
      <c r="A53" s="3" t="s">
        <v>99</v>
      </c>
      <c r="C53" s="10">
        <v>1027589</v>
      </c>
      <c r="D53" s="10"/>
      <c r="E53" s="10">
        <v>18394548231</v>
      </c>
      <c r="F53" s="10"/>
      <c r="G53" s="10">
        <v>12441563617.580999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1027589</v>
      </c>
      <c r="R53" s="10"/>
      <c r="S53" s="10">
        <v>11470</v>
      </c>
      <c r="T53" s="10"/>
      <c r="U53" s="10">
        <v>18394548231</v>
      </c>
      <c r="V53" s="10"/>
      <c r="W53" s="10">
        <v>11716316477.311501</v>
      </c>
      <c r="Y53" s="8" t="s">
        <v>100</v>
      </c>
    </row>
    <row r="54" spans="1:25">
      <c r="A54" s="3" t="s">
        <v>101</v>
      </c>
      <c r="C54" s="10">
        <v>33004442</v>
      </c>
      <c r="D54" s="10"/>
      <c r="E54" s="10">
        <v>120878988157</v>
      </c>
      <c r="F54" s="10"/>
      <c r="G54" s="10">
        <v>114795421429.78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33004442</v>
      </c>
      <c r="R54" s="10"/>
      <c r="S54" s="10">
        <v>3267</v>
      </c>
      <c r="T54" s="10"/>
      <c r="U54" s="10">
        <v>120878988157</v>
      </c>
      <c r="V54" s="10"/>
      <c r="W54" s="10">
        <v>107183950217.517</v>
      </c>
      <c r="Y54" s="8" t="s">
        <v>102</v>
      </c>
    </row>
    <row r="55" spans="1:25">
      <c r="A55" s="3" t="s">
        <v>103</v>
      </c>
      <c r="C55" s="10">
        <v>2126998</v>
      </c>
      <c r="D55" s="10"/>
      <c r="E55" s="10">
        <v>14790361217</v>
      </c>
      <c r="F55" s="10"/>
      <c r="G55" s="10">
        <v>15223265005.68</v>
      </c>
      <c r="H55" s="10"/>
      <c r="I55" s="10">
        <v>1845160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3972158</v>
      </c>
      <c r="R55" s="10"/>
      <c r="S55" s="10">
        <v>7230</v>
      </c>
      <c r="T55" s="10"/>
      <c r="U55" s="10">
        <v>27617913537</v>
      </c>
      <c r="V55" s="10"/>
      <c r="W55" s="10">
        <v>28547826061.077</v>
      </c>
      <c r="Y55" s="8" t="s">
        <v>22</v>
      </c>
    </row>
    <row r="56" spans="1:25">
      <c r="A56" s="3" t="s">
        <v>104</v>
      </c>
      <c r="C56" s="10">
        <v>16784615</v>
      </c>
      <c r="D56" s="10"/>
      <c r="E56" s="10">
        <v>74181785000</v>
      </c>
      <c r="F56" s="10"/>
      <c r="G56" s="10">
        <v>73713210217.033493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16784615</v>
      </c>
      <c r="R56" s="10"/>
      <c r="S56" s="10">
        <v>4443</v>
      </c>
      <c r="T56" s="10"/>
      <c r="U56" s="10">
        <v>74181785000</v>
      </c>
      <c r="V56" s="10"/>
      <c r="W56" s="10">
        <v>74130328880.5522</v>
      </c>
      <c r="Y56" s="8" t="s">
        <v>43</v>
      </c>
    </row>
    <row r="57" spans="1:25">
      <c r="A57" s="3" t="s">
        <v>105</v>
      </c>
      <c r="C57" s="10">
        <v>136053657</v>
      </c>
      <c r="D57" s="10"/>
      <c r="E57" s="10">
        <v>483248427506</v>
      </c>
      <c r="F57" s="10"/>
      <c r="G57" s="10">
        <v>653229185288.30603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136053657</v>
      </c>
      <c r="R57" s="10"/>
      <c r="S57" s="10">
        <v>4714</v>
      </c>
      <c r="T57" s="10"/>
      <c r="U57" s="10">
        <v>483248427506</v>
      </c>
      <c r="V57" s="10"/>
      <c r="W57" s="10">
        <v>637540865310.36694</v>
      </c>
      <c r="Y57" s="8" t="s">
        <v>106</v>
      </c>
    </row>
    <row r="58" spans="1:25">
      <c r="A58" s="3" t="s">
        <v>107</v>
      </c>
      <c r="C58" s="10">
        <v>4590137</v>
      </c>
      <c r="D58" s="10"/>
      <c r="E58" s="10">
        <v>44919253050</v>
      </c>
      <c r="F58" s="10"/>
      <c r="G58" s="10">
        <v>49689171708.016502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4590137</v>
      </c>
      <c r="R58" s="10"/>
      <c r="S58" s="10">
        <v>8210</v>
      </c>
      <c r="T58" s="10"/>
      <c r="U58" s="10">
        <v>44919253050</v>
      </c>
      <c r="V58" s="10"/>
      <c r="W58" s="10">
        <v>37460798872.6185</v>
      </c>
      <c r="Y58" s="8" t="s">
        <v>108</v>
      </c>
    </row>
    <row r="59" spans="1:25">
      <c r="A59" s="3" t="s">
        <v>109</v>
      </c>
      <c r="C59" s="10">
        <v>6650176</v>
      </c>
      <c r="D59" s="10"/>
      <c r="E59" s="10">
        <v>73638799131</v>
      </c>
      <c r="F59" s="10"/>
      <c r="G59" s="10">
        <v>70270757223.264008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6650176</v>
      </c>
      <c r="R59" s="10"/>
      <c r="S59" s="10">
        <v>10130</v>
      </c>
      <c r="T59" s="10"/>
      <c r="U59" s="10">
        <v>73638799131</v>
      </c>
      <c r="V59" s="10"/>
      <c r="W59" s="10">
        <v>66965453496.863998</v>
      </c>
      <c r="Y59" s="8" t="s">
        <v>110</v>
      </c>
    </row>
    <row r="60" spans="1:25">
      <c r="A60" s="3" t="s">
        <v>111</v>
      </c>
      <c r="C60" s="10">
        <v>8344874</v>
      </c>
      <c r="D60" s="10"/>
      <c r="E60" s="10">
        <v>120705925297</v>
      </c>
      <c r="F60" s="10"/>
      <c r="G60" s="10">
        <v>149811709314.582</v>
      </c>
      <c r="H60" s="10"/>
      <c r="I60" s="10">
        <v>0</v>
      </c>
      <c r="J60" s="10"/>
      <c r="K60" s="10">
        <v>0</v>
      </c>
      <c r="L60" s="10"/>
      <c r="M60" s="10">
        <v>-238851</v>
      </c>
      <c r="N60" s="10"/>
      <c r="O60" s="10">
        <v>4125515727</v>
      </c>
      <c r="P60" s="10"/>
      <c r="Q60" s="10">
        <v>8106023</v>
      </c>
      <c r="R60" s="10"/>
      <c r="S60" s="10">
        <v>17050</v>
      </c>
      <c r="T60" s="10"/>
      <c r="U60" s="10">
        <v>117251022206</v>
      </c>
      <c r="V60" s="10"/>
      <c r="W60" s="10">
        <v>137385356381.70799</v>
      </c>
      <c r="Y60" s="8" t="s">
        <v>112</v>
      </c>
    </row>
    <row r="61" spans="1:25">
      <c r="A61" s="3" t="s">
        <v>113</v>
      </c>
      <c r="C61" s="10">
        <v>49944841</v>
      </c>
      <c r="D61" s="10"/>
      <c r="E61" s="10">
        <v>77738219607</v>
      </c>
      <c r="F61" s="10"/>
      <c r="G61" s="10">
        <v>78195078983.778702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49944841</v>
      </c>
      <c r="R61" s="10"/>
      <c r="S61" s="10">
        <v>1558</v>
      </c>
      <c r="T61" s="10"/>
      <c r="U61" s="10">
        <v>77738219607</v>
      </c>
      <c r="V61" s="10"/>
      <c r="W61" s="10">
        <v>77351068607.445908</v>
      </c>
      <c r="Y61" s="8" t="s">
        <v>114</v>
      </c>
    </row>
    <row r="62" spans="1:25">
      <c r="A62" s="3" t="s">
        <v>115</v>
      </c>
      <c r="C62" s="10">
        <v>7482845</v>
      </c>
      <c r="D62" s="10"/>
      <c r="E62" s="10">
        <v>240507470706</v>
      </c>
      <c r="F62" s="10"/>
      <c r="G62" s="10">
        <v>232819480861.42499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7482845</v>
      </c>
      <c r="R62" s="10"/>
      <c r="S62" s="10">
        <v>30360</v>
      </c>
      <c r="T62" s="10"/>
      <c r="U62" s="10">
        <v>240507470706</v>
      </c>
      <c r="V62" s="10"/>
      <c r="W62" s="10">
        <v>225827458113.51001</v>
      </c>
      <c r="Y62" s="8" t="s">
        <v>116</v>
      </c>
    </row>
    <row r="63" spans="1:25">
      <c r="A63" s="3" t="s">
        <v>117</v>
      </c>
      <c r="C63" s="10">
        <v>5663666</v>
      </c>
      <c r="D63" s="10"/>
      <c r="E63" s="10">
        <v>57414677167</v>
      </c>
      <c r="F63" s="10"/>
      <c r="G63" s="10">
        <v>47629522404.557999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5663666</v>
      </c>
      <c r="R63" s="10"/>
      <c r="S63" s="10">
        <v>8110</v>
      </c>
      <c r="T63" s="10"/>
      <c r="U63" s="10">
        <v>57414677167</v>
      </c>
      <c r="V63" s="10"/>
      <c r="W63" s="10">
        <v>45659033889.002998</v>
      </c>
      <c r="Y63" s="8" t="s">
        <v>118</v>
      </c>
    </row>
    <row r="64" spans="1:25">
      <c r="A64" s="3" t="s">
        <v>119</v>
      </c>
      <c r="C64" s="10">
        <v>5666483</v>
      </c>
      <c r="D64" s="10"/>
      <c r="E64" s="10">
        <v>42277105308</v>
      </c>
      <c r="F64" s="10"/>
      <c r="G64" s="10">
        <v>45738071500.337997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5666483</v>
      </c>
      <c r="R64" s="10"/>
      <c r="S64" s="10">
        <v>7480</v>
      </c>
      <c r="T64" s="10"/>
      <c r="U64" s="10">
        <v>42277105308</v>
      </c>
      <c r="V64" s="10"/>
      <c r="W64" s="10">
        <v>42133100347.601997</v>
      </c>
      <c r="Y64" s="8" t="s">
        <v>120</v>
      </c>
    </row>
    <row r="65" spans="1:25">
      <c r="A65" s="3" t="s">
        <v>121</v>
      </c>
      <c r="C65" s="10">
        <v>6467486</v>
      </c>
      <c r="D65" s="10"/>
      <c r="E65" s="10">
        <v>131512503316</v>
      </c>
      <c r="F65" s="10"/>
      <c r="G65" s="10">
        <v>94956395849.091003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6467486</v>
      </c>
      <c r="R65" s="10"/>
      <c r="S65" s="10">
        <v>13750</v>
      </c>
      <c r="T65" s="10"/>
      <c r="U65" s="10">
        <v>131512503316</v>
      </c>
      <c r="V65" s="10"/>
      <c r="W65" s="10">
        <v>88398811301.625</v>
      </c>
      <c r="Y65" s="8" t="s">
        <v>122</v>
      </c>
    </row>
    <row r="66" spans="1:25">
      <c r="A66" s="3" t="s">
        <v>123</v>
      </c>
      <c r="C66" s="10">
        <v>32437629</v>
      </c>
      <c r="D66" s="10"/>
      <c r="E66" s="10">
        <v>192505676841</v>
      </c>
      <c r="F66" s="10"/>
      <c r="G66" s="10">
        <v>130139306933.668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32437629</v>
      </c>
      <c r="R66" s="10"/>
      <c r="S66" s="10">
        <v>3642</v>
      </c>
      <c r="T66" s="10"/>
      <c r="U66" s="10">
        <v>173896721601</v>
      </c>
      <c r="V66" s="10"/>
      <c r="W66" s="10">
        <v>117434924641.33299</v>
      </c>
      <c r="Y66" s="8" t="s">
        <v>124</v>
      </c>
    </row>
    <row r="67" spans="1:25">
      <c r="A67" s="3" t="s">
        <v>125</v>
      </c>
      <c r="C67" s="10">
        <v>22232279</v>
      </c>
      <c r="D67" s="10"/>
      <c r="E67" s="10">
        <v>133833048292</v>
      </c>
      <c r="F67" s="10"/>
      <c r="G67" s="10">
        <v>91825487285.492203</v>
      </c>
      <c r="H67" s="10"/>
      <c r="I67" s="10">
        <v>0</v>
      </c>
      <c r="J67" s="10"/>
      <c r="K67" s="10">
        <v>0</v>
      </c>
      <c r="L67" s="10"/>
      <c r="M67" s="10">
        <v>0</v>
      </c>
      <c r="N67" s="10"/>
      <c r="O67" s="10">
        <v>0</v>
      </c>
      <c r="P67" s="10"/>
      <c r="Q67" s="10">
        <v>22232279</v>
      </c>
      <c r="R67" s="10"/>
      <c r="S67" s="10">
        <v>3890</v>
      </c>
      <c r="T67" s="10"/>
      <c r="U67" s="10">
        <v>119566825195</v>
      </c>
      <c r="V67" s="10"/>
      <c r="W67" s="10">
        <v>85968988096.405502</v>
      </c>
      <c r="Y67" s="8" t="s">
        <v>72</v>
      </c>
    </row>
    <row r="68" spans="1:25">
      <c r="A68" s="3" t="s">
        <v>126</v>
      </c>
      <c r="C68" s="10">
        <v>90337271</v>
      </c>
      <c r="D68" s="10"/>
      <c r="E68" s="10">
        <v>396148141472</v>
      </c>
      <c r="F68" s="10"/>
      <c r="G68" s="10">
        <v>624108361450.97302</v>
      </c>
      <c r="H68" s="10"/>
      <c r="I68" s="10">
        <v>0</v>
      </c>
      <c r="J68" s="10"/>
      <c r="K68" s="10">
        <v>0</v>
      </c>
      <c r="L68" s="10"/>
      <c r="M68" s="10">
        <v>-12284374</v>
      </c>
      <c r="N68" s="10"/>
      <c r="O68" s="10">
        <v>83372763700</v>
      </c>
      <c r="P68" s="10"/>
      <c r="Q68" s="10">
        <v>78052897</v>
      </c>
      <c r="R68" s="10"/>
      <c r="S68" s="10">
        <v>6880</v>
      </c>
      <c r="T68" s="10"/>
      <c r="U68" s="10">
        <v>342278549501</v>
      </c>
      <c r="V68" s="10"/>
      <c r="W68" s="10">
        <v>533808757968.40802</v>
      </c>
      <c r="Y68" s="8" t="s">
        <v>127</v>
      </c>
    </row>
    <row r="69" spans="1:25">
      <c r="A69" s="3" t="s">
        <v>128</v>
      </c>
      <c r="C69" s="10">
        <v>543537</v>
      </c>
      <c r="D69" s="10"/>
      <c r="E69" s="10">
        <v>7072505715</v>
      </c>
      <c r="F69" s="10"/>
      <c r="G69" s="10">
        <v>6969908117.5649996</v>
      </c>
      <c r="H69" s="10"/>
      <c r="I69" s="10">
        <v>0</v>
      </c>
      <c r="J69" s="10"/>
      <c r="K69" s="10">
        <v>0</v>
      </c>
      <c r="L69" s="10"/>
      <c r="M69" s="10">
        <v>0</v>
      </c>
      <c r="N69" s="10"/>
      <c r="O69" s="10">
        <v>0</v>
      </c>
      <c r="P69" s="10"/>
      <c r="Q69" s="10">
        <v>543537</v>
      </c>
      <c r="R69" s="10"/>
      <c r="S69" s="10">
        <v>11020</v>
      </c>
      <c r="T69" s="10"/>
      <c r="U69" s="10">
        <v>7072505715</v>
      </c>
      <c r="V69" s="10"/>
      <c r="W69" s="10">
        <v>5954138562.4469995</v>
      </c>
      <c r="Y69" s="8" t="s">
        <v>129</v>
      </c>
    </row>
    <row r="70" spans="1:25">
      <c r="A70" s="3" t="s">
        <v>130</v>
      </c>
      <c r="C70" s="10">
        <v>3225092</v>
      </c>
      <c r="D70" s="10"/>
      <c r="E70" s="10">
        <v>41216183613</v>
      </c>
      <c r="F70" s="10"/>
      <c r="G70" s="10">
        <v>37701415782.575996</v>
      </c>
      <c r="H70" s="10"/>
      <c r="I70" s="10">
        <v>0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3225092</v>
      </c>
      <c r="R70" s="10"/>
      <c r="S70" s="10">
        <v>9200</v>
      </c>
      <c r="T70" s="10"/>
      <c r="U70" s="10">
        <v>41216183613</v>
      </c>
      <c r="V70" s="10"/>
      <c r="W70" s="10">
        <v>29494304863.919998</v>
      </c>
      <c r="Y70" s="8" t="s">
        <v>24</v>
      </c>
    </row>
    <row r="71" spans="1:25">
      <c r="A71" s="3" t="s">
        <v>131</v>
      </c>
      <c r="C71" s="10">
        <v>1360430</v>
      </c>
      <c r="D71" s="10"/>
      <c r="E71" s="10">
        <v>40863334847</v>
      </c>
      <c r="F71" s="10"/>
      <c r="G71" s="10">
        <v>50171644879.650002</v>
      </c>
      <c r="H71" s="10"/>
      <c r="I71" s="10">
        <v>0</v>
      </c>
      <c r="J71" s="10"/>
      <c r="K71" s="10">
        <v>0</v>
      </c>
      <c r="L71" s="10"/>
      <c r="M71" s="10">
        <v>-1360430</v>
      </c>
      <c r="N71" s="10"/>
      <c r="O71" s="10">
        <v>50020774615</v>
      </c>
      <c r="P71" s="10"/>
      <c r="Q71" s="10">
        <v>0</v>
      </c>
      <c r="R71" s="10"/>
      <c r="S71" s="10">
        <v>0</v>
      </c>
      <c r="T71" s="10"/>
      <c r="U71" s="10">
        <v>0</v>
      </c>
      <c r="V71" s="10"/>
      <c r="W71" s="10">
        <v>0</v>
      </c>
      <c r="Y71" s="8" t="s">
        <v>69</v>
      </c>
    </row>
    <row r="72" spans="1:25">
      <c r="A72" s="3" t="s">
        <v>132</v>
      </c>
      <c r="C72" s="10">
        <v>1094061</v>
      </c>
      <c r="D72" s="10"/>
      <c r="E72" s="10">
        <v>21359023083</v>
      </c>
      <c r="F72" s="10"/>
      <c r="G72" s="10">
        <v>19967442548.237999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1094061</v>
      </c>
      <c r="R72" s="10"/>
      <c r="S72" s="10">
        <v>15600</v>
      </c>
      <c r="T72" s="10"/>
      <c r="U72" s="10">
        <v>21359023083</v>
      </c>
      <c r="V72" s="10"/>
      <c r="W72" s="10">
        <v>16965800857.98</v>
      </c>
      <c r="Y72" s="8" t="s">
        <v>133</v>
      </c>
    </row>
    <row r="73" spans="1:25">
      <c r="A73" s="3" t="s">
        <v>134</v>
      </c>
      <c r="C73" s="10">
        <v>6340270</v>
      </c>
      <c r="D73" s="10"/>
      <c r="E73" s="10">
        <v>23440184256</v>
      </c>
      <c r="F73" s="10"/>
      <c r="G73" s="10">
        <v>17224856560.435501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6340270</v>
      </c>
      <c r="R73" s="10"/>
      <c r="S73" s="10">
        <v>2704</v>
      </c>
      <c r="T73" s="10"/>
      <c r="U73" s="10">
        <v>23440184256</v>
      </c>
      <c r="V73" s="10"/>
      <c r="W73" s="10">
        <v>17042082744.024</v>
      </c>
      <c r="Y73" s="8" t="s">
        <v>133</v>
      </c>
    </row>
    <row r="74" spans="1:25">
      <c r="A74" s="3" t="s">
        <v>135</v>
      </c>
      <c r="C74" s="10">
        <v>7266179</v>
      </c>
      <c r="D74" s="10"/>
      <c r="E74" s="10">
        <v>39373583261</v>
      </c>
      <c r="F74" s="10"/>
      <c r="G74" s="10">
        <v>54099859809.775497</v>
      </c>
      <c r="H74" s="10"/>
      <c r="I74" s="10">
        <v>0</v>
      </c>
      <c r="J74" s="10"/>
      <c r="K74" s="10">
        <v>0</v>
      </c>
      <c r="L74" s="10"/>
      <c r="M74" s="10">
        <v>0</v>
      </c>
      <c r="N74" s="10"/>
      <c r="O74" s="10">
        <v>0</v>
      </c>
      <c r="P74" s="10"/>
      <c r="Q74" s="10">
        <v>7266179</v>
      </c>
      <c r="R74" s="10"/>
      <c r="S74" s="10">
        <v>7190</v>
      </c>
      <c r="T74" s="10"/>
      <c r="U74" s="10">
        <v>39373583261</v>
      </c>
      <c r="V74" s="10"/>
      <c r="W74" s="10">
        <v>51932976239.290497</v>
      </c>
      <c r="Y74" s="8" t="s">
        <v>136</v>
      </c>
    </row>
    <row r="75" spans="1:25">
      <c r="A75" s="3" t="s">
        <v>137</v>
      </c>
      <c r="C75" s="10">
        <v>14211088</v>
      </c>
      <c r="D75" s="10"/>
      <c r="E75" s="10">
        <v>66349926362</v>
      </c>
      <c r="F75" s="10"/>
      <c r="G75" s="10">
        <v>66931508741.083199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14211088</v>
      </c>
      <c r="R75" s="10"/>
      <c r="S75" s="10">
        <v>5170</v>
      </c>
      <c r="T75" s="10"/>
      <c r="U75" s="10">
        <v>66349926362</v>
      </c>
      <c r="V75" s="10"/>
      <c r="W75" s="10">
        <v>73034170576.488007</v>
      </c>
      <c r="Y75" s="8" t="s">
        <v>138</v>
      </c>
    </row>
    <row r="76" spans="1:25">
      <c r="A76" s="3" t="s">
        <v>139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v>4268109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4268109</v>
      </c>
      <c r="R76" s="10"/>
      <c r="S76" s="10">
        <v>2642</v>
      </c>
      <c r="T76" s="10"/>
      <c r="U76" s="10">
        <v>18608955240</v>
      </c>
      <c r="V76" s="10"/>
      <c r="W76" s="10">
        <v>11209249731.3309</v>
      </c>
      <c r="Y76" s="8" t="s">
        <v>140</v>
      </c>
    </row>
    <row r="77" spans="1:25">
      <c r="A77" s="3" t="s">
        <v>141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v>2768592</v>
      </c>
      <c r="J77" s="10"/>
      <c r="K77" s="10">
        <v>0</v>
      </c>
      <c r="L77" s="10"/>
      <c r="M77" s="10">
        <v>0</v>
      </c>
      <c r="N77" s="10"/>
      <c r="O77" s="10">
        <v>0</v>
      </c>
      <c r="P77" s="10"/>
      <c r="Q77" s="10">
        <v>2768592</v>
      </c>
      <c r="R77" s="10"/>
      <c r="S77" s="10">
        <v>10330</v>
      </c>
      <c r="T77" s="10"/>
      <c r="U77" s="10">
        <v>24507576384</v>
      </c>
      <c r="V77" s="10"/>
      <c r="W77" s="10">
        <v>28429388005.608002</v>
      </c>
      <c r="Y77" s="8" t="s">
        <v>22</v>
      </c>
    </row>
    <row r="78" spans="1:25">
      <c r="A78" s="3" t="s">
        <v>142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v>3259361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3259361</v>
      </c>
      <c r="R78" s="10"/>
      <c r="S78" s="10">
        <v>2890</v>
      </c>
      <c r="T78" s="10"/>
      <c r="U78" s="10">
        <v>14266223097</v>
      </c>
      <c r="V78" s="10"/>
      <c r="W78" s="10">
        <v>9363506947.9244995</v>
      </c>
      <c r="Y78" s="8" t="s">
        <v>143</v>
      </c>
    </row>
    <row r="79" spans="1:25">
      <c r="A79" s="3" t="s">
        <v>144</v>
      </c>
      <c r="C79" s="10" t="s">
        <v>144</v>
      </c>
      <c r="D79" s="10"/>
      <c r="E79" s="11">
        <f>SUM(E9:E78)</f>
        <v>6760359422826</v>
      </c>
      <c r="F79" s="10"/>
      <c r="G79" s="11">
        <f>SUM(G9:G78)</f>
        <v>7183207643259.2695</v>
      </c>
      <c r="H79" s="10"/>
      <c r="I79" s="10" t="s">
        <v>144</v>
      </c>
      <c r="J79" s="10"/>
      <c r="K79" s="11">
        <f>SUM(K9:K78)</f>
        <v>18678940198</v>
      </c>
      <c r="L79" s="10"/>
      <c r="M79" s="10" t="s">
        <v>144</v>
      </c>
      <c r="N79" s="10"/>
      <c r="O79" s="11">
        <f>SUM(O9:O78)</f>
        <v>151922359936</v>
      </c>
      <c r="P79" s="10"/>
      <c r="Q79" s="10" t="s">
        <v>144</v>
      </c>
      <c r="R79" s="10"/>
      <c r="S79" s="10" t="s">
        <v>144</v>
      </c>
      <c r="T79" s="10"/>
      <c r="U79" s="11">
        <f>SUM(U9:U78)</f>
        <v>6671946898787</v>
      </c>
      <c r="V79" s="10"/>
      <c r="W79" s="11">
        <f>SUM(W9:W78)</f>
        <v>6797538184702.2568</v>
      </c>
      <c r="Y79" s="12" t="s">
        <v>145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ignoredErrors>
    <ignoredError sqref="Y9:Y7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2" sqref="G12"/>
    </sheetView>
  </sheetViews>
  <sheetFormatPr defaultRowHeight="2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>
      <c r="A6" s="2" t="s">
        <v>171</v>
      </c>
      <c r="C6" s="2" t="s">
        <v>154</v>
      </c>
      <c r="E6" s="2" t="s">
        <v>211</v>
      </c>
      <c r="G6" s="2" t="s">
        <v>13</v>
      </c>
    </row>
    <row r="7" spans="1:7">
      <c r="A7" s="3" t="s">
        <v>217</v>
      </c>
      <c r="C7" s="15">
        <v>-159265739608</v>
      </c>
      <c r="E7" s="17">
        <f>C7/$C$9</f>
        <v>1.0023006156810315</v>
      </c>
      <c r="G7" s="17">
        <v>-2.2824776135972266E-2</v>
      </c>
    </row>
    <row r="8" spans="1:7" ht="24.75" thickBot="1">
      <c r="A8" s="3" t="s">
        <v>218</v>
      </c>
      <c r="C8" s="15">
        <v>365568226</v>
      </c>
      <c r="E8" s="17">
        <f>C8/$C$9</f>
        <v>-2.3006156810313617E-3</v>
      </c>
      <c r="G8" s="17">
        <v>5.2390507471422257E-5</v>
      </c>
    </row>
    <row r="9" spans="1:7" ht="24.75" thickBot="1">
      <c r="A9" s="3" t="s">
        <v>144</v>
      </c>
      <c r="C9" s="16">
        <f>SUM(C7:C8)</f>
        <v>-158900171382</v>
      </c>
      <c r="E9" s="19">
        <f>SUM(E7:E8)</f>
        <v>1</v>
      </c>
      <c r="G9" s="19">
        <v>-2.2772385628500844E-2</v>
      </c>
    </row>
    <row r="10" spans="1:7" ht="24.75" thickTop="1">
      <c r="C10" s="15"/>
      <c r="G10" s="17"/>
    </row>
    <row r="12" spans="1:7">
      <c r="G12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workbookViewId="0">
      <selection activeCell="S7" sqref="S7:S13"/>
    </sheetView>
  </sheetViews>
  <sheetFormatPr defaultRowHeight="24"/>
  <cols>
    <col min="1" max="1" width="26.85546875" style="3" bestFit="1" customWidth="1"/>
    <col min="2" max="2" width="1" style="3" customWidth="1"/>
    <col min="3" max="3" width="29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21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17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149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H6" s="2" t="s">
        <v>150</v>
      </c>
      <c r="I6" s="2" t="s">
        <v>150</v>
      </c>
      <c r="K6" s="2" t="s">
        <v>196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149</v>
      </c>
      <c r="C7" s="2" t="s">
        <v>151</v>
      </c>
      <c r="E7" s="2" t="s">
        <v>152</v>
      </c>
      <c r="G7" s="2" t="s">
        <v>153</v>
      </c>
      <c r="I7" s="2" t="s">
        <v>147</v>
      </c>
      <c r="K7" s="2" t="s">
        <v>154</v>
      </c>
      <c r="M7" s="2" t="s">
        <v>155</v>
      </c>
      <c r="O7" s="2" t="s">
        <v>156</v>
      </c>
      <c r="Q7" s="2" t="s">
        <v>154</v>
      </c>
      <c r="S7" s="2" t="s">
        <v>148</v>
      </c>
    </row>
    <row r="8" spans="1:19">
      <c r="A8" s="3" t="s">
        <v>157</v>
      </c>
      <c r="C8" s="3" t="s">
        <v>158</v>
      </c>
      <c r="E8" s="3" t="s">
        <v>159</v>
      </c>
      <c r="G8" s="3" t="s">
        <v>160</v>
      </c>
      <c r="I8" s="5">
        <v>5</v>
      </c>
      <c r="K8" s="13">
        <v>9937819</v>
      </c>
      <c r="L8" s="13"/>
      <c r="M8" s="13">
        <v>42023</v>
      </c>
      <c r="N8" s="13"/>
      <c r="O8" s="13">
        <v>0</v>
      </c>
      <c r="P8" s="13"/>
      <c r="Q8" s="13">
        <v>9979842</v>
      </c>
      <c r="S8" s="8" t="s">
        <v>69</v>
      </c>
    </row>
    <row r="9" spans="1:19">
      <c r="A9" s="3" t="s">
        <v>161</v>
      </c>
      <c r="C9" s="3" t="s">
        <v>162</v>
      </c>
      <c r="E9" s="3" t="s">
        <v>159</v>
      </c>
      <c r="G9" s="3" t="s">
        <v>163</v>
      </c>
      <c r="I9" s="5">
        <v>5</v>
      </c>
      <c r="K9" s="13">
        <v>238000</v>
      </c>
      <c r="L9" s="13"/>
      <c r="M9" s="13">
        <v>0</v>
      </c>
      <c r="N9" s="13"/>
      <c r="O9" s="13">
        <v>0</v>
      </c>
      <c r="P9" s="13"/>
      <c r="Q9" s="13">
        <v>238000</v>
      </c>
      <c r="S9" s="8" t="s">
        <v>69</v>
      </c>
    </row>
    <row r="10" spans="1:19">
      <c r="A10" s="3" t="s">
        <v>164</v>
      </c>
      <c r="C10" s="3" t="s">
        <v>165</v>
      </c>
      <c r="E10" s="3" t="s">
        <v>159</v>
      </c>
      <c r="G10" s="3" t="s">
        <v>166</v>
      </c>
      <c r="I10" s="5">
        <v>5</v>
      </c>
      <c r="K10" s="13">
        <v>37038949340</v>
      </c>
      <c r="L10" s="13"/>
      <c r="M10" s="13">
        <v>182214043805</v>
      </c>
      <c r="N10" s="13"/>
      <c r="O10" s="13">
        <v>219250554247</v>
      </c>
      <c r="P10" s="13"/>
      <c r="Q10" s="13">
        <v>2438898</v>
      </c>
      <c r="S10" s="8" t="s">
        <v>69</v>
      </c>
    </row>
    <row r="11" spans="1:19">
      <c r="A11" s="3" t="s">
        <v>144</v>
      </c>
      <c r="C11" s="3" t="s">
        <v>144</v>
      </c>
      <c r="E11" s="3" t="s">
        <v>144</v>
      </c>
      <c r="G11" s="3" t="s">
        <v>144</v>
      </c>
      <c r="I11" s="3" t="s">
        <v>144</v>
      </c>
      <c r="K11" s="9">
        <f>SUM(K8:K10)</f>
        <v>37049125159</v>
      </c>
      <c r="L11" s="8"/>
      <c r="M11" s="9">
        <f>SUM(M8:M10)</f>
        <v>182214085828</v>
      </c>
      <c r="N11" s="8"/>
      <c r="O11" s="9">
        <f>SUM(O8:O10)</f>
        <v>219250554247</v>
      </c>
      <c r="P11" s="8"/>
      <c r="Q11" s="9">
        <f>SUM(Q8:Q10)</f>
        <v>12656740</v>
      </c>
      <c r="S11" s="12" t="s">
        <v>69</v>
      </c>
    </row>
    <row r="12" spans="1:19">
      <c r="K12" s="8"/>
      <c r="L12" s="8"/>
      <c r="M12" s="8"/>
      <c r="N12" s="8"/>
      <c r="O12" s="8"/>
      <c r="P12" s="8"/>
      <c r="Q12" s="8"/>
      <c r="S12" s="8"/>
    </row>
    <row r="13" spans="1:19">
      <c r="K13" s="8"/>
      <c r="L13" s="8"/>
      <c r="M13" s="8"/>
      <c r="N13" s="8"/>
      <c r="O13" s="8"/>
      <c r="P13" s="8"/>
      <c r="Q13" s="8"/>
      <c r="S13" s="8"/>
    </row>
    <row r="14" spans="1:19">
      <c r="K14" s="8"/>
      <c r="L14" s="8"/>
      <c r="M14" s="8"/>
      <c r="N14" s="8"/>
      <c r="O14" s="8"/>
      <c r="P14" s="8"/>
      <c r="Q14" s="8"/>
    </row>
    <row r="15" spans="1:19">
      <c r="K15" s="8"/>
      <c r="L15" s="8"/>
      <c r="M15" s="8"/>
      <c r="N15" s="8"/>
      <c r="O15" s="8"/>
      <c r="P15" s="8"/>
      <c r="Q15" s="8"/>
    </row>
    <row r="16" spans="1:19">
      <c r="K16" s="8"/>
      <c r="L16" s="8"/>
      <c r="M16" s="8"/>
      <c r="N16" s="8"/>
      <c r="O16" s="8"/>
      <c r="P16" s="8"/>
      <c r="Q16" s="8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J14" sqref="J14"/>
    </sheetView>
  </sheetViews>
  <sheetFormatPr defaultRowHeight="24"/>
  <cols>
    <col min="1" max="1" width="25.5703125" style="3" bestFit="1" customWidth="1"/>
    <col min="2" max="2" width="1" style="3" customWidth="1"/>
    <col min="3" max="3" width="19" style="3" customWidth="1"/>
    <col min="4" max="4" width="1" style="3" customWidth="1"/>
    <col min="5" max="5" width="18" style="3" customWidth="1"/>
    <col min="6" max="6" width="1" style="3" customWidth="1"/>
    <col min="7" max="7" width="12" style="3" customWidth="1"/>
    <col min="8" max="8" width="1" style="3" customWidth="1"/>
    <col min="9" max="9" width="19" style="3" customWidth="1"/>
    <col min="10" max="10" width="1" style="3" customWidth="1"/>
    <col min="11" max="11" width="16" style="3" customWidth="1"/>
    <col min="12" max="12" width="1" style="3" customWidth="1"/>
    <col min="13" max="13" width="19" style="3" customWidth="1"/>
    <col min="14" max="14" width="1" style="3" customWidth="1"/>
    <col min="15" max="15" width="20" style="3" customWidth="1"/>
    <col min="16" max="16" width="1" style="3" customWidth="1"/>
    <col min="17" max="17" width="16" style="3" customWidth="1"/>
    <col min="18" max="18" width="1" style="3" customWidth="1"/>
    <col min="19" max="19" width="20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  <c r="H3" s="1" t="s">
        <v>167</v>
      </c>
      <c r="I3" s="1" t="s">
        <v>167</v>
      </c>
      <c r="J3" s="1" t="s">
        <v>167</v>
      </c>
      <c r="K3" s="1" t="s">
        <v>167</v>
      </c>
      <c r="L3" s="1" t="s">
        <v>167</v>
      </c>
      <c r="M3" s="1" t="s">
        <v>167</v>
      </c>
      <c r="N3" s="1" t="s">
        <v>167</v>
      </c>
      <c r="O3" s="1" t="s">
        <v>167</v>
      </c>
      <c r="P3" s="1" t="s">
        <v>167</v>
      </c>
      <c r="Q3" s="1" t="s">
        <v>167</v>
      </c>
      <c r="R3" s="1" t="s">
        <v>167</v>
      </c>
      <c r="S3" s="1" t="s">
        <v>167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168</v>
      </c>
      <c r="B6" s="2" t="s">
        <v>168</v>
      </c>
      <c r="C6" s="2" t="s">
        <v>168</v>
      </c>
      <c r="D6" s="2" t="s">
        <v>168</v>
      </c>
      <c r="E6" s="2" t="s">
        <v>168</v>
      </c>
      <c r="F6" s="2" t="s">
        <v>168</v>
      </c>
      <c r="G6" s="2" t="s">
        <v>168</v>
      </c>
      <c r="I6" s="2" t="s">
        <v>169</v>
      </c>
      <c r="J6" s="2" t="s">
        <v>169</v>
      </c>
      <c r="K6" s="2" t="s">
        <v>169</v>
      </c>
      <c r="L6" s="2" t="s">
        <v>169</v>
      </c>
      <c r="M6" s="2" t="s">
        <v>169</v>
      </c>
      <c r="O6" s="2" t="s">
        <v>170</v>
      </c>
      <c r="P6" s="2" t="s">
        <v>170</v>
      </c>
      <c r="Q6" s="2" t="s">
        <v>170</v>
      </c>
      <c r="R6" s="2" t="s">
        <v>170</v>
      </c>
      <c r="S6" s="2" t="s">
        <v>170</v>
      </c>
    </row>
    <row r="7" spans="1:19" ht="24.75">
      <c r="A7" s="2" t="s">
        <v>171</v>
      </c>
      <c r="C7" s="2" t="s">
        <v>172</v>
      </c>
      <c r="E7" s="2" t="s">
        <v>146</v>
      </c>
      <c r="G7" s="2" t="s">
        <v>147</v>
      </c>
      <c r="I7" s="2" t="s">
        <v>173</v>
      </c>
      <c r="K7" s="2" t="s">
        <v>174</v>
      </c>
      <c r="M7" s="2" t="s">
        <v>175</v>
      </c>
      <c r="O7" s="2" t="s">
        <v>173</v>
      </c>
      <c r="Q7" s="2" t="s">
        <v>174</v>
      </c>
      <c r="S7" s="2" t="s">
        <v>175</v>
      </c>
    </row>
    <row r="8" spans="1:19">
      <c r="A8" s="8" t="s">
        <v>157</v>
      </c>
      <c r="C8" s="7">
        <v>2</v>
      </c>
      <c r="E8" s="3" t="s">
        <v>219</v>
      </c>
      <c r="G8" s="7">
        <v>5</v>
      </c>
      <c r="H8" s="8"/>
      <c r="I8" s="7">
        <v>42023</v>
      </c>
      <c r="J8" s="8"/>
      <c r="K8" s="7">
        <v>0</v>
      </c>
      <c r="L8" s="8"/>
      <c r="M8" s="7">
        <v>42023</v>
      </c>
      <c r="N8" s="8"/>
      <c r="O8" s="7">
        <v>203071</v>
      </c>
      <c r="P8" s="8"/>
      <c r="Q8" s="7">
        <v>0</v>
      </c>
      <c r="R8" s="8"/>
      <c r="S8" s="7">
        <v>203071</v>
      </c>
    </row>
    <row r="9" spans="1:19">
      <c r="A9" s="8" t="s">
        <v>164</v>
      </c>
      <c r="C9" s="7">
        <v>1</v>
      </c>
      <c r="E9" s="3" t="s">
        <v>219</v>
      </c>
      <c r="G9" s="7">
        <v>5</v>
      </c>
      <c r="H9" s="8"/>
      <c r="I9" s="7">
        <v>365526203</v>
      </c>
      <c r="J9" s="8"/>
      <c r="K9" s="7">
        <v>0</v>
      </c>
      <c r="L9" s="8"/>
      <c r="M9" s="7">
        <v>365526203</v>
      </c>
      <c r="N9" s="8"/>
      <c r="O9" s="7">
        <v>4080880860</v>
      </c>
      <c r="P9" s="8"/>
      <c r="Q9" s="7">
        <v>0</v>
      </c>
      <c r="R9" s="8"/>
      <c r="S9" s="7">
        <v>4080880860</v>
      </c>
    </row>
    <row r="10" spans="1:19">
      <c r="A10" s="3" t="s">
        <v>144</v>
      </c>
      <c r="C10" s="8" t="s">
        <v>144</v>
      </c>
      <c r="E10" s="3" t="s">
        <v>144</v>
      </c>
      <c r="G10" s="14"/>
      <c r="H10" s="8"/>
      <c r="I10" s="9">
        <f>SUM(I8:I9)</f>
        <v>365568226</v>
      </c>
      <c r="J10" s="8"/>
      <c r="K10" s="9">
        <f>SUM(K8:K9)</f>
        <v>0</v>
      </c>
      <c r="L10" s="8"/>
      <c r="M10" s="9">
        <f>SUM(M8:M9)</f>
        <v>365568226</v>
      </c>
      <c r="N10" s="8"/>
      <c r="O10" s="9">
        <f>SUM(O8:O9)</f>
        <v>4081083931</v>
      </c>
      <c r="P10" s="8"/>
      <c r="Q10" s="9">
        <f>SUM(Q8:Q9)</f>
        <v>0</v>
      </c>
      <c r="R10" s="8"/>
      <c r="S10" s="9">
        <f>SUM(S8:S9)</f>
        <v>4081083931</v>
      </c>
    </row>
    <row r="11" spans="1:19">
      <c r="C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9"/>
  <sheetViews>
    <sheetView rightToLeft="1" topLeftCell="A22" workbookViewId="0">
      <selection activeCell="K27" sqref="K27"/>
    </sheetView>
  </sheetViews>
  <sheetFormatPr defaultRowHeight="24"/>
  <cols>
    <col min="1" max="1" width="32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0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  <c r="H3" s="1" t="s">
        <v>167</v>
      </c>
      <c r="I3" s="1" t="s">
        <v>167</v>
      </c>
      <c r="J3" s="1" t="s">
        <v>167</v>
      </c>
      <c r="K3" s="1" t="s">
        <v>167</v>
      </c>
      <c r="L3" s="1" t="s">
        <v>167</v>
      </c>
      <c r="M3" s="1" t="s">
        <v>167</v>
      </c>
      <c r="N3" s="1" t="s">
        <v>167</v>
      </c>
      <c r="O3" s="1" t="s">
        <v>167</v>
      </c>
      <c r="P3" s="1" t="s">
        <v>167</v>
      </c>
      <c r="Q3" s="1" t="s">
        <v>167</v>
      </c>
      <c r="R3" s="1" t="s">
        <v>167</v>
      </c>
      <c r="S3" s="1" t="s">
        <v>167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176</v>
      </c>
      <c r="D6" s="2" t="s">
        <v>176</v>
      </c>
      <c r="E6" s="2" t="s">
        <v>176</v>
      </c>
      <c r="F6" s="2" t="s">
        <v>176</v>
      </c>
      <c r="G6" s="2" t="s">
        <v>176</v>
      </c>
      <c r="I6" s="2" t="s">
        <v>169</v>
      </c>
      <c r="J6" s="2" t="s">
        <v>169</v>
      </c>
      <c r="K6" s="2" t="s">
        <v>169</v>
      </c>
      <c r="L6" s="2" t="s">
        <v>169</v>
      </c>
      <c r="M6" s="2" t="s">
        <v>169</v>
      </c>
      <c r="O6" s="2" t="s">
        <v>170</v>
      </c>
      <c r="P6" s="2" t="s">
        <v>170</v>
      </c>
      <c r="Q6" s="2" t="s">
        <v>170</v>
      </c>
      <c r="R6" s="2" t="s">
        <v>170</v>
      </c>
      <c r="S6" s="2" t="s">
        <v>170</v>
      </c>
    </row>
    <row r="7" spans="1:19" ht="24.75">
      <c r="A7" s="2" t="s">
        <v>3</v>
      </c>
      <c r="C7" s="2" t="s">
        <v>177</v>
      </c>
      <c r="E7" s="2" t="s">
        <v>178</v>
      </c>
      <c r="G7" s="2" t="s">
        <v>179</v>
      </c>
      <c r="I7" s="2" t="s">
        <v>180</v>
      </c>
      <c r="K7" s="2" t="s">
        <v>174</v>
      </c>
      <c r="M7" s="2" t="s">
        <v>181</v>
      </c>
      <c r="O7" s="2" t="s">
        <v>180</v>
      </c>
      <c r="Q7" s="2" t="s">
        <v>174</v>
      </c>
      <c r="S7" s="2" t="s">
        <v>181</v>
      </c>
    </row>
    <row r="8" spans="1:19">
      <c r="A8" s="3" t="s">
        <v>130</v>
      </c>
      <c r="C8" s="8" t="s">
        <v>182</v>
      </c>
      <c r="D8" s="8"/>
      <c r="E8" s="7">
        <v>3225092</v>
      </c>
      <c r="F8" s="8"/>
      <c r="G8" s="7">
        <v>1700</v>
      </c>
      <c r="H8" s="8"/>
      <c r="I8" s="7">
        <v>5482656400</v>
      </c>
      <c r="J8" s="8"/>
      <c r="K8" s="7">
        <v>358022377</v>
      </c>
      <c r="L8" s="8"/>
      <c r="M8" s="7">
        <v>5124634023</v>
      </c>
      <c r="N8" s="8"/>
      <c r="O8" s="7">
        <v>5482656400</v>
      </c>
      <c r="P8" s="8"/>
      <c r="Q8" s="7">
        <v>358022377</v>
      </c>
      <c r="R8" s="8"/>
      <c r="S8" s="7">
        <v>5124634023</v>
      </c>
    </row>
    <row r="9" spans="1:19">
      <c r="A9" s="3" t="s">
        <v>86</v>
      </c>
      <c r="C9" s="8" t="s">
        <v>183</v>
      </c>
      <c r="D9" s="8"/>
      <c r="E9" s="7">
        <v>7944430</v>
      </c>
      <c r="F9" s="8"/>
      <c r="G9" s="7">
        <v>3000</v>
      </c>
      <c r="H9" s="8"/>
      <c r="I9" s="7">
        <v>0</v>
      </c>
      <c r="J9" s="8"/>
      <c r="K9" s="7">
        <v>0</v>
      </c>
      <c r="L9" s="8"/>
      <c r="M9" s="7">
        <v>0</v>
      </c>
      <c r="N9" s="8"/>
      <c r="O9" s="7">
        <v>23833290000</v>
      </c>
      <c r="P9" s="8"/>
      <c r="Q9" s="7">
        <v>0</v>
      </c>
      <c r="R9" s="8"/>
      <c r="S9" s="7">
        <v>23833290000</v>
      </c>
    </row>
    <row r="10" spans="1:19">
      <c r="A10" s="3" t="s">
        <v>111</v>
      </c>
      <c r="C10" s="8" t="s">
        <v>184</v>
      </c>
      <c r="D10" s="8"/>
      <c r="E10" s="7">
        <v>8344874</v>
      </c>
      <c r="F10" s="8"/>
      <c r="G10" s="7">
        <v>2130</v>
      </c>
      <c r="H10" s="8"/>
      <c r="I10" s="7">
        <v>0</v>
      </c>
      <c r="J10" s="8"/>
      <c r="K10" s="7">
        <v>0</v>
      </c>
      <c r="L10" s="8"/>
      <c r="M10" s="7">
        <v>0</v>
      </c>
      <c r="N10" s="8"/>
      <c r="O10" s="7">
        <v>17774581620</v>
      </c>
      <c r="P10" s="8"/>
      <c r="Q10" s="7">
        <v>1032072481</v>
      </c>
      <c r="R10" s="8"/>
      <c r="S10" s="7">
        <v>16742509139</v>
      </c>
    </row>
    <row r="11" spans="1:19">
      <c r="A11" s="3" t="s">
        <v>54</v>
      </c>
      <c r="C11" s="8" t="s">
        <v>185</v>
      </c>
      <c r="D11" s="8"/>
      <c r="E11" s="7">
        <v>3575371</v>
      </c>
      <c r="F11" s="8"/>
      <c r="G11" s="7">
        <v>3286</v>
      </c>
      <c r="H11" s="8"/>
      <c r="I11" s="7">
        <v>11748669106</v>
      </c>
      <c r="J11" s="8"/>
      <c r="K11" s="7">
        <v>1640798219</v>
      </c>
      <c r="L11" s="8"/>
      <c r="M11" s="7">
        <v>10107870887</v>
      </c>
      <c r="N11" s="8"/>
      <c r="O11" s="7">
        <v>11748669106</v>
      </c>
      <c r="P11" s="8"/>
      <c r="Q11" s="7">
        <v>1640798219</v>
      </c>
      <c r="R11" s="8"/>
      <c r="S11" s="7">
        <v>10107870887</v>
      </c>
    </row>
    <row r="12" spans="1:19">
      <c r="A12" s="3" t="s">
        <v>132</v>
      </c>
      <c r="C12" s="8" t="s">
        <v>186</v>
      </c>
      <c r="D12" s="8"/>
      <c r="E12" s="7">
        <v>1094061</v>
      </c>
      <c r="F12" s="8"/>
      <c r="G12" s="7">
        <v>1000</v>
      </c>
      <c r="H12" s="8"/>
      <c r="I12" s="7">
        <v>1094061000</v>
      </c>
      <c r="J12" s="8"/>
      <c r="K12" s="7">
        <v>139291687</v>
      </c>
      <c r="L12" s="8"/>
      <c r="M12" s="7">
        <v>954769313</v>
      </c>
      <c r="N12" s="8"/>
      <c r="O12" s="7">
        <v>1094061000</v>
      </c>
      <c r="P12" s="8"/>
      <c r="Q12" s="7">
        <v>139291687</v>
      </c>
      <c r="R12" s="8"/>
      <c r="S12" s="7">
        <v>954769313</v>
      </c>
    </row>
    <row r="13" spans="1:19">
      <c r="A13" s="3" t="s">
        <v>88</v>
      </c>
      <c r="C13" s="8" t="s">
        <v>186</v>
      </c>
      <c r="D13" s="8"/>
      <c r="E13" s="7">
        <v>1262422</v>
      </c>
      <c r="F13" s="8"/>
      <c r="G13" s="7">
        <v>4070</v>
      </c>
      <c r="H13" s="8"/>
      <c r="I13" s="7">
        <v>5138057540</v>
      </c>
      <c r="J13" s="8"/>
      <c r="K13" s="7">
        <v>292085958</v>
      </c>
      <c r="L13" s="8"/>
      <c r="M13" s="7">
        <v>4845971582</v>
      </c>
      <c r="N13" s="8"/>
      <c r="O13" s="7">
        <v>5138057540</v>
      </c>
      <c r="P13" s="8"/>
      <c r="Q13" s="7">
        <v>292085958</v>
      </c>
      <c r="R13" s="8"/>
      <c r="S13" s="7">
        <v>4845971582</v>
      </c>
    </row>
    <row r="14" spans="1:19">
      <c r="A14" s="3" t="s">
        <v>27</v>
      </c>
      <c r="C14" s="8" t="s">
        <v>187</v>
      </c>
      <c r="D14" s="8"/>
      <c r="E14" s="7">
        <v>119362497</v>
      </c>
      <c r="F14" s="8"/>
      <c r="G14" s="7">
        <v>82</v>
      </c>
      <c r="H14" s="8"/>
      <c r="I14" s="7">
        <v>9787724754</v>
      </c>
      <c r="J14" s="8"/>
      <c r="K14" s="7">
        <v>1396604295</v>
      </c>
      <c r="L14" s="8"/>
      <c r="M14" s="7">
        <v>8391120459</v>
      </c>
      <c r="N14" s="8"/>
      <c r="O14" s="7">
        <v>9787724754</v>
      </c>
      <c r="P14" s="8"/>
      <c r="Q14" s="7">
        <v>1396604295</v>
      </c>
      <c r="R14" s="8"/>
      <c r="S14" s="7">
        <v>8391120459</v>
      </c>
    </row>
    <row r="15" spans="1:19">
      <c r="A15" s="3" t="s">
        <v>21</v>
      </c>
      <c r="C15" s="8" t="s">
        <v>6</v>
      </c>
      <c r="D15" s="8"/>
      <c r="E15" s="7">
        <v>19595052</v>
      </c>
      <c r="F15" s="8"/>
      <c r="G15" s="7">
        <v>66</v>
      </c>
      <c r="H15" s="8"/>
      <c r="I15" s="7">
        <v>1293273432</v>
      </c>
      <c r="J15" s="8"/>
      <c r="K15" s="7">
        <v>184536373</v>
      </c>
      <c r="L15" s="8"/>
      <c r="M15" s="7">
        <v>1108737059</v>
      </c>
      <c r="N15" s="8"/>
      <c r="O15" s="7">
        <v>1293273432</v>
      </c>
      <c r="P15" s="8"/>
      <c r="Q15" s="7">
        <v>184536373</v>
      </c>
      <c r="R15" s="8"/>
      <c r="S15" s="7">
        <v>1108737059</v>
      </c>
    </row>
    <row r="16" spans="1:19">
      <c r="A16" s="3" t="s">
        <v>25</v>
      </c>
      <c r="C16" s="8" t="s">
        <v>187</v>
      </c>
      <c r="D16" s="8"/>
      <c r="E16" s="7">
        <v>33160069</v>
      </c>
      <c r="F16" s="8"/>
      <c r="G16" s="7">
        <v>17</v>
      </c>
      <c r="H16" s="8"/>
      <c r="I16" s="7">
        <v>563721173</v>
      </c>
      <c r="J16" s="8"/>
      <c r="K16" s="7">
        <v>80437020</v>
      </c>
      <c r="L16" s="8"/>
      <c r="M16" s="7">
        <v>483284153</v>
      </c>
      <c r="N16" s="8"/>
      <c r="O16" s="7">
        <v>563721173</v>
      </c>
      <c r="P16" s="8"/>
      <c r="Q16" s="7">
        <v>80437020</v>
      </c>
      <c r="R16" s="8"/>
      <c r="S16" s="7">
        <v>483284153</v>
      </c>
    </row>
    <row r="17" spans="1:19">
      <c r="A17" s="3" t="s">
        <v>60</v>
      </c>
      <c r="C17" s="8" t="s">
        <v>188</v>
      </c>
      <c r="D17" s="8"/>
      <c r="E17" s="7">
        <v>12890209</v>
      </c>
      <c r="F17" s="8"/>
      <c r="G17" s="7">
        <v>2160</v>
      </c>
      <c r="H17" s="8"/>
      <c r="I17" s="7">
        <v>27842851440</v>
      </c>
      <c r="J17" s="8"/>
      <c r="K17" s="7">
        <v>2147173120</v>
      </c>
      <c r="L17" s="8"/>
      <c r="M17" s="7">
        <v>25695678320</v>
      </c>
      <c r="N17" s="8"/>
      <c r="O17" s="7">
        <v>27842851440</v>
      </c>
      <c r="P17" s="8"/>
      <c r="Q17" s="7">
        <v>2147173120</v>
      </c>
      <c r="R17" s="8"/>
      <c r="S17" s="7">
        <v>25695678320</v>
      </c>
    </row>
    <row r="18" spans="1:19">
      <c r="A18" s="3" t="s">
        <v>107</v>
      </c>
      <c r="C18" s="8" t="s">
        <v>6</v>
      </c>
      <c r="D18" s="8"/>
      <c r="E18" s="7">
        <v>4590137</v>
      </c>
      <c r="F18" s="8"/>
      <c r="G18" s="7">
        <v>1630</v>
      </c>
      <c r="H18" s="8"/>
      <c r="I18" s="7">
        <v>7481923310</v>
      </c>
      <c r="J18" s="8"/>
      <c r="K18" s="7">
        <v>429884554</v>
      </c>
      <c r="L18" s="8"/>
      <c r="M18" s="7">
        <v>7052038756</v>
      </c>
      <c r="N18" s="8"/>
      <c r="O18" s="7">
        <v>7481923310</v>
      </c>
      <c r="P18" s="8"/>
      <c r="Q18" s="7">
        <v>429884554</v>
      </c>
      <c r="R18" s="8"/>
      <c r="S18" s="7">
        <v>7052038756</v>
      </c>
    </row>
    <row r="19" spans="1:19">
      <c r="A19" s="3" t="s">
        <v>137</v>
      </c>
      <c r="C19" s="8" t="s">
        <v>189</v>
      </c>
      <c r="D19" s="8"/>
      <c r="E19" s="7">
        <v>9599505</v>
      </c>
      <c r="F19" s="8"/>
      <c r="G19" s="7">
        <v>800</v>
      </c>
      <c r="H19" s="8"/>
      <c r="I19" s="7">
        <v>0</v>
      </c>
      <c r="J19" s="8"/>
      <c r="K19" s="7">
        <v>0</v>
      </c>
      <c r="L19" s="8"/>
      <c r="M19" s="7">
        <v>0</v>
      </c>
      <c r="N19" s="8"/>
      <c r="O19" s="7">
        <v>7679604000</v>
      </c>
      <c r="P19" s="8"/>
      <c r="Q19" s="7">
        <v>0</v>
      </c>
      <c r="R19" s="8"/>
      <c r="S19" s="7">
        <v>7679604000</v>
      </c>
    </row>
    <row r="20" spans="1:19">
      <c r="A20" s="3" t="s">
        <v>121</v>
      </c>
      <c r="C20" s="8" t="s">
        <v>190</v>
      </c>
      <c r="D20" s="8"/>
      <c r="E20" s="7">
        <v>6762462</v>
      </c>
      <c r="F20" s="8"/>
      <c r="G20" s="7">
        <v>1000</v>
      </c>
      <c r="H20" s="8"/>
      <c r="I20" s="7">
        <v>0</v>
      </c>
      <c r="J20" s="8"/>
      <c r="K20" s="7">
        <v>0</v>
      </c>
      <c r="L20" s="8"/>
      <c r="M20" s="7">
        <v>0</v>
      </c>
      <c r="N20" s="8"/>
      <c r="O20" s="7">
        <v>6762462000</v>
      </c>
      <c r="P20" s="8"/>
      <c r="Q20" s="7">
        <v>630043043</v>
      </c>
      <c r="R20" s="8"/>
      <c r="S20" s="7">
        <v>6132418957</v>
      </c>
    </row>
    <row r="21" spans="1:19">
      <c r="A21" s="3" t="s">
        <v>50</v>
      </c>
      <c r="C21" s="8" t="s">
        <v>191</v>
      </c>
      <c r="D21" s="8"/>
      <c r="E21" s="7">
        <v>121376</v>
      </c>
      <c r="F21" s="8"/>
      <c r="G21" s="7">
        <v>24300</v>
      </c>
      <c r="H21" s="8"/>
      <c r="I21" s="7">
        <v>0</v>
      </c>
      <c r="J21" s="8"/>
      <c r="K21" s="7">
        <v>0</v>
      </c>
      <c r="L21" s="8"/>
      <c r="M21" s="7">
        <v>0</v>
      </c>
      <c r="N21" s="8"/>
      <c r="O21" s="7">
        <v>2949436800</v>
      </c>
      <c r="P21" s="8"/>
      <c r="Q21" s="7">
        <v>0</v>
      </c>
      <c r="R21" s="8"/>
      <c r="S21" s="7">
        <v>2949436800</v>
      </c>
    </row>
    <row r="22" spans="1:19">
      <c r="A22" s="3" t="s">
        <v>46</v>
      </c>
      <c r="C22" s="8" t="s">
        <v>192</v>
      </c>
      <c r="D22" s="8"/>
      <c r="E22" s="7">
        <v>6307313</v>
      </c>
      <c r="F22" s="8"/>
      <c r="G22" s="7">
        <v>1900</v>
      </c>
      <c r="H22" s="8"/>
      <c r="I22" s="7">
        <v>11983894700</v>
      </c>
      <c r="J22" s="8"/>
      <c r="K22" s="7">
        <v>32742882</v>
      </c>
      <c r="L22" s="8"/>
      <c r="M22" s="7">
        <v>11951151818</v>
      </c>
      <c r="N22" s="8"/>
      <c r="O22" s="7">
        <v>11983894700</v>
      </c>
      <c r="P22" s="8"/>
      <c r="Q22" s="7">
        <v>32742882</v>
      </c>
      <c r="R22" s="8"/>
      <c r="S22" s="7">
        <v>11951151818</v>
      </c>
    </row>
    <row r="23" spans="1:19">
      <c r="A23" s="3" t="s">
        <v>77</v>
      </c>
      <c r="C23" s="8" t="s">
        <v>193</v>
      </c>
      <c r="D23" s="8"/>
      <c r="E23" s="7">
        <v>13023815</v>
      </c>
      <c r="F23" s="8"/>
      <c r="G23" s="7">
        <v>550</v>
      </c>
      <c r="H23" s="8"/>
      <c r="I23" s="7">
        <v>7163098250</v>
      </c>
      <c r="J23" s="8"/>
      <c r="K23" s="7">
        <v>111093230</v>
      </c>
      <c r="L23" s="8"/>
      <c r="M23" s="7">
        <v>7052005020</v>
      </c>
      <c r="N23" s="8"/>
      <c r="O23" s="7">
        <v>7163098250</v>
      </c>
      <c r="P23" s="8"/>
      <c r="Q23" s="7">
        <v>111093230</v>
      </c>
      <c r="R23" s="8"/>
      <c r="S23" s="7">
        <v>7052005020</v>
      </c>
    </row>
    <row r="24" spans="1:19">
      <c r="A24" s="3" t="s">
        <v>71</v>
      </c>
      <c r="C24" s="8" t="s">
        <v>194</v>
      </c>
      <c r="D24" s="8"/>
      <c r="E24" s="7">
        <v>5716427</v>
      </c>
      <c r="F24" s="8"/>
      <c r="G24" s="7">
        <v>2280</v>
      </c>
      <c r="H24" s="8"/>
      <c r="I24" s="7">
        <v>13033453560</v>
      </c>
      <c r="J24" s="8"/>
      <c r="K24" s="7">
        <v>1800370799</v>
      </c>
      <c r="L24" s="8"/>
      <c r="M24" s="7">
        <v>11233082761</v>
      </c>
      <c r="N24" s="8"/>
      <c r="O24" s="7">
        <v>13033453560</v>
      </c>
      <c r="P24" s="8"/>
      <c r="Q24" s="7">
        <v>1800370799</v>
      </c>
      <c r="R24" s="8"/>
      <c r="S24" s="7">
        <v>11233082761</v>
      </c>
    </row>
    <row r="25" spans="1:19">
      <c r="A25" s="3" t="s">
        <v>99</v>
      </c>
      <c r="C25" s="8" t="s">
        <v>182</v>
      </c>
      <c r="D25" s="8"/>
      <c r="E25" s="7">
        <v>1027589</v>
      </c>
      <c r="F25" s="8"/>
      <c r="G25" s="7">
        <v>130</v>
      </c>
      <c r="H25" s="8"/>
      <c r="I25" s="7">
        <v>133586570</v>
      </c>
      <c r="J25" s="8"/>
      <c r="K25" s="7">
        <v>8563242</v>
      </c>
      <c r="L25" s="8"/>
      <c r="M25" s="7">
        <v>125023328</v>
      </c>
      <c r="N25" s="8"/>
      <c r="O25" s="7">
        <v>133586570</v>
      </c>
      <c r="P25" s="8"/>
      <c r="Q25" s="7">
        <v>8563242</v>
      </c>
      <c r="R25" s="8"/>
      <c r="S25" s="7">
        <v>125023328</v>
      </c>
    </row>
    <row r="26" spans="1:19">
      <c r="A26" s="3" t="s">
        <v>128</v>
      </c>
      <c r="C26" s="8" t="s">
        <v>195</v>
      </c>
      <c r="D26" s="8"/>
      <c r="E26" s="7">
        <v>543537</v>
      </c>
      <c r="F26" s="8"/>
      <c r="G26" s="7">
        <v>1350</v>
      </c>
      <c r="H26" s="8"/>
      <c r="I26" s="7">
        <v>733774950</v>
      </c>
      <c r="J26" s="8"/>
      <c r="K26" s="7">
        <v>4991666</v>
      </c>
      <c r="L26" s="8"/>
      <c r="M26" s="7">
        <v>728783284</v>
      </c>
      <c r="N26" s="8"/>
      <c r="O26" s="7">
        <v>733774950</v>
      </c>
      <c r="P26" s="8"/>
      <c r="Q26" s="7">
        <v>4991666</v>
      </c>
      <c r="R26" s="8"/>
      <c r="S26" s="7">
        <v>728783284</v>
      </c>
    </row>
    <row r="27" spans="1:19">
      <c r="A27" s="3" t="s">
        <v>66</v>
      </c>
      <c r="C27" s="8" t="s">
        <v>196</v>
      </c>
      <c r="D27" s="8"/>
      <c r="E27" s="7">
        <v>625000</v>
      </c>
      <c r="F27" s="8"/>
      <c r="G27" s="7">
        <v>3000</v>
      </c>
      <c r="H27" s="8"/>
      <c r="I27" s="7">
        <v>1875000000</v>
      </c>
      <c r="J27" s="8"/>
      <c r="K27" s="7">
        <v>105446025</v>
      </c>
      <c r="L27" s="8"/>
      <c r="M27" s="7">
        <v>1769553975</v>
      </c>
      <c r="N27" s="8"/>
      <c r="O27" s="7">
        <v>1875000000</v>
      </c>
      <c r="P27" s="8"/>
      <c r="Q27" s="7">
        <v>105446025</v>
      </c>
      <c r="R27" s="8"/>
      <c r="S27" s="7">
        <v>1769553975</v>
      </c>
    </row>
    <row r="28" spans="1:19">
      <c r="A28" s="3" t="s">
        <v>144</v>
      </c>
      <c r="C28" s="8" t="s">
        <v>144</v>
      </c>
      <c r="D28" s="8"/>
      <c r="E28" s="8" t="s">
        <v>144</v>
      </c>
      <c r="F28" s="8"/>
      <c r="G28" s="8" t="s">
        <v>144</v>
      </c>
      <c r="H28" s="8"/>
      <c r="I28" s="9">
        <f>SUM(I8:I27)</f>
        <v>105355746185</v>
      </c>
      <c r="J28" s="8"/>
      <c r="K28" s="9">
        <f>SUM(K8:K27)</f>
        <v>8732041447</v>
      </c>
      <c r="L28" s="8"/>
      <c r="M28" s="9">
        <f>SUM(M8:M27)</f>
        <v>96623704738</v>
      </c>
      <c r="N28" s="8"/>
      <c r="O28" s="9">
        <f>SUM(O8:O27)</f>
        <v>164355120605</v>
      </c>
      <c r="P28" s="8"/>
      <c r="Q28" s="9">
        <f>SUM(Q8:Q27)</f>
        <v>10394156971</v>
      </c>
      <c r="R28" s="8"/>
      <c r="S28" s="9">
        <f>SUM(S8:S27)</f>
        <v>153960963634</v>
      </c>
    </row>
    <row r="29" spans="1:19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topLeftCell="A58" workbookViewId="0">
      <selection activeCell="Q9" sqref="Q9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  <c r="H3" s="1" t="s">
        <v>167</v>
      </c>
      <c r="I3" s="1" t="s">
        <v>167</v>
      </c>
      <c r="J3" s="1" t="s">
        <v>167</v>
      </c>
      <c r="K3" s="1" t="s">
        <v>167</v>
      </c>
      <c r="L3" s="1" t="s">
        <v>167</v>
      </c>
      <c r="M3" s="1" t="s">
        <v>167</v>
      </c>
      <c r="N3" s="1" t="s">
        <v>167</v>
      </c>
      <c r="O3" s="1" t="s">
        <v>167</v>
      </c>
      <c r="P3" s="1" t="s">
        <v>167</v>
      </c>
      <c r="Q3" s="1" t="s">
        <v>167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169</v>
      </c>
      <c r="D6" s="2" t="s">
        <v>169</v>
      </c>
      <c r="E6" s="2" t="s">
        <v>169</v>
      </c>
      <c r="F6" s="2" t="s">
        <v>169</v>
      </c>
      <c r="G6" s="2" t="s">
        <v>169</v>
      </c>
      <c r="H6" s="2" t="s">
        <v>169</v>
      </c>
      <c r="I6" s="2" t="s">
        <v>169</v>
      </c>
      <c r="K6" s="2" t="s">
        <v>170</v>
      </c>
      <c r="L6" s="2" t="s">
        <v>170</v>
      </c>
      <c r="M6" s="2" t="s">
        <v>170</v>
      </c>
      <c r="N6" s="2" t="s">
        <v>170</v>
      </c>
      <c r="O6" s="2" t="s">
        <v>170</v>
      </c>
      <c r="P6" s="2" t="s">
        <v>170</v>
      </c>
      <c r="Q6" s="2" t="s">
        <v>170</v>
      </c>
    </row>
    <row r="7" spans="1:17" ht="24.75">
      <c r="A7" s="2" t="s">
        <v>3</v>
      </c>
      <c r="C7" s="2" t="s">
        <v>7</v>
      </c>
      <c r="E7" s="2" t="s">
        <v>197</v>
      </c>
      <c r="G7" s="2" t="s">
        <v>198</v>
      </c>
      <c r="I7" s="2" t="s">
        <v>199</v>
      </c>
      <c r="K7" s="2" t="s">
        <v>7</v>
      </c>
      <c r="M7" s="2" t="s">
        <v>197</v>
      </c>
      <c r="O7" s="2" t="s">
        <v>198</v>
      </c>
      <c r="Q7" s="2" t="s">
        <v>199</v>
      </c>
    </row>
    <row r="8" spans="1:17">
      <c r="A8" s="3" t="s">
        <v>104</v>
      </c>
      <c r="C8" s="10">
        <v>16784615</v>
      </c>
      <c r="D8" s="10"/>
      <c r="E8" s="10">
        <v>74130328880</v>
      </c>
      <c r="F8" s="10"/>
      <c r="G8" s="10">
        <v>73713210217</v>
      </c>
      <c r="H8" s="10"/>
      <c r="I8" s="10">
        <f>E8-G8</f>
        <v>417118663</v>
      </c>
      <c r="J8" s="10"/>
      <c r="K8" s="10">
        <v>16784615</v>
      </c>
      <c r="L8" s="10"/>
      <c r="M8" s="10">
        <v>74130328880</v>
      </c>
      <c r="N8" s="10"/>
      <c r="O8" s="10">
        <v>73581224118</v>
      </c>
      <c r="P8" s="10"/>
      <c r="Q8" s="10">
        <f>M8-O8</f>
        <v>549104762</v>
      </c>
    </row>
    <row r="9" spans="1:17">
      <c r="A9" s="3" t="s">
        <v>119</v>
      </c>
      <c r="C9" s="10">
        <v>5666483</v>
      </c>
      <c r="D9" s="10"/>
      <c r="E9" s="10">
        <v>42133100347</v>
      </c>
      <c r="F9" s="10"/>
      <c r="G9" s="10">
        <v>45738071500</v>
      </c>
      <c r="H9" s="10"/>
      <c r="I9" s="10">
        <f t="shared" ref="I9:I72" si="0">E9-G9</f>
        <v>-3604971153</v>
      </c>
      <c r="J9" s="10"/>
      <c r="K9" s="10">
        <v>5666483</v>
      </c>
      <c r="L9" s="10"/>
      <c r="M9" s="10">
        <v>42133100347</v>
      </c>
      <c r="N9" s="10"/>
      <c r="O9" s="10">
        <v>59256713353</v>
      </c>
      <c r="P9" s="10"/>
      <c r="Q9" s="10">
        <v>-17123613005</v>
      </c>
    </row>
    <row r="10" spans="1:17">
      <c r="A10" s="3" t="s">
        <v>85</v>
      </c>
      <c r="C10" s="10">
        <v>5936383</v>
      </c>
      <c r="D10" s="10"/>
      <c r="E10" s="10">
        <v>105688011843</v>
      </c>
      <c r="F10" s="10"/>
      <c r="G10" s="10">
        <v>106160096765</v>
      </c>
      <c r="H10" s="10"/>
      <c r="I10" s="10">
        <f t="shared" si="0"/>
        <v>-472084922</v>
      </c>
      <c r="J10" s="10"/>
      <c r="K10" s="10">
        <v>5936383</v>
      </c>
      <c r="L10" s="10"/>
      <c r="M10" s="10">
        <v>105688011843</v>
      </c>
      <c r="N10" s="10"/>
      <c r="O10" s="10">
        <v>105845128488</v>
      </c>
      <c r="P10" s="10"/>
      <c r="Q10" s="10">
        <v>-157116644</v>
      </c>
    </row>
    <row r="11" spans="1:17">
      <c r="A11" s="3" t="s">
        <v>99</v>
      </c>
      <c r="C11" s="10">
        <v>1027589</v>
      </c>
      <c r="D11" s="10"/>
      <c r="E11" s="10">
        <v>11716316477</v>
      </c>
      <c r="F11" s="10"/>
      <c r="G11" s="10">
        <v>12441563617</v>
      </c>
      <c r="H11" s="10"/>
      <c r="I11" s="10">
        <f t="shared" si="0"/>
        <v>-725247140</v>
      </c>
      <c r="J11" s="10"/>
      <c r="K11" s="10">
        <v>1027589</v>
      </c>
      <c r="L11" s="10"/>
      <c r="M11" s="10">
        <v>11716316477</v>
      </c>
      <c r="N11" s="10"/>
      <c r="O11" s="10">
        <v>17702159071</v>
      </c>
      <c r="P11" s="10"/>
      <c r="Q11" s="10">
        <v>-5985842593</v>
      </c>
    </row>
    <row r="12" spans="1:17">
      <c r="A12" s="3" t="s">
        <v>52</v>
      </c>
      <c r="C12" s="10">
        <v>1148250</v>
      </c>
      <c r="D12" s="10"/>
      <c r="E12" s="10">
        <v>186165261528</v>
      </c>
      <c r="F12" s="10"/>
      <c r="G12" s="10">
        <v>205523709324</v>
      </c>
      <c r="H12" s="10"/>
      <c r="I12" s="10">
        <f t="shared" si="0"/>
        <v>-19358447796</v>
      </c>
      <c r="J12" s="10"/>
      <c r="K12" s="10">
        <v>1148250</v>
      </c>
      <c r="L12" s="10"/>
      <c r="M12" s="10">
        <v>186165261528</v>
      </c>
      <c r="N12" s="10"/>
      <c r="O12" s="10">
        <v>168895608513</v>
      </c>
      <c r="P12" s="10"/>
      <c r="Q12" s="10">
        <v>17269653015</v>
      </c>
    </row>
    <row r="13" spans="1:17">
      <c r="A13" s="3" t="s">
        <v>117</v>
      </c>
      <c r="C13" s="10">
        <v>5663666</v>
      </c>
      <c r="D13" s="10"/>
      <c r="E13" s="10">
        <v>45659033889</v>
      </c>
      <c r="F13" s="10"/>
      <c r="G13" s="10">
        <v>47629522404</v>
      </c>
      <c r="H13" s="10"/>
      <c r="I13" s="10">
        <f t="shared" si="0"/>
        <v>-1970488515</v>
      </c>
      <c r="J13" s="10"/>
      <c r="K13" s="10">
        <v>5663666</v>
      </c>
      <c r="L13" s="10"/>
      <c r="M13" s="10">
        <v>45659033889</v>
      </c>
      <c r="N13" s="10"/>
      <c r="O13" s="10">
        <v>53419666560</v>
      </c>
      <c r="P13" s="10"/>
      <c r="Q13" s="10">
        <v>-7760632670</v>
      </c>
    </row>
    <row r="14" spans="1:17">
      <c r="A14" s="3" t="s">
        <v>97</v>
      </c>
      <c r="C14" s="10">
        <v>2768592</v>
      </c>
      <c r="D14" s="10"/>
      <c r="E14" s="10">
        <v>31181506883</v>
      </c>
      <c r="F14" s="10"/>
      <c r="G14" s="10">
        <v>34222640463</v>
      </c>
      <c r="H14" s="10"/>
      <c r="I14" s="10">
        <f t="shared" si="0"/>
        <v>-3041133580</v>
      </c>
      <c r="J14" s="10"/>
      <c r="K14" s="10">
        <v>2768592</v>
      </c>
      <c r="L14" s="10"/>
      <c r="M14" s="10">
        <v>31181506883</v>
      </c>
      <c r="N14" s="10"/>
      <c r="O14" s="10">
        <v>28278063694</v>
      </c>
      <c r="P14" s="10"/>
      <c r="Q14" s="10">
        <v>2903443189</v>
      </c>
    </row>
    <row r="15" spans="1:17">
      <c r="A15" s="3" t="s">
        <v>109</v>
      </c>
      <c r="C15" s="10">
        <v>6650176</v>
      </c>
      <c r="D15" s="10"/>
      <c r="E15" s="10">
        <v>66965453496</v>
      </c>
      <c r="F15" s="10"/>
      <c r="G15" s="10">
        <v>70270757223</v>
      </c>
      <c r="H15" s="10"/>
      <c r="I15" s="10">
        <f t="shared" si="0"/>
        <v>-3305303727</v>
      </c>
      <c r="J15" s="10"/>
      <c r="K15" s="10">
        <v>6650176</v>
      </c>
      <c r="L15" s="10"/>
      <c r="M15" s="10">
        <v>66965453496</v>
      </c>
      <c r="N15" s="10"/>
      <c r="O15" s="10">
        <v>88317715573</v>
      </c>
      <c r="P15" s="10"/>
      <c r="Q15" s="10">
        <v>-21352262076</v>
      </c>
    </row>
    <row r="16" spans="1:17">
      <c r="A16" s="3" t="s">
        <v>37</v>
      </c>
      <c r="C16" s="10">
        <v>2388784</v>
      </c>
      <c r="D16" s="10"/>
      <c r="E16" s="10">
        <v>28922271554</v>
      </c>
      <c r="F16" s="10"/>
      <c r="G16" s="10">
        <v>29539659945</v>
      </c>
      <c r="H16" s="10"/>
      <c r="I16" s="10">
        <f t="shared" si="0"/>
        <v>-617388391</v>
      </c>
      <c r="J16" s="10"/>
      <c r="K16" s="10">
        <v>2388784</v>
      </c>
      <c r="L16" s="10"/>
      <c r="M16" s="10">
        <v>28922271554</v>
      </c>
      <c r="N16" s="10"/>
      <c r="O16" s="10">
        <v>32460381951</v>
      </c>
      <c r="P16" s="10"/>
      <c r="Q16" s="10">
        <v>-3538110396</v>
      </c>
    </row>
    <row r="17" spans="1:17">
      <c r="A17" s="3" t="s">
        <v>141</v>
      </c>
      <c r="C17" s="10">
        <v>2768592</v>
      </c>
      <c r="D17" s="10"/>
      <c r="E17" s="10">
        <v>28429388005</v>
      </c>
      <c r="F17" s="10"/>
      <c r="G17" s="10">
        <v>24507576384</v>
      </c>
      <c r="H17" s="10"/>
      <c r="I17" s="10">
        <f t="shared" si="0"/>
        <v>3921811621</v>
      </c>
      <c r="J17" s="10"/>
      <c r="K17" s="10">
        <v>2768592</v>
      </c>
      <c r="L17" s="10"/>
      <c r="M17" s="10">
        <v>28429388005</v>
      </c>
      <c r="N17" s="10"/>
      <c r="O17" s="10">
        <v>24507576384</v>
      </c>
      <c r="P17" s="10"/>
      <c r="Q17" s="10">
        <v>3921811621</v>
      </c>
    </row>
    <row r="18" spans="1:17">
      <c r="A18" s="3" t="s">
        <v>50</v>
      </c>
      <c r="C18" s="10">
        <v>121376</v>
      </c>
      <c r="D18" s="10"/>
      <c r="E18" s="10">
        <v>19637614571</v>
      </c>
      <c r="F18" s="10"/>
      <c r="G18" s="10">
        <v>19497656148</v>
      </c>
      <c r="H18" s="10"/>
      <c r="I18" s="10">
        <f t="shared" si="0"/>
        <v>139958423</v>
      </c>
      <c r="J18" s="10"/>
      <c r="K18" s="10">
        <v>121376</v>
      </c>
      <c r="L18" s="10"/>
      <c r="M18" s="10">
        <v>19637614571</v>
      </c>
      <c r="N18" s="10"/>
      <c r="O18" s="10">
        <v>21717686808</v>
      </c>
      <c r="P18" s="10"/>
      <c r="Q18" s="10">
        <v>-2080072236</v>
      </c>
    </row>
    <row r="19" spans="1:17">
      <c r="A19" s="3" t="s">
        <v>58</v>
      </c>
      <c r="C19" s="10">
        <v>12196383</v>
      </c>
      <c r="D19" s="10"/>
      <c r="E19" s="10">
        <v>111296617304</v>
      </c>
      <c r="F19" s="10"/>
      <c r="G19" s="10">
        <v>108508139964</v>
      </c>
      <c r="H19" s="10"/>
      <c r="I19" s="10">
        <f t="shared" si="0"/>
        <v>2788477340</v>
      </c>
      <c r="J19" s="10"/>
      <c r="K19" s="10">
        <v>12196383</v>
      </c>
      <c r="L19" s="10"/>
      <c r="M19" s="10">
        <v>111296617304</v>
      </c>
      <c r="N19" s="10"/>
      <c r="O19" s="10">
        <v>121238145243</v>
      </c>
      <c r="P19" s="10"/>
      <c r="Q19" s="10">
        <v>-9941527938</v>
      </c>
    </row>
    <row r="20" spans="1:17">
      <c r="A20" s="3" t="s">
        <v>23</v>
      </c>
      <c r="C20" s="10">
        <v>17672763</v>
      </c>
      <c r="D20" s="10"/>
      <c r="E20" s="10">
        <v>29179800309</v>
      </c>
      <c r="F20" s="10"/>
      <c r="G20" s="10">
        <v>29016803257</v>
      </c>
      <c r="H20" s="10"/>
      <c r="I20" s="10">
        <f t="shared" si="0"/>
        <v>162997052</v>
      </c>
      <c r="J20" s="10"/>
      <c r="K20" s="10">
        <v>17672763</v>
      </c>
      <c r="L20" s="10"/>
      <c r="M20" s="10">
        <v>29179800309</v>
      </c>
      <c r="N20" s="10"/>
      <c r="O20" s="10">
        <v>34618144725</v>
      </c>
      <c r="P20" s="10"/>
      <c r="Q20" s="10">
        <v>-5438344415</v>
      </c>
    </row>
    <row r="21" spans="1:17">
      <c r="A21" s="3" t="s">
        <v>90</v>
      </c>
      <c r="C21" s="10">
        <v>4173275</v>
      </c>
      <c r="D21" s="10"/>
      <c r="E21" s="10">
        <v>143453193995</v>
      </c>
      <c r="F21" s="10"/>
      <c r="G21" s="10">
        <v>137562403495</v>
      </c>
      <c r="H21" s="10"/>
      <c r="I21" s="10">
        <f t="shared" si="0"/>
        <v>5890790500</v>
      </c>
      <c r="J21" s="10"/>
      <c r="K21" s="10">
        <v>4173275</v>
      </c>
      <c r="L21" s="10"/>
      <c r="M21" s="10">
        <v>143453193995</v>
      </c>
      <c r="N21" s="10"/>
      <c r="O21" s="10">
        <v>155110321858</v>
      </c>
      <c r="P21" s="10"/>
      <c r="Q21" s="10">
        <v>-11657127862</v>
      </c>
    </row>
    <row r="22" spans="1:17">
      <c r="A22" s="3" t="s">
        <v>70</v>
      </c>
      <c r="C22" s="10">
        <v>2642043</v>
      </c>
      <c r="D22" s="10"/>
      <c r="E22" s="10">
        <v>40103949830</v>
      </c>
      <c r="F22" s="10"/>
      <c r="G22" s="10">
        <v>39473632347</v>
      </c>
      <c r="H22" s="10"/>
      <c r="I22" s="10">
        <f t="shared" si="0"/>
        <v>630317483</v>
      </c>
      <c r="J22" s="10"/>
      <c r="K22" s="10">
        <v>2642043</v>
      </c>
      <c r="L22" s="10"/>
      <c r="M22" s="10">
        <v>40103949830</v>
      </c>
      <c r="N22" s="10"/>
      <c r="O22" s="10">
        <v>43833328412</v>
      </c>
      <c r="P22" s="10"/>
      <c r="Q22" s="10">
        <v>-3729378581</v>
      </c>
    </row>
    <row r="23" spans="1:17">
      <c r="A23" s="3" t="s">
        <v>115</v>
      </c>
      <c r="C23" s="10">
        <v>7482845</v>
      </c>
      <c r="D23" s="10"/>
      <c r="E23" s="10">
        <v>225827458113</v>
      </c>
      <c r="F23" s="10"/>
      <c r="G23" s="10">
        <v>232819480861</v>
      </c>
      <c r="H23" s="10"/>
      <c r="I23" s="10">
        <f t="shared" si="0"/>
        <v>-6992022748</v>
      </c>
      <c r="J23" s="10"/>
      <c r="K23" s="10">
        <v>7482845</v>
      </c>
      <c r="L23" s="10"/>
      <c r="M23" s="10">
        <v>225827458113</v>
      </c>
      <c r="N23" s="10"/>
      <c r="O23" s="10">
        <v>240507470706</v>
      </c>
      <c r="P23" s="10"/>
      <c r="Q23" s="10">
        <v>-14680012592</v>
      </c>
    </row>
    <row r="24" spans="1:17">
      <c r="A24" s="3" t="s">
        <v>92</v>
      </c>
      <c r="C24" s="10">
        <v>20506179</v>
      </c>
      <c r="D24" s="10"/>
      <c r="E24" s="10">
        <v>79539020550</v>
      </c>
      <c r="F24" s="10"/>
      <c r="G24" s="10">
        <v>79946703895</v>
      </c>
      <c r="H24" s="10"/>
      <c r="I24" s="10">
        <f t="shared" si="0"/>
        <v>-407683345</v>
      </c>
      <c r="J24" s="10"/>
      <c r="K24" s="10">
        <v>20506179</v>
      </c>
      <c r="L24" s="10"/>
      <c r="M24" s="10">
        <v>79539020550</v>
      </c>
      <c r="N24" s="10"/>
      <c r="O24" s="10">
        <v>87814628520</v>
      </c>
      <c r="P24" s="10"/>
      <c r="Q24" s="10">
        <v>-8275607969</v>
      </c>
    </row>
    <row r="25" spans="1:17">
      <c r="A25" s="3" t="s">
        <v>33</v>
      </c>
      <c r="C25" s="10">
        <v>45020156</v>
      </c>
      <c r="D25" s="10"/>
      <c r="E25" s="10">
        <v>234501979016</v>
      </c>
      <c r="F25" s="10"/>
      <c r="G25" s="10">
        <v>243004913369</v>
      </c>
      <c r="H25" s="10"/>
      <c r="I25" s="10">
        <f t="shared" si="0"/>
        <v>-8502934353</v>
      </c>
      <c r="J25" s="10"/>
      <c r="K25" s="10">
        <v>45020156</v>
      </c>
      <c r="L25" s="10"/>
      <c r="M25" s="10">
        <v>234501979016</v>
      </c>
      <c r="N25" s="10"/>
      <c r="O25" s="10">
        <v>234938646375</v>
      </c>
      <c r="P25" s="10"/>
      <c r="Q25" s="10">
        <v>-436667358</v>
      </c>
    </row>
    <row r="26" spans="1:17">
      <c r="A26" s="3" t="s">
        <v>56</v>
      </c>
      <c r="C26" s="10">
        <v>11800611</v>
      </c>
      <c r="D26" s="10"/>
      <c r="E26" s="10">
        <v>104165928597</v>
      </c>
      <c r="F26" s="10"/>
      <c r="G26" s="10">
        <v>96071954415</v>
      </c>
      <c r="H26" s="10"/>
      <c r="I26" s="10">
        <f t="shared" si="0"/>
        <v>8093974182</v>
      </c>
      <c r="J26" s="10"/>
      <c r="K26" s="10">
        <v>11800611</v>
      </c>
      <c r="L26" s="10"/>
      <c r="M26" s="10">
        <v>104165928597</v>
      </c>
      <c r="N26" s="10"/>
      <c r="O26" s="10">
        <v>104165928589</v>
      </c>
      <c r="P26" s="10"/>
      <c r="Q26" s="10">
        <v>8</v>
      </c>
    </row>
    <row r="27" spans="1:17">
      <c r="A27" s="3" t="s">
        <v>29</v>
      </c>
      <c r="C27" s="10">
        <v>23536501</v>
      </c>
      <c r="D27" s="10"/>
      <c r="E27" s="10">
        <v>53109961519</v>
      </c>
      <c r="F27" s="10"/>
      <c r="G27" s="10">
        <v>54092612789</v>
      </c>
      <c r="H27" s="10"/>
      <c r="I27" s="10">
        <f t="shared" si="0"/>
        <v>-982651270</v>
      </c>
      <c r="J27" s="10"/>
      <c r="K27" s="10">
        <v>23536501</v>
      </c>
      <c r="L27" s="10"/>
      <c r="M27" s="10">
        <v>53109961519</v>
      </c>
      <c r="N27" s="10"/>
      <c r="O27" s="10">
        <v>61319674456</v>
      </c>
      <c r="P27" s="10"/>
      <c r="Q27" s="10">
        <v>-8209712936</v>
      </c>
    </row>
    <row r="28" spans="1:17">
      <c r="A28" s="3" t="s">
        <v>126</v>
      </c>
      <c r="C28" s="10">
        <v>78052897</v>
      </c>
      <c r="D28" s="10"/>
      <c r="E28" s="10">
        <v>533808757968</v>
      </c>
      <c r="F28" s="10"/>
      <c r="G28" s="10">
        <v>554261385561</v>
      </c>
      <c r="H28" s="10"/>
      <c r="I28" s="10">
        <f t="shared" si="0"/>
        <v>-20452627593</v>
      </c>
      <c r="J28" s="10"/>
      <c r="K28" s="10">
        <v>78052897</v>
      </c>
      <c r="L28" s="10"/>
      <c r="M28" s="10">
        <v>533808757968</v>
      </c>
      <c r="N28" s="10"/>
      <c r="O28" s="10">
        <v>443796225669</v>
      </c>
      <c r="P28" s="10"/>
      <c r="Q28" s="10">
        <v>90012532299</v>
      </c>
    </row>
    <row r="29" spans="1:17">
      <c r="A29" s="3" t="s">
        <v>139</v>
      </c>
      <c r="C29" s="10">
        <v>4268109</v>
      </c>
      <c r="D29" s="10"/>
      <c r="E29" s="10">
        <v>11209249731</v>
      </c>
      <c r="F29" s="10"/>
      <c r="G29" s="10">
        <v>18608955240</v>
      </c>
      <c r="H29" s="10"/>
      <c r="I29" s="10">
        <f t="shared" si="0"/>
        <v>-7399705509</v>
      </c>
      <c r="J29" s="10"/>
      <c r="K29" s="10">
        <v>4268109</v>
      </c>
      <c r="L29" s="10"/>
      <c r="M29" s="10">
        <v>11209249731</v>
      </c>
      <c r="N29" s="10"/>
      <c r="O29" s="10">
        <v>18608955240</v>
      </c>
      <c r="P29" s="10"/>
      <c r="Q29" s="10">
        <v>-7399705508</v>
      </c>
    </row>
    <row r="30" spans="1:17">
      <c r="A30" s="3" t="s">
        <v>40</v>
      </c>
      <c r="C30" s="10">
        <v>1826855</v>
      </c>
      <c r="D30" s="10"/>
      <c r="E30" s="10">
        <v>101949409843</v>
      </c>
      <c r="F30" s="10"/>
      <c r="G30" s="10">
        <v>127063234283</v>
      </c>
      <c r="H30" s="10"/>
      <c r="I30" s="10">
        <f t="shared" si="0"/>
        <v>-25113824440</v>
      </c>
      <c r="J30" s="10"/>
      <c r="K30" s="10">
        <v>1826855</v>
      </c>
      <c r="L30" s="10"/>
      <c r="M30" s="10">
        <v>101949409843</v>
      </c>
      <c r="N30" s="10"/>
      <c r="O30" s="10">
        <v>106216975091</v>
      </c>
      <c r="P30" s="10"/>
      <c r="Q30" s="10">
        <v>-4267565247</v>
      </c>
    </row>
    <row r="31" spans="1:17">
      <c r="A31" s="3" t="s">
        <v>86</v>
      </c>
      <c r="C31" s="10">
        <v>7927573</v>
      </c>
      <c r="D31" s="10"/>
      <c r="E31" s="10">
        <v>156031998024</v>
      </c>
      <c r="F31" s="10"/>
      <c r="G31" s="10">
        <v>152249404133</v>
      </c>
      <c r="H31" s="10"/>
      <c r="I31" s="10">
        <f t="shared" si="0"/>
        <v>3782593891</v>
      </c>
      <c r="J31" s="10"/>
      <c r="K31" s="10">
        <v>7927573</v>
      </c>
      <c r="L31" s="10"/>
      <c r="M31" s="10">
        <v>156031998024</v>
      </c>
      <c r="N31" s="10"/>
      <c r="O31" s="10">
        <v>185583512811</v>
      </c>
      <c r="P31" s="10"/>
      <c r="Q31" s="10">
        <v>-29551514786</v>
      </c>
    </row>
    <row r="32" spans="1:17">
      <c r="A32" s="3" t="s">
        <v>121</v>
      </c>
      <c r="C32" s="10">
        <v>6467486</v>
      </c>
      <c r="D32" s="10"/>
      <c r="E32" s="10">
        <v>88398811301</v>
      </c>
      <c r="F32" s="10"/>
      <c r="G32" s="10">
        <v>94956395849</v>
      </c>
      <c r="H32" s="10"/>
      <c r="I32" s="10">
        <f t="shared" si="0"/>
        <v>-6557584548</v>
      </c>
      <c r="J32" s="10"/>
      <c r="K32" s="10">
        <v>6467486</v>
      </c>
      <c r="L32" s="10"/>
      <c r="M32" s="10">
        <v>88398811301</v>
      </c>
      <c r="N32" s="10"/>
      <c r="O32" s="10">
        <v>124336946226</v>
      </c>
      <c r="P32" s="10"/>
      <c r="Q32" s="10">
        <v>-35938134924</v>
      </c>
    </row>
    <row r="33" spans="1:17">
      <c r="A33" s="3" t="s">
        <v>103</v>
      </c>
      <c r="C33" s="10">
        <v>3972158</v>
      </c>
      <c r="D33" s="10"/>
      <c r="E33" s="10">
        <v>28547826061</v>
      </c>
      <c r="F33" s="10"/>
      <c r="G33" s="10">
        <v>28050817325</v>
      </c>
      <c r="H33" s="10"/>
      <c r="I33" s="10">
        <f t="shared" si="0"/>
        <v>497008736</v>
      </c>
      <c r="J33" s="10"/>
      <c r="K33" s="10">
        <v>3972158</v>
      </c>
      <c r="L33" s="10"/>
      <c r="M33" s="10">
        <v>28547826061</v>
      </c>
      <c r="N33" s="10"/>
      <c r="O33" s="10">
        <v>27778964827</v>
      </c>
      <c r="P33" s="10"/>
      <c r="Q33" s="10">
        <v>768861234</v>
      </c>
    </row>
    <row r="34" spans="1:17">
      <c r="A34" s="3" t="s">
        <v>48</v>
      </c>
      <c r="C34" s="10">
        <v>4202398</v>
      </c>
      <c r="D34" s="10"/>
      <c r="E34" s="10">
        <v>204525197113</v>
      </c>
      <c r="F34" s="10"/>
      <c r="G34" s="10">
        <v>208869686595</v>
      </c>
      <c r="H34" s="10"/>
      <c r="I34" s="10">
        <f t="shared" si="0"/>
        <v>-4344489482</v>
      </c>
      <c r="J34" s="10"/>
      <c r="K34" s="10">
        <v>4202398</v>
      </c>
      <c r="L34" s="10"/>
      <c r="M34" s="10">
        <v>204525197113</v>
      </c>
      <c r="N34" s="10"/>
      <c r="O34" s="10">
        <v>189598414149</v>
      </c>
      <c r="P34" s="10"/>
      <c r="Q34" s="10">
        <v>14926782964</v>
      </c>
    </row>
    <row r="35" spans="1:17">
      <c r="A35" s="3" t="s">
        <v>31</v>
      </c>
      <c r="C35" s="10">
        <v>2918284</v>
      </c>
      <c r="D35" s="10"/>
      <c r="E35" s="10">
        <v>39858643688</v>
      </c>
      <c r="F35" s="10"/>
      <c r="G35" s="10">
        <v>41019011772</v>
      </c>
      <c r="H35" s="10"/>
      <c r="I35" s="10">
        <f t="shared" si="0"/>
        <v>-1160368084</v>
      </c>
      <c r="J35" s="10"/>
      <c r="K35" s="10">
        <v>2918284</v>
      </c>
      <c r="L35" s="10"/>
      <c r="M35" s="10">
        <v>39858643688</v>
      </c>
      <c r="N35" s="10"/>
      <c r="O35" s="10">
        <v>43245538619</v>
      </c>
      <c r="P35" s="10"/>
      <c r="Q35" s="10">
        <v>-3386894930</v>
      </c>
    </row>
    <row r="36" spans="1:17">
      <c r="A36" s="3" t="s">
        <v>132</v>
      </c>
      <c r="C36" s="10">
        <v>1094061</v>
      </c>
      <c r="D36" s="10"/>
      <c r="E36" s="10">
        <v>16965800857</v>
      </c>
      <c r="F36" s="10"/>
      <c r="G36" s="10">
        <v>19967442548</v>
      </c>
      <c r="H36" s="10"/>
      <c r="I36" s="10">
        <f t="shared" si="0"/>
        <v>-3001641691</v>
      </c>
      <c r="J36" s="10"/>
      <c r="K36" s="10">
        <v>1094061</v>
      </c>
      <c r="L36" s="10"/>
      <c r="M36" s="10">
        <v>16965800857</v>
      </c>
      <c r="N36" s="10"/>
      <c r="O36" s="10">
        <v>31386731982</v>
      </c>
      <c r="P36" s="10"/>
      <c r="Q36" s="10">
        <v>-14420931124</v>
      </c>
    </row>
    <row r="37" spans="1:17">
      <c r="A37" s="3" t="s">
        <v>17</v>
      </c>
      <c r="C37" s="10">
        <v>40446649</v>
      </c>
      <c r="D37" s="10"/>
      <c r="E37" s="10">
        <v>80411982876</v>
      </c>
      <c r="F37" s="10"/>
      <c r="G37" s="10">
        <v>85920203703</v>
      </c>
      <c r="H37" s="10"/>
      <c r="I37" s="10">
        <f t="shared" si="0"/>
        <v>-5508220827</v>
      </c>
      <c r="J37" s="10"/>
      <c r="K37" s="10">
        <v>40446649</v>
      </c>
      <c r="L37" s="10"/>
      <c r="M37" s="10">
        <v>80411982876</v>
      </c>
      <c r="N37" s="10"/>
      <c r="O37" s="10">
        <v>112860452380</v>
      </c>
      <c r="P37" s="10"/>
      <c r="Q37" s="10">
        <v>-32448469503</v>
      </c>
    </row>
    <row r="38" spans="1:17">
      <c r="A38" s="3" t="s">
        <v>66</v>
      </c>
      <c r="C38" s="10">
        <v>625000</v>
      </c>
      <c r="D38" s="10"/>
      <c r="E38" s="10">
        <v>5249826562</v>
      </c>
      <c r="F38" s="10"/>
      <c r="G38" s="10">
        <v>5808979687</v>
      </c>
      <c r="H38" s="10"/>
      <c r="I38" s="10">
        <f t="shared" si="0"/>
        <v>-559153125</v>
      </c>
      <c r="J38" s="10"/>
      <c r="K38" s="10">
        <v>625000</v>
      </c>
      <c r="L38" s="10"/>
      <c r="M38" s="10">
        <v>5249826562</v>
      </c>
      <c r="N38" s="10"/>
      <c r="O38" s="10">
        <v>5630733067</v>
      </c>
      <c r="P38" s="10"/>
      <c r="Q38" s="10">
        <v>-380906504</v>
      </c>
    </row>
    <row r="39" spans="1:17">
      <c r="A39" s="3" t="s">
        <v>64</v>
      </c>
      <c r="C39" s="10">
        <v>51335223</v>
      </c>
      <c r="D39" s="10"/>
      <c r="E39" s="10">
        <v>105427522222</v>
      </c>
      <c r="F39" s="10"/>
      <c r="G39" s="10">
        <v>110464156265</v>
      </c>
      <c r="H39" s="10"/>
      <c r="I39" s="10">
        <f t="shared" si="0"/>
        <v>-5036634043</v>
      </c>
      <c r="J39" s="10"/>
      <c r="K39" s="10">
        <v>51335223</v>
      </c>
      <c r="L39" s="10"/>
      <c r="M39" s="10">
        <v>105427522222</v>
      </c>
      <c r="N39" s="10"/>
      <c r="O39" s="10">
        <v>130567596962</v>
      </c>
      <c r="P39" s="10"/>
      <c r="Q39" s="10">
        <v>-25140074739</v>
      </c>
    </row>
    <row r="40" spans="1:17">
      <c r="A40" s="3" t="s">
        <v>137</v>
      </c>
      <c r="C40" s="10">
        <v>14211088</v>
      </c>
      <c r="D40" s="10"/>
      <c r="E40" s="10">
        <v>73034170576</v>
      </c>
      <c r="F40" s="10"/>
      <c r="G40" s="10">
        <v>66931508741</v>
      </c>
      <c r="H40" s="10"/>
      <c r="I40" s="10">
        <f t="shared" si="0"/>
        <v>6102661835</v>
      </c>
      <c r="J40" s="10"/>
      <c r="K40" s="10">
        <v>14211088</v>
      </c>
      <c r="L40" s="10"/>
      <c r="M40" s="10">
        <v>73034170576</v>
      </c>
      <c r="N40" s="10"/>
      <c r="O40" s="10">
        <v>69718586759</v>
      </c>
      <c r="P40" s="10"/>
      <c r="Q40" s="10">
        <v>3315583817</v>
      </c>
    </row>
    <row r="41" spans="1:17">
      <c r="A41" s="3" t="s">
        <v>101</v>
      </c>
      <c r="C41" s="10">
        <v>33004442</v>
      </c>
      <c r="D41" s="10"/>
      <c r="E41" s="10">
        <v>107183950217</v>
      </c>
      <c r="F41" s="10"/>
      <c r="G41" s="10">
        <v>114795421429</v>
      </c>
      <c r="H41" s="10"/>
      <c r="I41" s="10">
        <f t="shared" si="0"/>
        <v>-7611471212</v>
      </c>
      <c r="J41" s="10"/>
      <c r="K41" s="10">
        <v>33004442</v>
      </c>
      <c r="L41" s="10"/>
      <c r="M41" s="10">
        <v>107183950217</v>
      </c>
      <c r="N41" s="10"/>
      <c r="O41" s="10">
        <v>118633965099</v>
      </c>
      <c r="P41" s="10"/>
      <c r="Q41" s="10">
        <v>-11450014881</v>
      </c>
    </row>
    <row r="42" spans="1:17">
      <c r="A42" s="3" t="s">
        <v>88</v>
      </c>
      <c r="C42" s="10">
        <v>1262422</v>
      </c>
      <c r="D42" s="10"/>
      <c r="E42" s="10">
        <v>28273135572</v>
      </c>
      <c r="F42" s="10"/>
      <c r="G42" s="10">
        <v>31811983433</v>
      </c>
      <c r="H42" s="10"/>
      <c r="I42" s="10">
        <f t="shared" si="0"/>
        <v>-3538847861</v>
      </c>
      <c r="J42" s="10"/>
      <c r="K42" s="10">
        <v>1262422</v>
      </c>
      <c r="L42" s="10"/>
      <c r="M42" s="10">
        <v>28273135572</v>
      </c>
      <c r="N42" s="10"/>
      <c r="O42" s="10">
        <v>34660630494</v>
      </c>
      <c r="P42" s="10"/>
      <c r="Q42" s="10">
        <v>-6387494921</v>
      </c>
    </row>
    <row r="43" spans="1:17">
      <c r="A43" s="3" t="s">
        <v>46</v>
      </c>
      <c r="C43" s="10">
        <v>6307313</v>
      </c>
      <c r="D43" s="10"/>
      <c r="E43" s="10">
        <v>78121514716</v>
      </c>
      <c r="F43" s="10"/>
      <c r="G43" s="10">
        <v>99438781974</v>
      </c>
      <c r="H43" s="10"/>
      <c r="I43" s="10">
        <f t="shared" si="0"/>
        <v>-21317267258</v>
      </c>
      <c r="J43" s="10"/>
      <c r="K43" s="10">
        <v>6307313</v>
      </c>
      <c r="L43" s="10"/>
      <c r="M43" s="10">
        <v>78121514716</v>
      </c>
      <c r="N43" s="10"/>
      <c r="O43" s="10">
        <v>110410904979</v>
      </c>
      <c r="P43" s="10"/>
      <c r="Q43" s="10">
        <v>-32289390262</v>
      </c>
    </row>
    <row r="44" spans="1:17">
      <c r="A44" s="3" t="s">
        <v>27</v>
      </c>
      <c r="C44" s="10">
        <v>119362497</v>
      </c>
      <c r="D44" s="10"/>
      <c r="E44" s="10">
        <v>258780644801</v>
      </c>
      <c r="F44" s="10"/>
      <c r="G44" s="10">
        <v>254330634010</v>
      </c>
      <c r="H44" s="10"/>
      <c r="I44" s="10">
        <f t="shared" si="0"/>
        <v>4450010791</v>
      </c>
      <c r="J44" s="10"/>
      <c r="K44" s="10">
        <v>119362497</v>
      </c>
      <c r="L44" s="10"/>
      <c r="M44" s="10">
        <v>258780644801</v>
      </c>
      <c r="N44" s="10"/>
      <c r="O44" s="10">
        <v>292952504725</v>
      </c>
      <c r="P44" s="10"/>
      <c r="Q44" s="10">
        <v>-34171859923</v>
      </c>
    </row>
    <row r="45" spans="1:17">
      <c r="A45" s="3" t="s">
        <v>135</v>
      </c>
      <c r="C45" s="10">
        <v>7266179</v>
      </c>
      <c r="D45" s="10"/>
      <c r="E45" s="10">
        <v>51932976239</v>
      </c>
      <c r="F45" s="10"/>
      <c r="G45" s="10">
        <v>54099859809</v>
      </c>
      <c r="H45" s="10"/>
      <c r="I45" s="10">
        <f t="shared" si="0"/>
        <v>-2166883570</v>
      </c>
      <c r="J45" s="10"/>
      <c r="K45" s="10">
        <v>7266179</v>
      </c>
      <c r="L45" s="10"/>
      <c r="M45" s="10">
        <v>51932976239</v>
      </c>
      <c r="N45" s="10"/>
      <c r="O45" s="10">
        <v>63170131389</v>
      </c>
      <c r="P45" s="10"/>
      <c r="Q45" s="10">
        <v>-11237155149</v>
      </c>
    </row>
    <row r="46" spans="1:17">
      <c r="A46" s="3" t="s">
        <v>25</v>
      </c>
      <c r="C46" s="10">
        <v>33160069</v>
      </c>
      <c r="D46" s="10"/>
      <c r="E46" s="10">
        <v>54850043604</v>
      </c>
      <c r="F46" s="10"/>
      <c r="G46" s="10">
        <v>55179671270</v>
      </c>
      <c r="H46" s="10"/>
      <c r="I46" s="10">
        <f t="shared" si="0"/>
        <v>-329627666</v>
      </c>
      <c r="J46" s="10"/>
      <c r="K46" s="10">
        <v>33160069</v>
      </c>
      <c r="L46" s="10"/>
      <c r="M46" s="10">
        <v>54850043604</v>
      </c>
      <c r="N46" s="10"/>
      <c r="O46" s="10">
        <v>59728533056</v>
      </c>
      <c r="P46" s="10"/>
      <c r="Q46" s="10">
        <v>-4878489451</v>
      </c>
    </row>
    <row r="47" spans="1:17">
      <c r="A47" s="3" t="s">
        <v>81</v>
      </c>
      <c r="C47" s="10">
        <v>3400000</v>
      </c>
      <c r="D47" s="10"/>
      <c r="E47" s="10">
        <v>89225928000</v>
      </c>
      <c r="F47" s="10"/>
      <c r="G47" s="10">
        <v>88245794700</v>
      </c>
      <c r="H47" s="10"/>
      <c r="I47" s="10">
        <f t="shared" si="0"/>
        <v>980133300</v>
      </c>
      <c r="J47" s="10"/>
      <c r="K47" s="10">
        <v>3400000</v>
      </c>
      <c r="L47" s="10"/>
      <c r="M47" s="10">
        <v>89225928000</v>
      </c>
      <c r="N47" s="10"/>
      <c r="O47" s="10">
        <v>103251973500</v>
      </c>
      <c r="P47" s="10"/>
      <c r="Q47" s="10">
        <v>-14026045500</v>
      </c>
    </row>
    <row r="48" spans="1:17">
      <c r="A48" s="3" t="s">
        <v>71</v>
      </c>
      <c r="C48" s="10">
        <v>5716427</v>
      </c>
      <c r="D48" s="10"/>
      <c r="E48" s="10">
        <v>86031751886</v>
      </c>
      <c r="F48" s="10"/>
      <c r="G48" s="10">
        <v>107965870927</v>
      </c>
      <c r="H48" s="10"/>
      <c r="I48" s="10">
        <f t="shared" si="0"/>
        <v>-21934119041</v>
      </c>
      <c r="J48" s="10"/>
      <c r="K48" s="10">
        <v>5716427</v>
      </c>
      <c r="L48" s="10"/>
      <c r="M48" s="10">
        <v>86031751886</v>
      </c>
      <c r="N48" s="10"/>
      <c r="O48" s="10">
        <v>121887785623</v>
      </c>
      <c r="P48" s="10"/>
      <c r="Q48" s="10">
        <v>-35856033736</v>
      </c>
    </row>
    <row r="49" spans="1:17">
      <c r="A49" s="3" t="s">
        <v>19</v>
      </c>
      <c r="C49" s="10">
        <v>24743677</v>
      </c>
      <c r="D49" s="10"/>
      <c r="E49" s="10">
        <v>68574908515</v>
      </c>
      <c r="F49" s="10"/>
      <c r="G49" s="10">
        <v>68870065941</v>
      </c>
      <c r="H49" s="10"/>
      <c r="I49" s="10">
        <f t="shared" si="0"/>
        <v>-295157426</v>
      </c>
      <c r="J49" s="10"/>
      <c r="K49" s="10">
        <v>24743677</v>
      </c>
      <c r="L49" s="10"/>
      <c r="M49" s="10">
        <v>68574908515</v>
      </c>
      <c r="N49" s="10"/>
      <c r="O49" s="10">
        <v>68082979473</v>
      </c>
      <c r="P49" s="10"/>
      <c r="Q49" s="10">
        <v>491929042</v>
      </c>
    </row>
    <row r="50" spans="1:17">
      <c r="A50" s="3" t="s">
        <v>94</v>
      </c>
      <c r="C50" s="10">
        <v>38572736</v>
      </c>
      <c r="D50" s="10"/>
      <c r="E50" s="10">
        <v>258433358208</v>
      </c>
      <c r="F50" s="10"/>
      <c r="G50" s="10">
        <v>267252300698</v>
      </c>
      <c r="H50" s="10"/>
      <c r="I50" s="10">
        <f t="shared" si="0"/>
        <v>-8818942490</v>
      </c>
      <c r="J50" s="10"/>
      <c r="K50" s="10">
        <v>38572736</v>
      </c>
      <c r="L50" s="10"/>
      <c r="M50" s="10">
        <v>258433358208</v>
      </c>
      <c r="N50" s="10"/>
      <c r="O50" s="10">
        <v>281535149892</v>
      </c>
      <c r="P50" s="10"/>
      <c r="Q50" s="10">
        <v>-23101791683</v>
      </c>
    </row>
    <row r="51" spans="1:17">
      <c r="A51" s="3" t="s">
        <v>105</v>
      </c>
      <c r="C51" s="10">
        <v>136053657</v>
      </c>
      <c r="D51" s="10"/>
      <c r="E51" s="10">
        <v>637540865310</v>
      </c>
      <c r="F51" s="10"/>
      <c r="G51" s="10">
        <v>653229185288</v>
      </c>
      <c r="H51" s="10"/>
      <c r="I51" s="10">
        <f t="shared" si="0"/>
        <v>-15688319978</v>
      </c>
      <c r="J51" s="10"/>
      <c r="K51" s="10">
        <v>136053657</v>
      </c>
      <c r="L51" s="10"/>
      <c r="M51" s="10">
        <v>637540865310</v>
      </c>
      <c r="N51" s="10"/>
      <c r="O51" s="10">
        <v>620839085949</v>
      </c>
      <c r="P51" s="10"/>
      <c r="Q51" s="10">
        <v>16701779361</v>
      </c>
    </row>
    <row r="52" spans="1:17">
      <c r="A52" s="3" t="s">
        <v>73</v>
      </c>
      <c r="C52" s="10">
        <v>9039189</v>
      </c>
      <c r="D52" s="10"/>
      <c r="E52" s="10">
        <v>135230357673</v>
      </c>
      <c r="F52" s="10"/>
      <c r="G52" s="10">
        <v>133253568391</v>
      </c>
      <c r="H52" s="10"/>
      <c r="I52" s="10">
        <f t="shared" si="0"/>
        <v>1976789282</v>
      </c>
      <c r="J52" s="10"/>
      <c r="K52" s="10">
        <v>9039189</v>
      </c>
      <c r="L52" s="10"/>
      <c r="M52" s="10">
        <v>135230357673</v>
      </c>
      <c r="N52" s="10"/>
      <c r="O52" s="10">
        <v>158682266895</v>
      </c>
      <c r="P52" s="10"/>
      <c r="Q52" s="10">
        <v>-23451909221</v>
      </c>
    </row>
    <row r="53" spans="1:17">
      <c r="A53" s="3" t="s">
        <v>77</v>
      </c>
      <c r="C53" s="10">
        <v>13023815</v>
      </c>
      <c r="D53" s="10"/>
      <c r="E53" s="10">
        <v>82468079425</v>
      </c>
      <c r="F53" s="10"/>
      <c r="G53" s="10">
        <v>90883189571</v>
      </c>
      <c r="H53" s="10"/>
      <c r="I53" s="10">
        <f t="shared" si="0"/>
        <v>-8415110146</v>
      </c>
      <c r="J53" s="10"/>
      <c r="K53" s="10">
        <v>13023815</v>
      </c>
      <c r="L53" s="10"/>
      <c r="M53" s="10">
        <v>82468079425</v>
      </c>
      <c r="N53" s="10"/>
      <c r="O53" s="10">
        <v>118199931707</v>
      </c>
      <c r="P53" s="10"/>
      <c r="Q53" s="10">
        <v>-35731852281</v>
      </c>
    </row>
    <row r="54" spans="1:17">
      <c r="A54" s="3" t="s">
        <v>111</v>
      </c>
      <c r="C54" s="10">
        <v>8106023</v>
      </c>
      <c r="D54" s="10"/>
      <c r="E54" s="10">
        <v>137385356381</v>
      </c>
      <c r="F54" s="10"/>
      <c r="G54" s="10">
        <v>146207512586</v>
      </c>
      <c r="H54" s="10"/>
      <c r="I54" s="10">
        <f t="shared" si="0"/>
        <v>-8822156205</v>
      </c>
      <c r="J54" s="10"/>
      <c r="K54" s="10">
        <v>8106023</v>
      </c>
      <c r="L54" s="10"/>
      <c r="M54" s="10">
        <v>137385356381</v>
      </c>
      <c r="N54" s="10"/>
      <c r="O54" s="10">
        <v>122317685524</v>
      </c>
      <c r="P54" s="10"/>
      <c r="Q54" s="10">
        <v>15067670857</v>
      </c>
    </row>
    <row r="55" spans="1:17">
      <c r="A55" s="3" t="s">
        <v>142</v>
      </c>
      <c r="C55" s="10">
        <v>3259361</v>
      </c>
      <c r="D55" s="10"/>
      <c r="E55" s="10">
        <v>9363506947</v>
      </c>
      <c r="F55" s="10"/>
      <c r="G55" s="10">
        <v>14266223097</v>
      </c>
      <c r="H55" s="10"/>
      <c r="I55" s="10">
        <f t="shared" si="0"/>
        <v>-4902716150</v>
      </c>
      <c r="J55" s="10"/>
      <c r="K55" s="10">
        <v>3259361</v>
      </c>
      <c r="L55" s="10"/>
      <c r="M55" s="10">
        <v>9363506947</v>
      </c>
      <c r="N55" s="10"/>
      <c r="O55" s="10">
        <v>14266223097</v>
      </c>
      <c r="P55" s="10"/>
      <c r="Q55" s="10">
        <v>-4902716149</v>
      </c>
    </row>
    <row r="56" spans="1:17">
      <c r="A56" s="3" t="s">
        <v>79</v>
      </c>
      <c r="C56" s="10">
        <v>201489176</v>
      </c>
      <c r="D56" s="10"/>
      <c r="E56" s="10">
        <v>206299024864</v>
      </c>
      <c r="F56" s="10"/>
      <c r="G56" s="10">
        <v>206899895811</v>
      </c>
      <c r="H56" s="10"/>
      <c r="I56" s="10">
        <f t="shared" si="0"/>
        <v>-600870947</v>
      </c>
      <c r="J56" s="10"/>
      <c r="K56" s="10">
        <v>201489176</v>
      </c>
      <c r="L56" s="10"/>
      <c r="M56" s="10">
        <v>206299024864</v>
      </c>
      <c r="N56" s="10"/>
      <c r="O56" s="10">
        <v>240791487826</v>
      </c>
      <c r="P56" s="10"/>
      <c r="Q56" s="10">
        <v>-34492462961</v>
      </c>
    </row>
    <row r="57" spans="1:17">
      <c r="A57" s="3" t="s">
        <v>125</v>
      </c>
      <c r="C57" s="10">
        <v>22232279</v>
      </c>
      <c r="D57" s="10"/>
      <c r="E57" s="10">
        <v>85968988096</v>
      </c>
      <c r="F57" s="10"/>
      <c r="G57" s="10">
        <v>77559264188</v>
      </c>
      <c r="H57" s="10"/>
      <c r="I57" s="10">
        <f t="shared" si="0"/>
        <v>8409723908</v>
      </c>
      <c r="J57" s="10"/>
      <c r="K57" s="10">
        <v>22232279</v>
      </c>
      <c r="L57" s="10"/>
      <c r="M57" s="10">
        <v>85968988096</v>
      </c>
      <c r="N57" s="10"/>
      <c r="O57" s="10">
        <v>84069554706</v>
      </c>
      <c r="P57" s="10"/>
      <c r="Q57" s="10">
        <v>1899433390</v>
      </c>
    </row>
    <row r="58" spans="1:17">
      <c r="A58" s="3" t="s">
        <v>44</v>
      </c>
      <c r="C58" s="10">
        <v>917918</v>
      </c>
      <c r="D58" s="10"/>
      <c r="E58" s="10">
        <v>128464734852</v>
      </c>
      <c r="F58" s="10"/>
      <c r="G58" s="10">
        <v>133218632633</v>
      </c>
      <c r="H58" s="10"/>
      <c r="I58" s="10">
        <f t="shared" si="0"/>
        <v>-4753897781</v>
      </c>
      <c r="J58" s="10"/>
      <c r="K58" s="10">
        <v>917918</v>
      </c>
      <c r="L58" s="10"/>
      <c r="M58" s="10">
        <v>128464734852</v>
      </c>
      <c r="N58" s="10"/>
      <c r="O58" s="10">
        <v>133738732767</v>
      </c>
      <c r="P58" s="10"/>
      <c r="Q58" s="10">
        <v>-5273997914</v>
      </c>
    </row>
    <row r="59" spans="1:17">
      <c r="A59" s="3" t="s">
        <v>62</v>
      </c>
      <c r="C59" s="10">
        <v>46263949</v>
      </c>
      <c r="D59" s="10"/>
      <c r="E59" s="10">
        <v>136218465727</v>
      </c>
      <c r="F59" s="10"/>
      <c r="G59" s="10">
        <v>138885809080</v>
      </c>
      <c r="H59" s="10"/>
      <c r="I59" s="10">
        <f t="shared" si="0"/>
        <v>-2667343353</v>
      </c>
      <c r="J59" s="10"/>
      <c r="K59" s="10">
        <v>46263949</v>
      </c>
      <c r="L59" s="10"/>
      <c r="M59" s="10">
        <v>136218465727</v>
      </c>
      <c r="N59" s="10"/>
      <c r="O59" s="10">
        <v>150146675521</v>
      </c>
      <c r="P59" s="10"/>
      <c r="Q59" s="10">
        <v>-13928209793</v>
      </c>
    </row>
    <row r="60" spans="1:17">
      <c r="A60" s="3" t="s">
        <v>42</v>
      </c>
      <c r="C60" s="10">
        <v>31170566</v>
      </c>
      <c r="D60" s="10"/>
      <c r="E60" s="10">
        <v>74364242717</v>
      </c>
      <c r="F60" s="10"/>
      <c r="G60" s="10">
        <v>75293795751</v>
      </c>
      <c r="H60" s="10"/>
      <c r="I60" s="10">
        <f t="shared" si="0"/>
        <v>-929553034</v>
      </c>
      <c r="J60" s="10"/>
      <c r="K60" s="10">
        <v>31170566</v>
      </c>
      <c r="L60" s="10"/>
      <c r="M60" s="10">
        <v>74364242717</v>
      </c>
      <c r="N60" s="10"/>
      <c r="O60" s="10">
        <v>81180964966</v>
      </c>
      <c r="P60" s="10"/>
      <c r="Q60" s="10">
        <v>-6816722248</v>
      </c>
    </row>
    <row r="61" spans="1:17">
      <c r="A61" s="3" t="s">
        <v>60</v>
      </c>
      <c r="C61" s="10">
        <v>12890209</v>
      </c>
      <c r="D61" s="10"/>
      <c r="E61" s="10">
        <v>71755668636</v>
      </c>
      <c r="F61" s="10"/>
      <c r="G61" s="10">
        <v>98664044374</v>
      </c>
      <c r="H61" s="10"/>
      <c r="I61" s="10">
        <f t="shared" si="0"/>
        <v>-26908375738</v>
      </c>
      <c r="J61" s="10"/>
      <c r="K61" s="10">
        <v>12890209</v>
      </c>
      <c r="L61" s="10"/>
      <c r="M61" s="10">
        <v>71755668636</v>
      </c>
      <c r="N61" s="10"/>
      <c r="O61" s="10">
        <v>99834822393</v>
      </c>
      <c r="P61" s="10"/>
      <c r="Q61" s="10">
        <v>-28079153756</v>
      </c>
    </row>
    <row r="62" spans="1:17">
      <c r="A62" s="3" t="s">
        <v>128</v>
      </c>
      <c r="C62" s="10">
        <v>543537</v>
      </c>
      <c r="D62" s="10"/>
      <c r="E62" s="10">
        <v>5954138562</v>
      </c>
      <c r="F62" s="10"/>
      <c r="G62" s="10">
        <v>6969908117</v>
      </c>
      <c r="H62" s="10"/>
      <c r="I62" s="10">
        <f t="shared" si="0"/>
        <v>-1015769555</v>
      </c>
      <c r="J62" s="10"/>
      <c r="K62" s="10">
        <v>543537</v>
      </c>
      <c r="L62" s="10"/>
      <c r="M62" s="10">
        <v>5954138562</v>
      </c>
      <c r="N62" s="10"/>
      <c r="O62" s="10">
        <v>7072505715</v>
      </c>
      <c r="P62" s="10"/>
      <c r="Q62" s="10">
        <v>-1118367152</v>
      </c>
    </row>
    <row r="63" spans="1:17">
      <c r="A63" s="3" t="s">
        <v>107</v>
      </c>
      <c r="C63" s="10">
        <v>4590137</v>
      </c>
      <c r="D63" s="10"/>
      <c r="E63" s="10">
        <v>37460798872</v>
      </c>
      <c r="F63" s="10"/>
      <c r="G63" s="10">
        <v>49689171708</v>
      </c>
      <c r="H63" s="10"/>
      <c r="I63" s="10">
        <f t="shared" si="0"/>
        <v>-12228372836</v>
      </c>
      <c r="J63" s="10"/>
      <c r="K63" s="10">
        <v>4590137</v>
      </c>
      <c r="L63" s="10"/>
      <c r="M63" s="10">
        <v>37460798872</v>
      </c>
      <c r="N63" s="10"/>
      <c r="O63" s="10">
        <v>55390245754</v>
      </c>
      <c r="P63" s="10"/>
      <c r="Q63" s="10">
        <v>-17929446881</v>
      </c>
    </row>
    <row r="64" spans="1:17">
      <c r="A64" s="3" t="s">
        <v>15</v>
      </c>
      <c r="C64" s="10">
        <v>4927035</v>
      </c>
      <c r="D64" s="10"/>
      <c r="E64" s="10">
        <v>58625698126</v>
      </c>
      <c r="F64" s="10"/>
      <c r="G64" s="10">
        <v>54560591239</v>
      </c>
      <c r="H64" s="10"/>
      <c r="I64" s="10">
        <f t="shared" si="0"/>
        <v>4065106887</v>
      </c>
      <c r="J64" s="10"/>
      <c r="K64" s="10">
        <v>4927035</v>
      </c>
      <c r="L64" s="10"/>
      <c r="M64" s="10">
        <v>58625698126</v>
      </c>
      <c r="N64" s="10"/>
      <c r="O64" s="10">
        <v>56617633285</v>
      </c>
      <c r="P64" s="10"/>
      <c r="Q64" s="10">
        <v>2008064841</v>
      </c>
    </row>
    <row r="65" spans="1:17">
      <c r="A65" s="3" t="s">
        <v>83</v>
      </c>
      <c r="C65" s="10">
        <v>11426881</v>
      </c>
      <c r="D65" s="10"/>
      <c r="E65" s="10">
        <v>93029317765</v>
      </c>
      <c r="F65" s="10"/>
      <c r="G65" s="10">
        <v>92347784301</v>
      </c>
      <c r="H65" s="10"/>
      <c r="I65" s="10">
        <f t="shared" si="0"/>
        <v>681533464</v>
      </c>
      <c r="J65" s="10"/>
      <c r="K65" s="10">
        <v>11426881</v>
      </c>
      <c r="L65" s="10"/>
      <c r="M65" s="10">
        <v>93029317765</v>
      </c>
      <c r="N65" s="10"/>
      <c r="O65" s="10">
        <v>98822352231</v>
      </c>
      <c r="P65" s="10"/>
      <c r="Q65" s="10">
        <v>-5793034465</v>
      </c>
    </row>
    <row r="66" spans="1:17">
      <c r="A66" s="3" t="s">
        <v>21</v>
      </c>
      <c r="C66" s="10">
        <v>19595052</v>
      </c>
      <c r="D66" s="10"/>
      <c r="E66" s="10">
        <v>28516467549</v>
      </c>
      <c r="F66" s="10"/>
      <c r="G66" s="10">
        <v>24055899879</v>
      </c>
      <c r="H66" s="10"/>
      <c r="I66" s="10">
        <f t="shared" si="0"/>
        <v>4460567670</v>
      </c>
      <c r="J66" s="10"/>
      <c r="K66" s="10">
        <v>19595052</v>
      </c>
      <c r="L66" s="10"/>
      <c r="M66" s="10">
        <v>28516467549</v>
      </c>
      <c r="N66" s="10"/>
      <c r="O66" s="10">
        <v>28828122920</v>
      </c>
      <c r="P66" s="10"/>
      <c r="Q66" s="10">
        <v>-311655370</v>
      </c>
    </row>
    <row r="67" spans="1:17">
      <c r="A67" s="3" t="s">
        <v>123</v>
      </c>
      <c r="C67" s="10">
        <v>32437629</v>
      </c>
      <c r="D67" s="10"/>
      <c r="E67" s="10">
        <v>117434924641</v>
      </c>
      <c r="F67" s="10"/>
      <c r="G67" s="10">
        <v>111530351693</v>
      </c>
      <c r="H67" s="10"/>
      <c r="I67" s="10">
        <f t="shared" si="0"/>
        <v>5904572948</v>
      </c>
      <c r="J67" s="10"/>
      <c r="K67" s="10">
        <v>32437629</v>
      </c>
      <c r="L67" s="10"/>
      <c r="M67" s="10">
        <v>117434924641</v>
      </c>
      <c r="N67" s="10"/>
      <c r="O67" s="10">
        <v>127281002253</v>
      </c>
      <c r="P67" s="10"/>
      <c r="Q67" s="10">
        <v>-9846077611</v>
      </c>
    </row>
    <row r="68" spans="1:17">
      <c r="A68" s="3" t="s">
        <v>54</v>
      </c>
      <c r="C68" s="10">
        <v>3575371</v>
      </c>
      <c r="D68" s="10"/>
      <c r="E68" s="10">
        <v>69980180612</v>
      </c>
      <c r="F68" s="10"/>
      <c r="G68" s="10">
        <v>87750668325</v>
      </c>
      <c r="H68" s="10"/>
      <c r="I68" s="10">
        <f t="shared" si="0"/>
        <v>-17770487713</v>
      </c>
      <c r="J68" s="10"/>
      <c r="K68" s="10">
        <v>3575371</v>
      </c>
      <c r="L68" s="10"/>
      <c r="M68" s="10">
        <v>69980180612</v>
      </c>
      <c r="N68" s="10"/>
      <c r="O68" s="10">
        <v>83763073075</v>
      </c>
      <c r="P68" s="10"/>
      <c r="Q68" s="10">
        <v>-13782892462</v>
      </c>
    </row>
    <row r="69" spans="1:17">
      <c r="A69" s="3" t="s">
        <v>38</v>
      </c>
      <c r="C69" s="10">
        <v>45977583</v>
      </c>
      <c r="D69" s="10"/>
      <c r="E69" s="10">
        <v>121161347426</v>
      </c>
      <c r="F69" s="10"/>
      <c r="G69" s="10">
        <v>125823157097</v>
      </c>
      <c r="H69" s="10"/>
      <c r="I69" s="10">
        <f t="shared" si="0"/>
        <v>-4661809671</v>
      </c>
      <c r="J69" s="10"/>
      <c r="K69" s="10">
        <v>45977583</v>
      </c>
      <c r="L69" s="10"/>
      <c r="M69" s="10">
        <v>121161347426</v>
      </c>
      <c r="N69" s="10"/>
      <c r="O69" s="10">
        <v>132872709979</v>
      </c>
      <c r="P69" s="10"/>
      <c r="Q69" s="10">
        <v>-11711362552</v>
      </c>
    </row>
    <row r="70" spans="1:17">
      <c r="A70" s="3" t="s">
        <v>134</v>
      </c>
      <c r="C70" s="10">
        <v>6340270</v>
      </c>
      <c r="D70" s="10"/>
      <c r="E70" s="10">
        <v>17042082744</v>
      </c>
      <c r="F70" s="10"/>
      <c r="G70" s="10">
        <v>17224856560</v>
      </c>
      <c r="H70" s="10"/>
      <c r="I70" s="10">
        <f t="shared" si="0"/>
        <v>-182773816</v>
      </c>
      <c r="J70" s="10"/>
      <c r="K70" s="10">
        <v>6340270</v>
      </c>
      <c r="L70" s="10"/>
      <c r="M70" s="10">
        <v>17042082744</v>
      </c>
      <c r="N70" s="10"/>
      <c r="O70" s="10">
        <v>22760847163</v>
      </c>
      <c r="P70" s="10"/>
      <c r="Q70" s="10">
        <v>-5718764418</v>
      </c>
    </row>
    <row r="71" spans="1:17">
      <c r="A71" s="3" t="s">
        <v>75</v>
      </c>
      <c r="C71" s="10">
        <v>19321982</v>
      </c>
      <c r="D71" s="10"/>
      <c r="E71" s="10">
        <v>46769084464</v>
      </c>
      <c r="F71" s="10"/>
      <c r="G71" s="10">
        <v>46058424864</v>
      </c>
      <c r="H71" s="10"/>
      <c r="I71" s="10">
        <f t="shared" si="0"/>
        <v>710659600</v>
      </c>
      <c r="J71" s="10"/>
      <c r="K71" s="10">
        <v>19321982</v>
      </c>
      <c r="L71" s="10"/>
      <c r="M71" s="10">
        <v>46769084464</v>
      </c>
      <c r="N71" s="10"/>
      <c r="O71" s="10">
        <v>46519393254</v>
      </c>
      <c r="P71" s="10"/>
      <c r="Q71" s="10">
        <v>249691210</v>
      </c>
    </row>
    <row r="72" spans="1:17">
      <c r="A72" s="3" t="s">
        <v>35</v>
      </c>
      <c r="C72" s="10">
        <v>14720989</v>
      </c>
      <c r="D72" s="10"/>
      <c r="E72" s="10">
        <v>141504969446</v>
      </c>
      <c r="F72" s="10"/>
      <c r="G72" s="10">
        <v>149992340933</v>
      </c>
      <c r="H72" s="10"/>
      <c r="I72" s="10">
        <f t="shared" si="0"/>
        <v>-8487371487</v>
      </c>
      <c r="J72" s="10"/>
      <c r="K72" s="10">
        <v>14720989</v>
      </c>
      <c r="L72" s="10"/>
      <c r="M72" s="10">
        <v>141504969446</v>
      </c>
      <c r="N72" s="10"/>
      <c r="O72" s="10">
        <v>141212301464</v>
      </c>
      <c r="P72" s="10"/>
      <c r="Q72" s="10">
        <v>292667982</v>
      </c>
    </row>
    <row r="73" spans="1:17">
      <c r="A73" s="3" t="s">
        <v>130</v>
      </c>
      <c r="C73" s="10">
        <v>3225092</v>
      </c>
      <c r="D73" s="10"/>
      <c r="E73" s="10">
        <v>29494304863</v>
      </c>
      <c r="F73" s="10"/>
      <c r="G73" s="10">
        <v>37701415782</v>
      </c>
      <c r="H73" s="10"/>
      <c r="I73" s="10">
        <f t="shared" ref="I73:I75" si="1">E73-G73</f>
        <v>-8207110919</v>
      </c>
      <c r="J73" s="10"/>
      <c r="K73" s="10">
        <v>3225092</v>
      </c>
      <c r="L73" s="10"/>
      <c r="M73" s="10">
        <v>29494304863</v>
      </c>
      <c r="N73" s="10"/>
      <c r="O73" s="10">
        <v>41216183613</v>
      </c>
      <c r="P73" s="10"/>
      <c r="Q73" s="10">
        <v>-11721878749</v>
      </c>
    </row>
    <row r="74" spans="1:17">
      <c r="A74" s="3" t="s">
        <v>113</v>
      </c>
      <c r="C74" s="10">
        <v>49944841</v>
      </c>
      <c r="D74" s="10"/>
      <c r="E74" s="10">
        <v>77351068607</v>
      </c>
      <c r="F74" s="10"/>
      <c r="G74" s="10">
        <v>78195078983</v>
      </c>
      <c r="H74" s="10"/>
      <c r="I74" s="10">
        <f t="shared" si="1"/>
        <v>-844010376</v>
      </c>
      <c r="J74" s="10"/>
      <c r="K74" s="10">
        <v>49944841</v>
      </c>
      <c r="L74" s="10"/>
      <c r="M74" s="10">
        <v>77351068607</v>
      </c>
      <c r="N74" s="10"/>
      <c r="O74" s="10">
        <v>81422177485</v>
      </c>
      <c r="P74" s="10"/>
      <c r="Q74" s="10">
        <v>-4071108877</v>
      </c>
    </row>
    <row r="75" spans="1:17">
      <c r="A75" s="3" t="s">
        <v>95</v>
      </c>
      <c r="C75" s="10">
        <v>42256298</v>
      </c>
      <c r="D75" s="10"/>
      <c r="E75" s="10">
        <v>59520905079</v>
      </c>
      <c r="F75" s="10"/>
      <c r="G75" s="10">
        <v>70610191558</v>
      </c>
      <c r="H75" s="10"/>
      <c r="I75" s="10">
        <f t="shared" si="1"/>
        <v>-11089286479</v>
      </c>
      <c r="J75" s="10"/>
      <c r="K75" s="10">
        <v>42256298</v>
      </c>
      <c r="L75" s="10"/>
      <c r="M75" s="10">
        <v>59520905079</v>
      </c>
      <c r="N75" s="10"/>
      <c r="O75" s="10">
        <v>98244730842</v>
      </c>
      <c r="P75" s="10"/>
      <c r="Q75" s="10">
        <v>-38723825762</v>
      </c>
    </row>
    <row r="76" spans="1:17">
      <c r="A76" s="3" t="s">
        <v>144</v>
      </c>
      <c r="C76" s="10" t="s">
        <v>144</v>
      </c>
      <c r="D76" s="10"/>
      <c r="E76" s="11">
        <f>SUM(E8:E75)</f>
        <v>6797538184670</v>
      </c>
      <c r="F76" s="10"/>
      <c r="G76" s="11">
        <f>SUM(G8:G75)</f>
        <v>7066773636084</v>
      </c>
      <c r="H76" s="10"/>
      <c r="I76" s="11">
        <f>SUM(I8:I75)</f>
        <v>-269235451414</v>
      </c>
      <c r="J76" s="10"/>
      <c r="K76" s="10" t="s">
        <v>144</v>
      </c>
      <c r="L76" s="10"/>
      <c r="M76" s="11">
        <f>SUM(M8:M75)</f>
        <v>6797538184670</v>
      </c>
      <c r="N76" s="10"/>
      <c r="O76" s="11">
        <f>SUM(O8:O75)</f>
        <v>7347263115793</v>
      </c>
      <c r="P76" s="10"/>
      <c r="Q76" s="11">
        <f>SUM(Q8:Q75)</f>
        <v>-549724931072</v>
      </c>
    </row>
    <row r="77" spans="1:1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9"/>
  <sheetViews>
    <sheetView rightToLeft="1" topLeftCell="A64" workbookViewId="0">
      <selection activeCell="C8" sqref="C8:Q79"/>
    </sheetView>
  </sheetViews>
  <sheetFormatPr defaultRowHeight="24"/>
  <cols>
    <col min="1" max="1" width="35.5703125" style="3" bestFit="1" customWidth="1"/>
    <col min="2" max="2" width="1" style="3" customWidth="1"/>
    <col min="3" max="3" width="18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  <c r="H3" s="1" t="s">
        <v>167</v>
      </c>
      <c r="I3" s="1" t="s">
        <v>167</v>
      </c>
      <c r="J3" s="1" t="s">
        <v>167</v>
      </c>
      <c r="K3" s="1" t="s">
        <v>167</v>
      </c>
      <c r="L3" s="1" t="s">
        <v>167</v>
      </c>
      <c r="M3" s="1" t="s">
        <v>167</v>
      </c>
      <c r="N3" s="1" t="s">
        <v>167</v>
      </c>
      <c r="O3" s="1" t="s">
        <v>167</v>
      </c>
      <c r="P3" s="1" t="s">
        <v>167</v>
      </c>
      <c r="Q3" s="1" t="s">
        <v>167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169</v>
      </c>
      <c r="D6" s="2" t="s">
        <v>169</v>
      </c>
      <c r="E6" s="2" t="s">
        <v>169</v>
      </c>
      <c r="F6" s="2" t="s">
        <v>169</v>
      </c>
      <c r="G6" s="2" t="s">
        <v>169</v>
      </c>
      <c r="H6" s="2" t="s">
        <v>169</v>
      </c>
      <c r="I6" s="2" t="s">
        <v>169</v>
      </c>
      <c r="K6" s="2" t="s">
        <v>170</v>
      </c>
      <c r="L6" s="2" t="s">
        <v>170</v>
      </c>
      <c r="M6" s="2" t="s">
        <v>170</v>
      </c>
      <c r="N6" s="2" t="s">
        <v>170</v>
      </c>
      <c r="O6" s="2" t="s">
        <v>170</v>
      </c>
      <c r="P6" s="2" t="s">
        <v>170</v>
      </c>
      <c r="Q6" s="2" t="s">
        <v>170</v>
      </c>
    </row>
    <row r="7" spans="1:17" ht="24.75">
      <c r="A7" s="2" t="s">
        <v>3</v>
      </c>
      <c r="C7" s="2" t="s">
        <v>7</v>
      </c>
      <c r="E7" s="2" t="s">
        <v>197</v>
      </c>
      <c r="G7" s="2" t="s">
        <v>198</v>
      </c>
      <c r="I7" s="2" t="s">
        <v>200</v>
      </c>
      <c r="K7" s="2" t="s">
        <v>7</v>
      </c>
      <c r="M7" s="2" t="s">
        <v>197</v>
      </c>
      <c r="O7" s="2" t="s">
        <v>198</v>
      </c>
      <c r="Q7" s="2" t="s">
        <v>200</v>
      </c>
    </row>
    <row r="8" spans="1:17">
      <c r="A8" s="3" t="s">
        <v>68</v>
      </c>
      <c r="C8" s="10">
        <v>1845160</v>
      </c>
      <c r="D8" s="10"/>
      <c r="E8" s="10">
        <v>10982392320</v>
      </c>
      <c r="F8" s="10"/>
      <c r="G8" s="10">
        <v>10982392320</v>
      </c>
      <c r="H8" s="10"/>
      <c r="I8" s="10">
        <v>0</v>
      </c>
      <c r="J8" s="10"/>
      <c r="K8" s="10">
        <v>1863798</v>
      </c>
      <c r="L8" s="10"/>
      <c r="M8" s="10">
        <v>11069084134</v>
      </c>
      <c r="N8" s="10"/>
      <c r="O8" s="10">
        <v>11093325696</v>
      </c>
      <c r="P8" s="10"/>
      <c r="Q8" s="10">
        <v>-24241562</v>
      </c>
    </row>
    <row r="9" spans="1:17">
      <c r="A9" s="3" t="s">
        <v>126</v>
      </c>
      <c r="C9" s="10">
        <v>12284374</v>
      </c>
      <c r="D9" s="10"/>
      <c r="E9" s="10">
        <v>83372763700</v>
      </c>
      <c r="F9" s="10"/>
      <c r="G9" s="10">
        <v>69846975889</v>
      </c>
      <c r="H9" s="10"/>
      <c r="I9" s="10">
        <v>13525787811</v>
      </c>
      <c r="J9" s="10"/>
      <c r="K9" s="10">
        <v>16281689</v>
      </c>
      <c r="L9" s="10"/>
      <c r="M9" s="10">
        <v>112029130734</v>
      </c>
      <c r="N9" s="10"/>
      <c r="O9" s="10">
        <v>95011926458</v>
      </c>
      <c r="P9" s="10"/>
      <c r="Q9" s="10">
        <v>17017204276</v>
      </c>
    </row>
    <row r="10" spans="1:17">
      <c r="A10" s="3" t="s">
        <v>40</v>
      </c>
      <c r="C10" s="10">
        <v>1483</v>
      </c>
      <c r="D10" s="10"/>
      <c r="E10" s="10">
        <v>98180133</v>
      </c>
      <c r="F10" s="10"/>
      <c r="G10" s="10">
        <v>86224564</v>
      </c>
      <c r="H10" s="10"/>
      <c r="I10" s="10">
        <v>11955569</v>
      </c>
      <c r="J10" s="10"/>
      <c r="K10" s="10">
        <v>21534</v>
      </c>
      <c r="L10" s="10"/>
      <c r="M10" s="10">
        <v>1486721761</v>
      </c>
      <c r="N10" s="10"/>
      <c r="O10" s="10">
        <v>1252029496</v>
      </c>
      <c r="P10" s="10"/>
      <c r="Q10" s="10">
        <v>234692265</v>
      </c>
    </row>
    <row r="11" spans="1:17">
      <c r="A11" s="3" t="s">
        <v>27</v>
      </c>
      <c r="C11" s="10">
        <v>6375516</v>
      </c>
      <c r="D11" s="10"/>
      <c r="E11" s="10">
        <v>14305125761</v>
      </c>
      <c r="F11" s="10"/>
      <c r="G11" s="10">
        <v>15647489126</v>
      </c>
      <c r="H11" s="10"/>
      <c r="I11" s="10">
        <v>-1342363365</v>
      </c>
      <c r="J11" s="10"/>
      <c r="K11" s="10">
        <v>16762807</v>
      </c>
      <c r="L11" s="10"/>
      <c r="M11" s="10">
        <v>37789262057</v>
      </c>
      <c r="N11" s="10"/>
      <c r="O11" s="10">
        <v>41141115266</v>
      </c>
      <c r="P11" s="10"/>
      <c r="Q11" s="10">
        <v>-3351853209</v>
      </c>
    </row>
    <row r="12" spans="1:17">
      <c r="A12" s="3" t="s">
        <v>111</v>
      </c>
      <c r="C12" s="10">
        <v>238851</v>
      </c>
      <c r="D12" s="10"/>
      <c r="E12" s="10">
        <v>4125515727</v>
      </c>
      <c r="F12" s="10"/>
      <c r="G12" s="10">
        <v>3604196728</v>
      </c>
      <c r="H12" s="10"/>
      <c r="I12" s="10">
        <v>521318999</v>
      </c>
      <c r="J12" s="10"/>
      <c r="K12" s="10">
        <v>1317483</v>
      </c>
      <c r="L12" s="10"/>
      <c r="M12" s="10">
        <v>25562697133</v>
      </c>
      <c r="N12" s="10"/>
      <c r="O12" s="10">
        <v>19880460657</v>
      </c>
      <c r="P12" s="10"/>
      <c r="Q12" s="10">
        <v>5682236476</v>
      </c>
    </row>
    <row r="13" spans="1:17">
      <c r="A13" s="3" t="s">
        <v>131</v>
      </c>
      <c r="C13" s="10">
        <v>1360430</v>
      </c>
      <c r="D13" s="10"/>
      <c r="E13" s="10">
        <v>50020774615</v>
      </c>
      <c r="F13" s="10"/>
      <c r="G13" s="10">
        <v>49391466609</v>
      </c>
      <c r="H13" s="10"/>
      <c r="I13" s="10">
        <v>629308006</v>
      </c>
      <c r="J13" s="10"/>
      <c r="K13" s="10">
        <v>2925747</v>
      </c>
      <c r="L13" s="10"/>
      <c r="M13" s="10">
        <v>142939777313</v>
      </c>
      <c r="N13" s="10"/>
      <c r="O13" s="10">
        <v>142441160438</v>
      </c>
      <c r="P13" s="10"/>
      <c r="Q13" s="10">
        <v>498616875</v>
      </c>
    </row>
    <row r="14" spans="1:17">
      <c r="A14" s="3" t="s">
        <v>104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169542</v>
      </c>
      <c r="L14" s="10"/>
      <c r="M14" s="10">
        <v>768511508</v>
      </c>
      <c r="N14" s="10"/>
      <c r="O14" s="10">
        <v>743246592</v>
      </c>
      <c r="P14" s="10"/>
      <c r="Q14" s="10">
        <v>25264916</v>
      </c>
    </row>
    <row r="15" spans="1:17">
      <c r="A15" s="3" t="s">
        <v>201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125031</v>
      </c>
      <c r="L15" s="10"/>
      <c r="M15" s="10">
        <v>1328299882</v>
      </c>
      <c r="N15" s="10"/>
      <c r="O15" s="10">
        <v>1354729014</v>
      </c>
      <c r="P15" s="10"/>
      <c r="Q15" s="10">
        <v>-26429132</v>
      </c>
    </row>
    <row r="16" spans="1:17">
      <c r="A16" s="3" t="s">
        <v>119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1533785</v>
      </c>
      <c r="L16" s="10"/>
      <c r="M16" s="10">
        <v>16866831256</v>
      </c>
      <c r="N16" s="10"/>
      <c r="O16" s="10">
        <v>16039412431</v>
      </c>
      <c r="P16" s="10"/>
      <c r="Q16" s="10">
        <v>827418825</v>
      </c>
    </row>
    <row r="17" spans="1:17">
      <c r="A17" s="3" t="s">
        <v>85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10"/>
      <c r="K17" s="10">
        <v>36333</v>
      </c>
      <c r="L17" s="10"/>
      <c r="M17" s="10">
        <v>682515706</v>
      </c>
      <c r="N17" s="10"/>
      <c r="O17" s="10">
        <v>647813835</v>
      </c>
      <c r="P17" s="10"/>
      <c r="Q17" s="10">
        <v>34701871</v>
      </c>
    </row>
    <row r="18" spans="1:17">
      <c r="A18" s="3" t="s">
        <v>99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1168375</v>
      </c>
      <c r="L18" s="10"/>
      <c r="M18" s="10">
        <v>18593534458</v>
      </c>
      <c r="N18" s="10"/>
      <c r="O18" s="10">
        <v>20127463515</v>
      </c>
      <c r="P18" s="10"/>
      <c r="Q18" s="10">
        <v>-1533929057</v>
      </c>
    </row>
    <row r="19" spans="1:17">
      <c r="A19" s="3" t="s">
        <v>52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13036</v>
      </c>
      <c r="L19" s="10"/>
      <c r="M19" s="10">
        <v>2268792694</v>
      </c>
      <c r="N19" s="10"/>
      <c r="O19" s="10">
        <v>1917459744</v>
      </c>
      <c r="P19" s="10"/>
      <c r="Q19" s="10">
        <v>351332950</v>
      </c>
    </row>
    <row r="20" spans="1:17">
      <c r="A20" s="3" t="s">
        <v>117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9766</v>
      </c>
      <c r="L20" s="10"/>
      <c r="M20" s="10">
        <v>79507643</v>
      </c>
      <c r="N20" s="10"/>
      <c r="O20" s="10">
        <v>92112860</v>
      </c>
      <c r="P20" s="10"/>
      <c r="Q20" s="10">
        <v>-12605217</v>
      </c>
    </row>
    <row r="21" spans="1:17">
      <c r="A21" s="3" t="s">
        <v>97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437304</v>
      </c>
      <c r="L21" s="10"/>
      <c r="M21" s="10">
        <v>9359001662</v>
      </c>
      <c r="N21" s="10"/>
      <c r="O21" s="10">
        <v>8337585144</v>
      </c>
      <c r="P21" s="10"/>
      <c r="Q21" s="10">
        <v>1021416518</v>
      </c>
    </row>
    <row r="22" spans="1:17">
      <c r="A22" s="3" t="s">
        <v>109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18270</v>
      </c>
      <c r="L22" s="10"/>
      <c r="M22" s="10">
        <v>202570737</v>
      </c>
      <c r="N22" s="10"/>
      <c r="O22" s="10">
        <v>242634877</v>
      </c>
      <c r="P22" s="10"/>
      <c r="Q22" s="10">
        <v>-40064140</v>
      </c>
    </row>
    <row r="23" spans="1:17">
      <c r="A23" s="3" t="s">
        <v>37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348503</v>
      </c>
      <c r="L23" s="10"/>
      <c r="M23" s="10">
        <v>4393102601</v>
      </c>
      <c r="N23" s="10"/>
      <c r="O23" s="10">
        <v>4735689994</v>
      </c>
      <c r="P23" s="10"/>
      <c r="Q23" s="10">
        <v>-342587393</v>
      </c>
    </row>
    <row r="24" spans="1:17">
      <c r="A24" s="3" t="s">
        <v>50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154753</v>
      </c>
      <c r="L24" s="10"/>
      <c r="M24" s="10">
        <v>26799968945</v>
      </c>
      <c r="N24" s="10"/>
      <c r="O24" s="10">
        <v>27689799033</v>
      </c>
      <c r="P24" s="10"/>
      <c r="Q24" s="10">
        <v>-889830088</v>
      </c>
    </row>
    <row r="25" spans="1:17">
      <c r="A25" s="3" t="s">
        <v>202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2000000</v>
      </c>
      <c r="L25" s="10"/>
      <c r="M25" s="10">
        <v>25363122939</v>
      </c>
      <c r="N25" s="10"/>
      <c r="O25" s="10">
        <v>16917347016</v>
      </c>
      <c r="P25" s="10"/>
      <c r="Q25" s="10">
        <v>8445775923</v>
      </c>
    </row>
    <row r="26" spans="1:17">
      <c r="A26" s="3" t="s">
        <v>58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121056</v>
      </c>
      <c r="L26" s="10"/>
      <c r="M26" s="10">
        <v>1118205446</v>
      </c>
      <c r="N26" s="10"/>
      <c r="O26" s="10">
        <v>1203357136</v>
      </c>
      <c r="P26" s="10"/>
      <c r="Q26" s="10">
        <v>-85151690</v>
      </c>
    </row>
    <row r="27" spans="1:17">
      <c r="A27" s="3" t="s">
        <v>23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1385115</v>
      </c>
      <c r="L27" s="10"/>
      <c r="M27" s="10">
        <v>2815976574</v>
      </c>
      <c r="N27" s="10"/>
      <c r="O27" s="10">
        <v>2799183966</v>
      </c>
      <c r="P27" s="10"/>
      <c r="Q27" s="10">
        <v>16792608</v>
      </c>
    </row>
    <row r="28" spans="1:17">
      <c r="A28" s="3" t="s">
        <v>90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630909</v>
      </c>
      <c r="L28" s="10"/>
      <c r="M28" s="10">
        <v>23007124198</v>
      </c>
      <c r="N28" s="10"/>
      <c r="O28" s="10">
        <v>23449328685</v>
      </c>
      <c r="P28" s="10"/>
      <c r="Q28" s="10">
        <v>-442204487</v>
      </c>
    </row>
    <row r="29" spans="1:17">
      <c r="A29" s="3" t="s">
        <v>70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909879</v>
      </c>
      <c r="L29" s="10"/>
      <c r="M29" s="10">
        <v>15844756395</v>
      </c>
      <c r="N29" s="10"/>
      <c r="O29" s="10">
        <v>15095524377</v>
      </c>
      <c r="P29" s="10"/>
      <c r="Q29" s="10">
        <v>749232018</v>
      </c>
    </row>
    <row r="30" spans="1:17">
      <c r="A30" s="3" t="s">
        <v>115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22456319</v>
      </c>
      <c r="L30" s="10"/>
      <c r="M30" s="10">
        <v>240634638701</v>
      </c>
      <c r="N30" s="10"/>
      <c r="O30" s="10">
        <v>293870835409</v>
      </c>
      <c r="P30" s="10"/>
      <c r="Q30" s="10">
        <v>-53236196707</v>
      </c>
    </row>
    <row r="31" spans="1:17">
      <c r="A31" s="3" t="s">
        <v>92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3788743</v>
      </c>
      <c r="L31" s="10"/>
      <c r="M31" s="10">
        <v>17324120731</v>
      </c>
      <c r="N31" s="10"/>
      <c r="O31" s="10">
        <v>17584717685</v>
      </c>
      <c r="P31" s="10"/>
      <c r="Q31" s="10">
        <v>-260596954</v>
      </c>
    </row>
    <row r="32" spans="1:17">
      <c r="A32" s="3" t="s">
        <v>33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5887252</v>
      </c>
      <c r="L32" s="10"/>
      <c r="M32" s="10">
        <v>44446191860</v>
      </c>
      <c r="N32" s="10"/>
      <c r="O32" s="10">
        <v>47583181581</v>
      </c>
      <c r="P32" s="10"/>
      <c r="Q32" s="10">
        <v>-3136989721</v>
      </c>
    </row>
    <row r="33" spans="1:17">
      <c r="A33" s="3" t="s">
        <v>56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1120345</v>
      </c>
      <c r="L33" s="10"/>
      <c r="M33" s="10">
        <v>9734728788</v>
      </c>
      <c r="N33" s="10"/>
      <c r="O33" s="10">
        <v>9889469059</v>
      </c>
      <c r="P33" s="10"/>
      <c r="Q33" s="10">
        <v>-154740271</v>
      </c>
    </row>
    <row r="34" spans="1:17">
      <c r="A34" s="3" t="s">
        <v>29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3441925</v>
      </c>
      <c r="L34" s="10"/>
      <c r="M34" s="10">
        <v>11005536127</v>
      </c>
      <c r="N34" s="10"/>
      <c r="O34" s="10">
        <v>11859358979</v>
      </c>
      <c r="P34" s="10"/>
      <c r="Q34" s="10">
        <v>-853822852</v>
      </c>
    </row>
    <row r="35" spans="1:17">
      <c r="A35" s="3" t="s">
        <v>86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16857</v>
      </c>
      <c r="L35" s="10"/>
      <c r="M35" s="10">
        <v>336710010</v>
      </c>
      <c r="N35" s="10"/>
      <c r="O35" s="10">
        <v>394620296</v>
      </c>
      <c r="P35" s="10"/>
      <c r="Q35" s="10">
        <v>-57910286</v>
      </c>
    </row>
    <row r="36" spans="1:17">
      <c r="A36" s="3" t="s">
        <v>121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1152450</v>
      </c>
      <c r="L36" s="10"/>
      <c r="M36" s="10">
        <v>20286143825</v>
      </c>
      <c r="N36" s="10"/>
      <c r="O36" s="10">
        <v>22155767118</v>
      </c>
      <c r="P36" s="10"/>
      <c r="Q36" s="10">
        <v>-1869623293</v>
      </c>
    </row>
    <row r="37" spans="1:17">
      <c r="A37" s="3" t="s">
        <v>103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12919</v>
      </c>
      <c r="L37" s="10"/>
      <c r="M37" s="10">
        <v>93939973</v>
      </c>
      <c r="N37" s="10"/>
      <c r="O37" s="10">
        <v>90812170</v>
      </c>
      <c r="P37" s="10"/>
      <c r="Q37" s="10">
        <v>3127803</v>
      </c>
    </row>
    <row r="38" spans="1:17">
      <c r="A38" s="3" t="s">
        <v>132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506980</v>
      </c>
      <c r="L38" s="10"/>
      <c r="M38" s="10">
        <v>13318008871</v>
      </c>
      <c r="N38" s="10"/>
      <c r="O38" s="10">
        <v>14544385320</v>
      </c>
      <c r="P38" s="10"/>
      <c r="Q38" s="10">
        <v>-1226376449</v>
      </c>
    </row>
    <row r="39" spans="1:17">
      <c r="A39" s="3" t="s">
        <v>17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386334</v>
      </c>
      <c r="L39" s="10"/>
      <c r="M39" s="10">
        <v>940116026</v>
      </c>
      <c r="N39" s="10"/>
      <c r="O39" s="10">
        <v>1081745882</v>
      </c>
      <c r="P39" s="10"/>
      <c r="Q39" s="10">
        <v>-141629856</v>
      </c>
    </row>
    <row r="40" spans="1:17">
      <c r="A40" s="3" t="s">
        <v>64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124276</v>
      </c>
      <c r="L40" s="10"/>
      <c r="M40" s="10">
        <v>306123601</v>
      </c>
      <c r="N40" s="10"/>
      <c r="O40" s="10">
        <v>324572961</v>
      </c>
      <c r="P40" s="10"/>
      <c r="Q40" s="10">
        <v>-18449360</v>
      </c>
    </row>
    <row r="41" spans="1:17">
      <c r="A41" s="3" t="s">
        <v>137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143548</v>
      </c>
      <c r="L41" s="10"/>
      <c r="M41" s="10">
        <v>697254734</v>
      </c>
      <c r="N41" s="10"/>
      <c r="O41" s="10">
        <v>704236276</v>
      </c>
      <c r="P41" s="10"/>
      <c r="Q41" s="10">
        <v>-6981542</v>
      </c>
    </row>
    <row r="42" spans="1:17">
      <c r="A42" s="3" t="s">
        <v>101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1062442</v>
      </c>
      <c r="L42" s="10"/>
      <c r="M42" s="10">
        <v>4011218032</v>
      </c>
      <c r="N42" s="10"/>
      <c r="O42" s="10">
        <v>3818931622</v>
      </c>
      <c r="P42" s="10"/>
      <c r="Q42" s="10">
        <v>192286410</v>
      </c>
    </row>
    <row r="43" spans="1:17">
      <c r="A43" s="3" t="s">
        <v>203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93184</v>
      </c>
      <c r="L43" s="10"/>
      <c r="M43" s="10">
        <v>11879864209</v>
      </c>
      <c r="N43" s="10"/>
      <c r="O43" s="10">
        <v>12412360396</v>
      </c>
      <c r="P43" s="10"/>
      <c r="Q43" s="10">
        <v>-532496187</v>
      </c>
    </row>
    <row r="44" spans="1:17">
      <c r="A44" s="3" t="s">
        <v>88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461310</v>
      </c>
      <c r="L44" s="10"/>
      <c r="M44" s="10">
        <v>12981421656</v>
      </c>
      <c r="N44" s="10"/>
      <c r="O44" s="10">
        <v>12665570952</v>
      </c>
      <c r="P44" s="10"/>
      <c r="Q44" s="10">
        <v>315850704</v>
      </c>
    </row>
    <row r="45" spans="1:17">
      <c r="A45" s="3" t="s">
        <v>46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504097</v>
      </c>
      <c r="L45" s="10"/>
      <c r="M45" s="10">
        <v>8549246228</v>
      </c>
      <c r="N45" s="10"/>
      <c r="O45" s="10">
        <v>8824328986</v>
      </c>
      <c r="P45" s="10"/>
      <c r="Q45" s="10">
        <v>-275082758</v>
      </c>
    </row>
    <row r="46" spans="1:17">
      <c r="A46" s="3" t="s">
        <v>135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102911</v>
      </c>
      <c r="L46" s="10"/>
      <c r="M46" s="10">
        <v>977915216</v>
      </c>
      <c r="N46" s="10"/>
      <c r="O46" s="10">
        <v>1087671182</v>
      </c>
      <c r="P46" s="10"/>
      <c r="Q46" s="10">
        <v>-109755966</v>
      </c>
    </row>
    <row r="47" spans="1:17">
      <c r="A47" s="3" t="s">
        <v>25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608242</v>
      </c>
      <c r="L47" s="10"/>
      <c r="M47" s="10">
        <v>1094856772</v>
      </c>
      <c r="N47" s="10"/>
      <c r="O47" s="10">
        <v>1095576807</v>
      </c>
      <c r="P47" s="10"/>
      <c r="Q47" s="10">
        <v>-720035</v>
      </c>
    </row>
    <row r="48" spans="1:17">
      <c r="A48" s="3" t="s">
        <v>71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857305</v>
      </c>
      <c r="L48" s="10"/>
      <c r="M48" s="10">
        <v>18891041259</v>
      </c>
      <c r="N48" s="10"/>
      <c r="O48" s="10">
        <v>18279776796</v>
      </c>
      <c r="P48" s="10"/>
      <c r="Q48" s="10">
        <v>611264463</v>
      </c>
    </row>
    <row r="49" spans="1:17">
      <c r="A49" s="3" t="s">
        <v>19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412828</v>
      </c>
      <c r="L49" s="10"/>
      <c r="M49" s="10">
        <v>1200585088</v>
      </c>
      <c r="N49" s="10"/>
      <c r="O49" s="10">
        <v>1135908792</v>
      </c>
      <c r="P49" s="10"/>
      <c r="Q49" s="10">
        <v>64676296</v>
      </c>
    </row>
    <row r="50" spans="1:17">
      <c r="A50" s="3" t="s">
        <v>204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1359690</v>
      </c>
      <c r="L50" s="10"/>
      <c r="M50" s="10">
        <v>42531286267</v>
      </c>
      <c r="N50" s="10"/>
      <c r="O50" s="10">
        <v>49117138349</v>
      </c>
      <c r="P50" s="10"/>
      <c r="Q50" s="10">
        <v>-6585852082</v>
      </c>
    </row>
    <row r="51" spans="1:17">
      <c r="A51" s="3" t="s">
        <v>94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3019827</v>
      </c>
      <c r="L51" s="10"/>
      <c r="M51" s="10">
        <v>28714407460</v>
      </c>
      <c r="N51" s="10"/>
      <c r="O51" s="10">
        <v>28340533752</v>
      </c>
      <c r="P51" s="10"/>
      <c r="Q51" s="10">
        <v>373873708</v>
      </c>
    </row>
    <row r="52" spans="1:17">
      <c r="A52" s="3" t="s">
        <v>105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10">
        <v>7644062</v>
      </c>
      <c r="L52" s="10"/>
      <c r="M52" s="10">
        <v>43606345321</v>
      </c>
      <c r="N52" s="10"/>
      <c r="O52" s="10">
        <v>42642992681</v>
      </c>
      <c r="P52" s="10"/>
      <c r="Q52" s="10">
        <v>963352640</v>
      </c>
    </row>
    <row r="53" spans="1:17">
      <c r="A53" s="3" t="s">
        <v>73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35947</v>
      </c>
      <c r="L53" s="10"/>
      <c r="M53" s="10">
        <v>551813667</v>
      </c>
      <c r="N53" s="10"/>
      <c r="O53" s="10">
        <v>631046799</v>
      </c>
      <c r="P53" s="10"/>
      <c r="Q53" s="10">
        <v>-79233132</v>
      </c>
    </row>
    <row r="54" spans="1:17">
      <c r="A54" s="3" t="s">
        <v>77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1661530</v>
      </c>
      <c r="L54" s="10"/>
      <c r="M54" s="10">
        <v>13337378737</v>
      </c>
      <c r="N54" s="10"/>
      <c r="O54" s="10">
        <v>15079508803</v>
      </c>
      <c r="P54" s="10"/>
      <c r="Q54" s="10">
        <v>-1742130066</v>
      </c>
    </row>
    <row r="55" spans="1:17">
      <c r="A55" s="3" t="s">
        <v>79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13506138</v>
      </c>
      <c r="L55" s="10"/>
      <c r="M55" s="10">
        <v>15471570823</v>
      </c>
      <c r="N55" s="10"/>
      <c r="O55" s="10">
        <v>16126110578</v>
      </c>
      <c r="P55" s="10"/>
      <c r="Q55" s="10">
        <v>-654539755</v>
      </c>
    </row>
    <row r="56" spans="1:17">
      <c r="A56" s="3" t="s">
        <v>125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10">
        <v>154979</v>
      </c>
      <c r="L56" s="10"/>
      <c r="M56" s="10">
        <v>659433346</v>
      </c>
      <c r="N56" s="10"/>
      <c r="O56" s="10">
        <v>685488906</v>
      </c>
      <c r="P56" s="10"/>
      <c r="Q56" s="10">
        <v>-26055560</v>
      </c>
    </row>
    <row r="57" spans="1:17">
      <c r="A57" s="3" t="s">
        <v>44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0</v>
      </c>
      <c r="J57" s="10"/>
      <c r="K57" s="10">
        <v>10588</v>
      </c>
      <c r="L57" s="10"/>
      <c r="M57" s="10">
        <v>1659112439</v>
      </c>
      <c r="N57" s="10"/>
      <c r="O57" s="10">
        <v>1542649462</v>
      </c>
      <c r="P57" s="10"/>
      <c r="Q57" s="10">
        <v>116462977</v>
      </c>
    </row>
    <row r="58" spans="1:17">
      <c r="A58" s="3" t="s">
        <v>62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0</v>
      </c>
      <c r="J58" s="10"/>
      <c r="K58" s="10">
        <v>414661</v>
      </c>
      <c r="L58" s="10"/>
      <c r="M58" s="10">
        <v>1268697014</v>
      </c>
      <c r="N58" s="10"/>
      <c r="O58" s="10">
        <v>1345755650</v>
      </c>
      <c r="P58" s="10"/>
      <c r="Q58" s="10">
        <v>-77058636</v>
      </c>
    </row>
    <row r="59" spans="1:17">
      <c r="A59" s="3" t="s">
        <v>205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v>0</v>
      </c>
      <c r="J59" s="10"/>
      <c r="K59" s="10">
        <v>3782288</v>
      </c>
      <c r="L59" s="10"/>
      <c r="M59" s="10">
        <v>34558765456</v>
      </c>
      <c r="N59" s="10"/>
      <c r="O59" s="10">
        <v>25641722695</v>
      </c>
      <c r="P59" s="10"/>
      <c r="Q59" s="10">
        <v>8917042761</v>
      </c>
    </row>
    <row r="60" spans="1:17">
      <c r="A60" s="3" t="s">
        <v>42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v>0</v>
      </c>
      <c r="J60" s="10"/>
      <c r="K60" s="10">
        <v>50744</v>
      </c>
      <c r="L60" s="10"/>
      <c r="M60" s="10">
        <v>126882436</v>
      </c>
      <c r="N60" s="10"/>
      <c r="O60" s="10">
        <v>132158232</v>
      </c>
      <c r="P60" s="10"/>
      <c r="Q60" s="10">
        <v>-5275796</v>
      </c>
    </row>
    <row r="61" spans="1:17">
      <c r="A61" s="3" t="s">
        <v>60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v>0</v>
      </c>
      <c r="J61" s="10"/>
      <c r="K61" s="10">
        <v>24812</v>
      </c>
      <c r="L61" s="10"/>
      <c r="M61" s="10">
        <v>198301526</v>
      </c>
      <c r="N61" s="10"/>
      <c r="O61" s="10">
        <v>190602624</v>
      </c>
      <c r="P61" s="10"/>
      <c r="Q61" s="10">
        <v>7698902</v>
      </c>
    </row>
    <row r="62" spans="1:17">
      <c r="A62" s="3" t="s">
        <v>128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v>0</v>
      </c>
      <c r="J62" s="10"/>
      <c r="K62" s="10">
        <v>143463</v>
      </c>
      <c r="L62" s="10"/>
      <c r="M62" s="10">
        <v>10425553224</v>
      </c>
      <c r="N62" s="10"/>
      <c r="O62" s="10">
        <v>7826239068</v>
      </c>
      <c r="P62" s="10"/>
      <c r="Q62" s="10">
        <v>2599314156</v>
      </c>
    </row>
    <row r="63" spans="1:17">
      <c r="A63" s="3" t="s">
        <v>206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v>0</v>
      </c>
      <c r="J63" s="10"/>
      <c r="K63" s="10">
        <v>15711210</v>
      </c>
      <c r="L63" s="10"/>
      <c r="M63" s="10">
        <v>27583523725</v>
      </c>
      <c r="N63" s="10"/>
      <c r="O63" s="10">
        <v>30001656065</v>
      </c>
      <c r="P63" s="10"/>
      <c r="Q63" s="10">
        <v>-2418132340</v>
      </c>
    </row>
    <row r="64" spans="1:17">
      <c r="A64" s="3" t="s">
        <v>107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v>0</v>
      </c>
      <c r="J64" s="10"/>
      <c r="K64" s="10">
        <v>1171207</v>
      </c>
      <c r="L64" s="10"/>
      <c r="M64" s="10">
        <v>13431298577</v>
      </c>
      <c r="N64" s="10"/>
      <c r="O64" s="10">
        <v>14065488613</v>
      </c>
      <c r="P64" s="10"/>
      <c r="Q64" s="10">
        <v>-634190036</v>
      </c>
    </row>
    <row r="65" spans="1:17">
      <c r="A65" s="3" t="s">
        <v>15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v>0</v>
      </c>
      <c r="J65" s="10"/>
      <c r="K65" s="10">
        <v>783565</v>
      </c>
      <c r="L65" s="10"/>
      <c r="M65" s="10">
        <v>9193584151</v>
      </c>
      <c r="N65" s="10"/>
      <c r="O65" s="10">
        <v>9004116225</v>
      </c>
      <c r="P65" s="10"/>
      <c r="Q65" s="10">
        <v>189467926</v>
      </c>
    </row>
    <row r="66" spans="1:17">
      <c r="A66" s="3" t="s">
        <v>83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v>0</v>
      </c>
      <c r="J66" s="10"/>
      <c r="K66" s="10">
        <v>425640</v>
      </c>
      <c r="L66" s="10"/>
      <c r="M66" s="10">
        <v>3601542294</v>
      </c>
      <c r="N66" s="10"/>
      <c r="O66" s="10">
        <v>3681034719</v>
      </c>
      <c r="P66" s="10"/>
      <c r="Q66" s="10">
        <v>-79492425</v>
      </c>
    </row>
    <row r="67" spans="1:17">
      <c r="A67" s="3" t="s">
        <v>21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v>0</v>
      </c>
      <c r="J67" s="10"/>
      <c r="K67" s="10">
        <v>15933625</v>
      </c>
      <c r="L67" s="10"/>
      <c r="M67" s="10">
        <v>34486255457</v>
      </c>
      <c r="N67" s="10"/>
      <c r="O67" s="10">
        <v>34869515637</v>
      </c>
      <c r="P67" s="10"/>
      <c r="Q67" s="10">
        <v>-383260180</v>
      </c>
    </row>
    <row r="68" spans="1:17">
      <c r="A68" s="3" t="s">
        <v>123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v>0</v>
      </c>
      <c r="J68" s="10"/>
      <c r="K68" s="10">
        <v>649229</v>
      </c>
      <c r="L68" s="10"/>
      <c r="M68" s="10">
        <v>2776942687</v>
      </c>
      <c r="N68" s="10"/>
      <c r="O68" s="10">
        <v>2919941869</v>
      </c>
      <c r="P68" s="10"/>
      <c r="Q68" s="10">
        <v>-142999182</v>
      </c>
    </row>
    <row r="69" spans="1:17">
      <c r="A69" s="3" t="s">
        <v>54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v>0</v>
      </c>
      <c r="J69" s="10"/>
      <c r="K69" s="10">
        <v>1797</v>
      </c>
      <c r="L69" s="10"/>
      <c r="M69" s="10">
        <v>46747682</v>
      </c>
      <c r="N69" s="10"/>
      <c r="O69" s="10">
        <v>42099753</v>
      </c>
      <c r="P69" s="10"/>
      <c r="Q69" s="10">
        <v>4647929</v>
      </c>
    </row>
    <row r="70" spans="1:17">
      <c r="A70" s="3" t="s">
        <v>38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v>0</v>
      </c>
      <c r="J70" s="10"/>
      <c r="K70" s="10">
        <v>1898323</v>
      </c>
      <c r="L70" s="10"/>
      <c r="M70" s="10">
        <v>5304326723</v>
      </c>
      <c r="N70" s="10"/>
      <c r="O70" s="10">
        <v>5486050029</v>
      </c>
      <c r="P70" s="10"/>
      <c r="Q70" s="10">
        <v>-181723306</v>
      </c>
    </row>
    <row r="71" spans="1:17">
      <c r="A71" s="3" t="s">
        <v>134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v>0</v>
      </c>
      <c r="J71" s="10"/>
      <c r="K71" s="10">
        <v>1002446</v>
      </c>
      <c r="L71" s="10"/>
      <c r="M71" s="10">
        <v>6118599184</v>
      </c>
      <c r="N71" s="10"/>
      <c r="O71" s="10">
        <v>6565358050</v>
      </c>
      <c r="P71" s="10"/>
      <c r="Q71" s="10">
        <v>-446758866</v>
      </c>
    </row>
    <row r="72" spans="1:17">
      <c r="A72" s="3" t="s">
        <v>75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v>0</v>
      </c>
      <c r="J72" s="10"/>
      <c r="K72" s="10">
        <v>392315</v>
      </c>
      <c r="L72" s="10"/>
      <c r="M72" s="10">
        <v>1001015559</v>
      </c>
      <c r="N72" s="10"/>
      <c r="O72" s="10">
        <v>944533317</v>
      </c>
      <c r="P72" s="10"/>
      <c r="Q72" s="10">
        <v>56482242</v>
      </c>
    </row>
    <row r="73" spans="1:17">
      <c r="A73" s="3" t="s">
        <v>207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v>0</v>
      </c>
      <c r="J73" s="10"/>
      <c r="K73" s="10">
        <v>16095485</v>
      </c>
      <c r="L73" s="10"/>
      <c r="M73" s="10">
        <v>26717497931</v>
      </c>
      <c r="N73" s="10"/>
      <c r="O73" s="10">
        <v>29791472801</v>
      </c>
      <c r="P73" s="10"/>
      <c r="Q73" s="10">
        <v>-3073974870</v>
      </c>
    </row>
    <row r="74" spans="1:17">
      <c r="A74" s="3" t="s">
        <v>35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v>0</v>
      </c>
      <c r="J74" s="10"/>
      <c r="K74" s="10">
        <v>256604</v>
      </c>
      <c r="L74" s="10"/>
      <c r="M74" s="10">
        <v>2715630605</v>
      </c>
      <c r="N74" s="10"/>
      <c r="O74" s="10">
        <v>2461495039</v>
      </c>
      <c r="P74" s="10"/>
      <c r="Q74" s="10">
        <v>254135566</v>
      </c>
    </row>
    <row r="75" spans="1:17">
      <c r="A75" s="3" t="s">
        <v>113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v>0</v>
      </c>
      <c r="J75" s="10"/>
      <c r="K75" s="10">
        <v>18603948</v>
      </c>
      <c r="L75" s="10"/>
      <c r="M75" s="10">
        <v>31524112395</v>
      </c>
      <c r="N75" s="10"/>
      <c r="O75" s="10">
        <v>30328937391</v>
      </c>
      <c r="P75" s="10"/>
      <c r="Q75" s="10">
        <v>1195175004</v>
      </c>
    </row>
    <row r="76" spans="1:17">
      <c r="A76" s="3" t="s">
        <v>95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v>0</v>
      </c>
      <c r="J76" s="10"/>
      <c r="K76" s="10">
        <v>746119</v>
      </c>
      <c r="L76" s="10"/>
      <c r="M76" s="10">
        <v>13377101665</v>
      </c>
      <c r="N76" s="10"/>
      <c r="O76" s="10">
        <v>14354375524</v>
      </c>
      <c r="P76" s="10"/>
      <c r="Q76" s="10">
        <v>-977273859</v>
      </c>
    </row>
    <row r="77" spans="1:17">
      <c r="A77" s="3" t="s">
        <v>144</v>
      </c>
      <c r="C77" s="10" t="s">
        <v>144</v>
      </c>
      <c r="D77" s="10"/>
      <c r="E77" s="11">
        <f>SUM(E8:E76)</f>
        <v>162904752256</v>
      </c>
      <c r="F77" s="10"/>
      <c r="G77" s="11">
        <f>SUM(G8:G76)</f>
        <v>149558745236</v>
      </c>
      <c r="H77" s="10"/>
      <c r="I77" s="11">
        <f>SUM(I8:I76)</f>
        <v>13346007020</v>
      </c>
      <c r="J77" s="10"/>
      <c r="K77" s="10" t="s">
        <v>144</v>
      </c>
      <c r="L77" s="10"/>
      <c r="M77" s="11">
        <f>SUM(M8:M76)</f>
        <v>1270065883834</v>
      </c>
      <c r="N77" s="10"/>
      <c r="O77" s="11">
        <f>SUM(O8:O76)</f>
        <v>1305434557130</v>
      </c>
      <c r="P77" s="10"/>
      <c r="Q77" s="11">
        <f>SUM(Q8:Q76)</f>
        <v>-35368673295</v>
      </c>
    </row>
    <row r="78" spans="1:1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topLeftCell="B79" workbookViewId="0">
      <selection activeCell="U85" sqref="U85"/>
    </sheetView>
  </sheetViews>
  <sheetFormatPr defaultRowHeight="24"/>
  <cols>
    <col min="1" max="1" width="44.5703125" style="3" bestFit="1" customWidth="1"/>
    <col min="2" max="2" width="1" style="3" customWidth="1"/>
    <col min="3" max="3" width="21" style="3" customWidth="1"/>
    <col min="4" max="4" width="1" style="3" customWidth="1"/>
    <col min="5" max="5" width="22" style="3" customWidth="1"/>
    <col min="6" max="6" width="1" style="3" customWidth="1"/>
    <col min="7" max="7" width="21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1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  <c r="H3" s="1" t="s">
        <v>167</v>
      </c>
      <c r="I3" s="1" t="s">
        <v>167</v>
      </c>
      <c r="J3" s="1" t="s">
        <v>167</v>
      </c>
      <c r="K3" s="1" t="s">
        <v>167</v>
      </c>
      <c r="L3" s="1" t="s">
        <v>167</v>
      </c>
      <c r="M3" s="1" t="s">
        <v>167</v>
      </c>
      <c r="N3" s="1" t="s">
        <v>167</v>
      </c>
      <c r="O3" s="1" t="s">
        <v>167</v>
      </c>
      <c r="P3" s="1" t="s">
        <v>167</v>
      </c>
      <c r="Q3" s="1" t="s">
        <v>167</v>
      </c>
      <c r="R3" s="1" t="s">
        <v>167</v>
      </c>
      <c r="S3" s="1" t="s">
        <v>167</v>
      </c>
      <c r="T3" s="1" t="s">
        <v>167</v>
      </c>
      <c r="U3" s="1" t="s">
        <v>167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169</v>
      </c>
      <c r="D6" s="2" t="s">
        <v>169</v>
      </c>
      <c r="E6" s="2" t="s">
        <v>169</v>
      </c>
      <c r="F6" s="2" t="s">
        <v>169</v>
      </c>
      <c r="G6" s="2" t="s">
        <v>169</v>
      </c>
      <c r="H6" s="2" t="s">
        <v>169</v>
      </c>
      <c r="I6" s="2" t="s">
        <v>169</v>
      </c>
      <c r="J6" s="2" t="s">
        <v>169</v>
      </c>
      <c r="K6" s="2" t="s">
        <v>169</v>
      </c>
      <c r="M6" s="2" t="s">
        <v>170</v>
      </c>
      <c r="N6" s="2" t="s">
        <v>170</v>
      </c>
      <c r="O6" s="2" t="s">
        <v>170</v>
      </c>
      <c r="P6" s="2" t="s">
        <v>170</v>
      </c>
      <c r="Q6" s="2" t="s">
        <v>170</v>
      </c>
      <c r="R6" s="2" t="s">
        <v>170</v>
      </c>
      <c r="S6" s="2" t="s">
        <v>170</v>
      </c>
      <c r="T6" s="2" t="s">
        <v>170</v>
      </c>
      <c r="U6" s="2" t="s">
        <v>170</v>
      </c>
    </row>
    <row r="7" spans="1:21" ht="24.75">
      <c r="A7" s="2" t="s">
        <v>3</v>
      </c>
      <c r="C7" s="2" t="s">
        <v>208</v>
      </c>
      <c r="E7" s="2" t="s">
        <v>209</v>
      </c>
      <c r="G7" s="2" t="s">
        <v>210</v>
      </c>
      <c r="I7" s="2" t="s">
        <v>154</v>
      </c>
      <c r="K7" s="2" t="s">
        <v>211</v>
      </c>
      <c r="M7" s="2" t="s">
        <v>208</v>
      </c>
      <c r="O7" s="2" t="s">
        <v>209</v>
      </c>
      <c r="Q7" s="2" t="s">
        <v>210</v>
      </c>
      <c r="S7" s="2" t="s">
        <v>154</v>
      </c>
      <c r="U7" s="2" t="s">
        <v>211</v>
      </c>
    </row>
    <row r="8" spans="1:21">
      <c r="A8" s="3" t="s">
        <v>68</v>
      </c>
      <c r="C8" s="10">
        <v>0</v>
      </c>
      <c r="D8" s="10"/>
      <c r="E8" s="10">
        <v>0</v>
      </c>
      <c r="F8" s="10"/>
      <c r="G8" s="10">
        <v>0</v>
      </c>
      <c r="H8" s="10"/>
      <c r="I8" s="10">
        <f>C8+E8+G8</f>
        <v>0</v>
      </c>
      <c r="J8" s="8"/>
      <c r="K8" s="17">
        <f>I8/$I$85</f>
        <v>0</v>
      </c>
      <c r="L8" s="8"/>
      <c r="M8" s="10">
        <v>0</v>
      </c>
      <c r="N8" s="10"/>
      <c r="O8" s="10">
        <v>0</v>
      </c>
      <c r="P8" s="10"/>
      <c r="Q8" s="10">
        <v>-24241562</v>
      </c>
      <c r="R8" s="10"/>
      <c r="S8" s="10">
        <f>M8+O8+Q8</f>
        <v>-24241562</v>
      </c>
      <c r="U8" s="17">
        <f>S8/$S$85</f>
        <v>5.6227619321017202E-5</v>
      </c>
    </row>
    <row r="9" spans="1:21">
      <c r="A9" s="3" t="s">
        <v>126</v>
      </c>
      <c r="C9" s="10">
        <v>0</v>
      </c>
      <c r="D9" s="10"/>
      <c r="E9" s="10">
        <v>-20452627592</v>
      </c>
      <c r="F9" s="10"/>
      <c r="G9" s="10">
        <v>13525787811</v>
      </c>
      <c r="H9" s="10"/>
      <c r="I9" s="10">
        <f t="shared" ref="I9:I72" si="0">C9+E9+G9</f>
        <v>-6926839781</v>
      </c>
      <c r="J9" s="8"/>
      <c r="K9" s="17">
        <f t="shared" ref="K9:K72" si="1">I9/$I$85</f>
        <v>4.349234052501811E-2</v>
      </c>
      <c r="L9" s="8"/>
      <c r="M9" s="10">
        <v>0</v>
      </c>
      <c r="N9" s="10"/>
      <c r="O9" s="10">
        <v>90012532299</v>
      </c>
      <c r="P9" s="10"/>
      <c r="Q9" s="10">
        <v>17017204276</v>
      </c>
      <c r="R9" s="10"/>
      <c r="S9" s="10">
        <f t="shared" ref="S9:S72" si="2">M9+O9+Q9</f>
        <v>107029736575</v>
      </c>
      <c r="U9" s="17">
        <f t="shared" ref="U9:U72" si="3">S9/$S$85</f>
        <v>-0.24825245519112391</v>
      </c>
    </row>
    <row r="10" spans="1:21">
      <c r="A10" s="3" t="s">
        <v>40</v>
      </c>
      <c r="C10" s="10">
        <v>0</v>
      </c>
      <c r="D10" s="10"/>
      <c r="E10" s="10">
        <v>-25113824439</v>
      </c>
      <c r="F10" s="10"/>
      <c r="G10" s="10">
        <v>11955569</v>
      </c>
      <c r="H10" s="10"/>
      <c r="I10" s="10">
        <f t="shared" si="0"/>
        <v>-25101868870</v>
      </c>
      <c r="J10" s="8"/>
      <c r="K10" s="17">
        <f t="shared" si="1"/>
        <v>0.15760997268956342</v>
      </c>
      <c r="L10" s="8"/>
      <c r="M10" s="10">
        <v>0</v>
      </c>
      <c r="N10" s="10"/>
      <c r="O10" s="10">
        <v>-4267565247</v>
      </c>
      <c r="P10" s="10"/>
      <c r="Q10" s="10">
        <v>234692265</v>
      </c>
      <c r="R10" s="10"/>
      <c r="S10" s="10">
        <f t="shared" si="2"/>
        <v>-4032872982</v>
      </c>
      <c r="U10" s="17">
        <f t="shared" si="3"/>
        <v>9.3541351337802191E-3</v>
      </c>
    </row>
    <row r="11" spans="1:21">
      <c r="A11" s="3" t="s">
        <v>27</v>
      </c>
      <c r="C11" s="10">
        <v>8391120459</v>
      </c>
      <c r="D11" s="10"/>
      <c r="E11" s="10">
        <v>4450010791</v>
      </c>
      <c r="F11" s="10"/>
      <c r="G11" s="10">
        <v>-1342363365</v>
      </c>
      <c r="H11" s="10"/>
      <c r="I11" s="10">
        <f t="shared" si="0"/>
        <v>11498767885</v>
      </c>
      <c r="J11" s="8"/>
      <c r="K11" s="17">
        <f t="shared" si="1"/>
        <v>-7.2198627986796549E-2</v>
      </c>
      <c r="L11" s="8"/>
      <c r="M11" s="10">
        <v>8391120459</v>
      </c>
      <c r="N11" s="10"/>
      <c r="O11" s="10">
        <v>-34171859923</v>
      </c>
      <c r="P11" s="10"/>
      <c r="Q11" s="10">
        <v>-3351853209</v>
      </c>
      <c r="R11" s="10"/>
      <c r="S11" s="10">
        <f t="shared" si="2"/>
        <v>-29132592673</v>
      </c>
      <c r="U11" s="17">
        <f t="shared" si="3"/>
        <v>6.757222701456693E-2</v>
      </c>
    </row>
    <row r="12" spans="1:21">
      <c r="A12" s="3" t="s">
        <v>111</v>
      </c>
      <c r="C12" s="10">
        <v>0</v>
      </c>
      <c r="D12" s="10"/>
      <c r="E12" s="10">
        <v>-8822156204</v>
      </c>
      <c r="F12" s="10"/>
      <c r="G12" s="10">
        <v>521318999</v>
      </c>
      <c r="H12" s="10"/>
      <c r="I12" s="10">
        <f t="shared" si="0"/>
        <v>-8300837205</v>
      </c>
      <c r="J12" s="8"/>
      <c r="K12" s="17">
        <f t="shared" si="1"/>
        <v>5.2119415170084983E-2</v>
      </c>
      <c r="L12" s="8"/>
      <c r="M12" s="10">
        <v>16742509139</v>
      </c>
      <c r="N12" s="10"/>
      <c r="O12" s="10">
        <v>15067670857</v>
      </c>
      <c r="P12" s="10"/>
      <c r="Q12" s="10">
        <v>5682236476</v>
      </c>
      <c r="R12" s="10"/>
      <c r="S12" s="10">
        <f t="shared" si="2"/>
        <v>37492416472</v>
      </c>
      <c r="U12" s="17">
        <f t="shared" si="3"/>
        <v>-8.6962602525887195E-2</v>
      </c>
    </row>
    <row r="13" spans="1:21">
      <c r="A13" s="3" t="s">
        <v>131</v>
      </c>
      <c r="C13" s="10">
        <v>0</v>
      </c>
      <c r="D13" s="10"/>
      <c r="E13" s="10">
        <v>0</v>
      </c>
      <c r="F13" s="10"/>
      <c r="G13" s="10">
        <v>629308006</v>
      </c>
      <c r="H13" s="10"/>
      <c r="I13" s="10">
        <f t="shared" si="0"/>
        <v>629308006</v>
      </c>
      <c r="J13" s="8"/>
      <c r="K13" s="17">
        <f t="shared" si="1"/>
        <v>-3.9513080939372952E-3</v>
      </c>
      <c r="L13" s="8"/>
      <c r="M13" s="10">
        <v>0</v>
      </c>
      <c r="N13" s="10"/>
      <c r="O13" s="10">
        <v>0</v>
      </c>
      <c r="P13" s="10"/>
      <c r="Q13" s="10">
        <v>498616875</v>
      </c>
      <c r="R13" s="10"/>
      <c r="S13" s="10">
        <f t="shared" si="2"/>
        <v>498616875</v>
      </c>
      <c r="U13" s="17">
        <f t="shared" si="3"/>
        <v>-1.156527777976321E-3</v>
      </c>
    </row>
    <row r="14" spans="1:21">
      <c r="A14" s="3" t="s">
        <v>104</v>
      </c>
      <c r="C14" s="10">
        <v>0</v>
      </c>
      <c r="D14" s="10"/>
      <c r="E14" s="10">
        <v>417118663</v>
      </c>
      <c r="F14" s="10"/>
      <c r="G14" s="10">
        <v>0</v>
      </c>
      <c r="H14" s="10"/>
      <c r="I14" s="10">
        <f t="shared" si="0"/>
        <v>417118663</v>
      </c>
      <c r="J14" s="8"/>
      <c r="K14" s="17">
        <f t="shared" si="1"/>
        <v>-2.6190106172655349E-3</v>
      </c>
      <c r="L14" s="8"/>
      <c r="M14" s="10">
        <v>0</v>
      </c>
      <c r="N14" s="10"/>
      <c r="O14" s="10">
        <v>549104762</v>
      </c>
      <c r="P14" s="10"/>
      <c r="Q14" s="10">
        <v>25264916</v>
      </c>
      <c r="R14" s="10"/>
      <c r="S14" s="10">
        <f t="shared" si="2"/>
        <v>574369678</v>
      </c>
      <c r="U14" s="17">
        <f t="shared" si="3"/>
        <v>-1.3322342679122422E-3</v>
      </c>
    </row>
    <row r="15" spans="1:21">
      <c r="A15" s="3" t="s">
        <v>201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J15" s="8"/>
      <c r="K15" s="17">
        <f t="shared" si="1"/>
        <v>0</v>
      </c>
      <c r="L15" s="8"/>
      <c r="M15" s="10">
        <v>0</v>
      </c>
      <c r="N15" s="10"/>
      <c r="O15" s="10">
        <v>0</v>
      </c>
      <c r="P15" s="10"/>
      <c r="Q15" s="10">
        <v>-26429132</v>
      </c>
      <c r="R15" s="10"/>
      <c r="S15" s="10">
        <f t="shared" si="2"/>
        <v>-26429132</v>
      </c>
      <c r="U15" s="17">
        <f t="shared" si="3"/>
        <v>6.1301626235178827E-5</v>
      </c>
    </row>
    <row r="16" spans="1:21">
      <c r="A16" s="3" t="s">
        <v>119</v>
      </c>
      <c r="C16" s="10">
        <v>0</v>
      </c>
      <c r="D16" s="10"/>
      <c r="E16" s="10">
        <v>-3604971152</v>
      </c>
      <c r="F16" s="10"/>
      <c r="G16" s="10">
        <v>0</v>
      </c>
      <c r="H16" s="10"/>
      <c r="I16" s="10">
        <f t="shared" si="0"/>
        <v>-3604971152</v>
      </c>
      <c r="J16" s="8"/>
      <c r="K16" s="17">
        <f t="shared" si="1"/>
        <v>2.2634944344420201E-2</v>
      </c>
      <c r="L16" s="8"/>
      <c r="M16" s="10">
        <v>0</v>
      </c>
      <c r="N16" s="10"/>
      <c r="O16" s="10">
        <v>-17123613005</v>
      </c>
      <c r="P16" s="10"/>
      <c r="Q16" s="10">
        <v>827418825</v>
      </c>
      <c r="R16" s="10"/>
      <c r="S16" s="10">
        <f t="shared" si="2"/>
        <v>-16296194180</v>
      </c>
      <c r="U16" s="17">
        <f t="shared" si="3"/>
        <v>3.7798562763175746E-2</v>
      </c>
    </row>
    <row r="17" spans="1:21">
      <c r="A17" s="3" t="s">
        <v>85</v>
      </c>
      <c r="C17" s="10">
        <v>0</v>
      </c>
      <c r="D17" s="10"/>
      <c r="E17" s="10">
        <v>-472084921</v>
      </c>
      <c r="F17" s="10"/>
      <c r="G17" s="10">
        <v>0</v>
      </c>
      <c r="H17" s="10"/>
      <c r="I17" s="10">
        <f t="shared" si="0"/>
        <v>-472084921</v>
      </c>
      <c r="J17" s="8"/>
      <c r="K17" s="17">
        <f t="shared" si="1"/>
        <v>2.9641335428569906E-3</v>
      </c>
      <c r="L17" s="8"/>
      <c r="M17" s="10">
        <v>0</v>
      </c>
      <c r="N17" s="10"/>
      <c r="O17" s="10">
        <v>-157116644</v>
      </c>
      <c r="P17" s="10"/>
      <c r="Q17" s="10">
        <v>34701871</v>
      </c>
      <c r="R17" s="10"/>
      <c r="S17" s="10">
        <f t="shared" si="2"/>
        <v>-122414773</v>
      </c>
      <c r="U17" s="17">
        <f t="shared" si="3"/>
        <v>2.8393761324095926E-4</v>
      </c>
    </row>
    <row r="18" spans="1:21">
      <c r="A18" s="3" t="s">
        <v>99</v>
      </c>
      <c r="C18" s="10">
        <v>125023328</v>
      </c>
      <c r="D18" s="10"/>
      <c r="E18" s="10">
        <v>-725247139</v>
      </c>
      <c r="F18" s="10"/>
      <c r="G18" s="10">
        <v>0</v>
      </c>
      <c r="H18" s="10"/>
      <c r="I18" s="10">
        <f t="shared" si="0"/>
        <v>-600223811</v>
      </c>
      <c r="J18" s="8"/>
      <c r="K18" s="17">
        <f t="shared" si="1"/>
        <v>3.7686938350792076E-3</v>
      </c>
      <c r="L18" s="8"/>
      <c r="M18" s="10">
        <v>125023328</v>
      </c>
      <c r="N18" s="10"/>
      <c r="O18" s="10">
        <v>-5985842593</v>
      </c>
      <c r="P18" s="10"/>
      <c r="Q18" s="10">
        <v>-1533929057</v>
      </c>
      <c r="R18" s="10"/>
      <c r="S18" s="10">
        <f t="shared" si="2"/>
        <v>-7394748322</v>
      </c>
      <c r="U18" s="17">
        <f t="shared" si="3"/>
        <v>1.7151910162560759E-2</v>
      </c>
    </row>
    <row r="19" spans="1:21">
      <c r="A19" s="3" t="s">
        <v>52</v>
      </c>
      <c r="C19" s="10">
        <v>0</v>
      </c>
      <c r="D19" s="10"/>
      <c r="E19" s="10">
        <v>-19358447795</v>
      </c>
      <c r="F19" s="10"/>
      <c r="G19" s="10">
        <v>0</v>
      </c>
      <c r="H19" s="10"/>
      <c r="I19" s="10">
        <f t="shared" si="0"/>
        <v>-19358447795</v>
      </c>
      <c r="J19" s="8"/>
      <c r="K19" s="17">
        <f t="shared" si="1"/>
        <v>0.12154809843376771</v>
      </c>
      <c r="L19" s="8"/>
      <c r="M19" s="10">
        <v>0</v>
      </c>
      <c r="N19" s="10"/>
      <c r="O19" s="10">
        <v>17269653015</v>
      </c>
      <c r="P19" s="10"/>
      <c r="Q19" s="10">
        <v>351332950</v>
      </c>
      <c r="R19" s="10"/>
      <c r="S19" s="10">
        <f t="shared" si="2"/>
        <v>17620985965</v>
      </c>
      <c r="U19" s="17">
        <f t="shared" si="3"/>
        <v>-4.0871379942472641E-2</v>
      </c>
    </row>
    <row r="20" spans="1:21">
      <c r="A20" s="3" t="s">
        <v>117</v>
      </c>
      <c r="C20" s="10">
        <v>0</v>
      </c>
      <c r="D20" s="10"/>
      <c r="E20" s="10">
        <v>-1970488514</v>
      </c>
      <c r="F20" s="10"/>
      <c r="G20" s="10">
        <v>0</v>
      </c>
      <c r="H20" s="10"/>
      <c r="I20" s="10">
        <f t="shared" si="0"/>
        <v>-1970488514</v>
      </c>
      <c r="J20" s="8"/>
      <c r="K20" s="17">
        <f t="shared" si="1"/>
        <v>1.2372331418231906E-2</v>
      </c>
      <c r="L20" s="8"/>
      <c r="M20" s="10">
        <v>0</v>
      </c>
      <c r="N20" s="10"/>
      <c r="O20" s="10">
        <v>-7760632670</v>
      </c>
      <c r="P20" s="10"/>
      <c r="Q20" s="10">
        <v>-12605217</v>
      </c>
      <c r="R20" s="10"/>
      <c r="S20" s="10">
        <f t="shared" si="2"/>
        <v>-7773237887</v>
      </c>
      <c r="U20" s="17">
        <f t="shared" si="3"/>
        <v>1.8029806033206284E-2</v>
      </c>
    </row>
    <row r="21" spans="1:21">
      <c r="A21" s="3" t="s">
        <v>97</v>
      </c>
      <c r="C21" s="10">
        <v>0</v>
      </c>
      <c r="D21" s="10"/>
      <c r="E21" s="10">
        <v>-3041133579</v>
      </c>
      <c r="F21" s="10"/>
      <c r="G21" s="10">
        <v>0</v>
      </c>
      <c r="H21" s="10"/>
      <c r="I21" s="10">
        <f t="shared" si="0"/>
        <v>-3041133579</v>
      </c>
      <c r="J21" s="8"/>
      <c r="K21" s="17">
        <f t="shared" si="1"/>
        <v>1.9094712940053066E-2</v>
      </c>
      <c r="L21" s="8"/>
      <c r="M21" s="10">
        <v>0</v>
      </c>
      <c r="N21" s="10"/>
      <c r="O21" s="10">
        <v>2903443189</v>
      </c>
      <c r="P21" s="10"/>
      <c r="Q21" s="10">
        <v>1021416518</v>
      </c>
      <c r="R21" s="10"/>
      <c r="S21" s="10">
        <f t="shared" si="2"/>
        <v>3924859707</v>
      </c>
      <c r="U21" s="17">
        <f t="shared" si="3"/>
        <v>-9.1036013889532006E-3</v>
      </c>
    </row>
    <row r="22" spans="1:21">
      <c r="A22" s="3" t="s">
        <v>109</v>
      </c>
      <c r="C22" s="10">
        <v>0</v>
      </c>
      <c r="D22" s="10"/>
      <c r="E22" s="10">
        <v>-3305303726</v>
      </c>
      <c r="F22" s="10"/>
      <c r="G22" s="10">
        <v>0</v>
      </c>
      <c r="H22" s="10"/>
      <c r="I22" s="10">
        <f t="shared" si="0"/>
        <v>-3305303726</v>
      </c>
      <c r="J22" s="8"/>
      <c r="K22" s="17">
        <f t="shared" si="1"/>
        <v>2.0753388231111902E-2</v>
      </c>
      <c r="L22" s="8"/>
      <c r="M22" s="10">
        <v>0</v>
      </c>
      <c r="N22" s="10"/>
      <c r="O22" s="10">
        <v>-21352262076</v>
      </c>
      <c r="P22" s="10"/>
      <c r="Q22" s="10">
        <v>-40064140</v>
      </c>
      <c r="R22" s="10"/>
      <c r="S22" s="10">
        <f t="shared" si="2"/>
        <v>-21392326216</v>
      </c>
      <c r="U22" s="17">
        <f t="shared" si="3"/>
        <v>4.9618897283280033E-2</v>
      </c>
    </row>
    <row r="23" spans="1:21">
      <c r="A23" s="3" t="s">
        <v>37</v>
      </c>
      <c r="C23" s="10">
        <v>0</v>
      </c>
      <c r="D23" s="10"/>
      <c r="E23" s="10">
        <v>-617388390</v>
      </c>
      <c r="F23" s="10"/>
      <c r="G23" s="10">
        <v>0</v>
      </c>
      <c r="H23" s="10"/>
      <c r="I23" s="10">
        <f t="shared" si="0"/>
        <v>-617388390</v>
      </c>
      <c r="J23" s="8"/>
      <c r="K23" s="17">
        <f t="shared" si="1"/>
        <v>3.8764670387967624E-3</v>
      </c>
      <c r="L23" s="8"/>
      <c r="M23" s="10">
        <v>0</v>
      </c>
      <c r="N23" s="10"/>
      <c r="O23" s="10">
        <v>-3538110396</v>
      </c>
      <c r="P23" s="10"/>
      <c r="Q23" s="10">
        <v>-342587393</v>
      </c>
      <c r="R23" s="10"/>
      <c r="S23" s="10">
        <f t="shared" si="2"/>
        <v>-3880697789</v>
      </c>
      <c r="U23" s="17">
        <f t="shared" si="3"/>
        <v>9.0011690657477092E-3</v>
      </c>
    </row>
    <row r="24" spans="1:21">
      <c r="A24" s="3" t="s">
        <v>50</v>
      </c>
      <c r="C24" s="10">
        <v>0</v>
      </c>
      <c r="D24" s="10"/>
      <c r="E24" s="10">
        <v>139958423</v>
      </c>
      <c r="F24" s="10"/>
      <c r="G24" s="10">
        <v>0</v>
      </c>
      <c r="H24" s="10"/>
      <c r="I24" s="10">
        <f t="shared" si="0"/>
        <v>139958423</v>
      </c>
      <c r="J24" s="8"/>
      <c r="K24" s="17">
        <f t="shared" si="1"/>
        <v>-8.7877294479326814E-4</v>
      </c>
      <c r="L24" s="8"/>
      <c r="M24" s="10">
        <v>2949436800</v>
      </c>
      <c r="N24" s="10"/>
      <c r="O24" s="10">
        <v>-2080072236</v>
      </c>
      <c r="P24" s="10"/>
      <c r="Q24" s="10">
        <v>-889830088</v>
      </c>
      <c r="R24" s="10"/>
      <c r="S24" s="10">
        <f t="shared" si="2"/>
        <v>-20465524</v>
      </c>
      <c r="U24" s="17">
        <f t="shared" si="3"/>
        <v>4.746920568390524E-5</v>
      </c>
    </row>
    <row r="25" spans="1:21">
      <c r="A25" s="3" t="s">
        <v>202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J25" s="8"/>
      <c r="K25" s="17">
        <f t="shared" si="1"/>
        <v>0</v>
      </c>
      <c r="L25" s="8"/>
      <c r="M25" s="10">
        <v>0</v>
      </c>
      <c r="N25" s="10"/>
      <c r="O25" s="10">
        <v>0</v>
      </c>
      <c r="P25" s="10"/>
      <c r="Q25" s="10">
        <v>8445775923</v>
      </c>
      <c r="R25" s="10"/>
      <c r="S25" s="10">
        <f t="shared" si="2"/>
        <v>8445775923</v>
      </c>
      <c r="U25" s="17">
        <f t="shared" si="3"/>
        <v>-1.9589739038641845E-2</v>
      </c>
    </row>
    <row r="26" spans="1:21">
      <c r="A26" s="3" t="s">
        <v>58</v>
      </c>
      <c r="C26" s="10">
        <v>0</v>
      </c>
      <c r="D26" s="10"/>
      <c r="E26" s="10">
        <v>2788477340</v>
      </c>
      <c r="F26" s="10"/>
      <c r="G26" s="10">
        <v>0</v>
      </c>
      <c r="H26" s="10"/>
      <c r="I26" s="10">
        <f t="shared" si="0"/>
        <v>2788477340</v>
      </c>
      <c r="J26" s="8"/>
      <c r="K26" s="17">
        <f t="shared" si="1"/>
        <v>-1.7508331338951275E-2</v>
      </c>
      <c r="L26" s="8"/>
      <c r="M26" s="10">
        <v>0</v>
      </c>
      <c r="N26" s="10"/>
      <c r="O26" s="10">
        <v>-9941527938</v>
      </c>
      <c r="P26" s="10"/>
      <c r="Q26" s="10">
        <v>-85151690</v>
      </c>
      <c r="R26" s="10"/>
      <c r="S26" s="10">
        <f t="shared" si="2"/>
        <v>-10026679628</v>
      </c>
      <c r="U26" s="17">
        <f t="shared" si="3"/>
        <v>2.3256600592692106E-2</v>
      </c>
    </row>
    <row r="27" spans="1:21">
      <c r="A27" s="3" t="s">
        <v>23</v>
      </c>
      <c r="C27" s="10">
        <v>0</v>
      </c>
      <c r="D27" s="10"/>
      <c r="E27" s="10">
        <v>162997052</v>
      </c>
      <c r="F27" s="10"/>
      <c r="G27" s="10">
        <v>0</v>
      </c>
      <c r="H27" s="10"/>
      <c r="I27" s="10">
        <f t="shared" si="0"/>
        <v>162997052</v>
      </c>
      <c r="J27" s="8"/>
      <c r="K27" s="17">
        <f t="shared" si="1"/>
        <v>-1.0234282175261538E-3</v>
      </c>
      <c r="L27" s="8"/>
      <c r="M27" s="10">
        <v>0</v>
      </c>
      <c r="N27" s="10"/>
      <c r="O27" s="10">
        <v>-5438344415</v>
      </c>
      <c r="P27" s="10"/>
      <c r="Q27" s="10">
        <v>16792608</v>
      </c>
      <c r="R27" s="10"/>
      <c r="S27" s="10">
        <f t="shared" si="2"/>
        <v>-5421551807</v>
      </c>
      <c r="U27" s="17">
        <f t="shared" si="3"/>
        <v>1.2575136500410698E-2</v>
      </c>
    </row>
    <row r="28" spans="1:21">
      <c r="A28" s="3" t="s">
        <v>90</v>
      </c>
      <c r="C28" s="10">
        <v>0</v>
      </c>
      <c r="D28" s="10"/>
      <c r="E28" s="10">
        <v>5890790500</v>
      </c>
      <c r="F28" s="10"/>
      <c r="G28" s="10">
        <v>0</v>
      </c>
      <c r="H28" s="10"/>
      <c r="I28" s="10">
        <f t="shared" si="0"/>
        <v>5890790500</v>
      </c>
      <c r="J28" s="8"/>
      <c r="K28" s="17">
        <f t="shared" si="1"/>
        <v>-3.6987179505767999E-2</v>
      </c>
      <c r="L28" s="8"/>
      <c r="M28" s="10">
        <v>0</v>
      </c>
      <c r="N28" s="10"/>
      <c r="O28" s="10">
        <v>-11657127862</v>
      </c>
      <c r="P28" s="10"/>
      <c r="Q28" s="10">
        <v>-442204487</v>
      </c>
      <c r="R28" s="10"/>
      <c r="S28" s="10">
        <f t="shared" si="2"/>
        <v>-12099332349</v>
      </c>
      <c r="U28" s="17">
        <f t="shared" si="3"/>
        <v>2.8064060119477485E-2</v>
      </c>
    </row>
    <row r="29" spans="1:21">
      <c r="A29" s="3" t="s">
        <v>70</v>
      </c>
      <c r="C29" s="10">
        <v>0</v>
      </c>
      <c r="D29" s="10"/>
      <c r="E29" s="10">
        <v>630317483</v>
      </c>
      <c r="F29" s="10"/>
      <c r="G29" s="10">
        <v>0</v>
      </c>
      <c r="H29" s="10"/>
      <c r="I29" s="10">
        <f t="shared" si="0"/>
        <v>630317483</v>
      </c>
      <c r="J29" s="8"/>
      <c r="K29" s="17">
        <f t="shared" si="1"/>
        <v>-3.9576464125391777E-3</v>
      </c>
      <c r="L29" s="8"/>
      <c r="M29" s="10">
        <v>0</v>
      </c>
      <c r="N29" s="10"/>
      <c r="O29" s="10">
        <v>-3729378581</v>
      </c>
      <c r="P29" s="10"/>
      <c r="Q29" s="10">
        <v>749232018</v>
      </c>
      <c r="R29" s="10"/>
      <c r="S29" s="10">
        <f t="shared" si="2"/>
        <v>-2980146563</v>
      </c>
      <c r="U29" s="17">
        <f t="shared" si="3"/>
        <v>6.9123658972636256E-3</v>
      </c>
    </row>
    <row r="30" spans="1:21">
      <c r="A30" s="3" t="s">
        <v>115</v>
      </c>
      <c r="C30" s="10">
        <v>0</v>
      </c>
      <c r="D30" s="10"/>
      <c r="E30" s="10">
        <v>-6992022747</v>
      </c>
      <c r="F30" s="10"/>
      <c r="G30" s="10">
        <v>0</v>
      </c>
      <c r="H30" s="10"/>
      <c r="I30" s="10">
        <f t="shared" si="0"/>
        <v>-6992022747</v>
      </c>
      <c r="J30" s="8"/>
      <c r="K30" s="17">
        <f t="shared" si="1"/>
        <v>4.3901612262683937E-2</v>
      </c>
      <c r="L30" s="8"/>
      <c r="M30" s="10">
        <v>0</v>
      </c>
      <c r="N30" s="10"/>
      <c r="O30" s="10">
        <v>-14680012592</v>
      </c>
      <c r="P30" s="10"/>
      <c r="Q30" s="10">
        <v>-53236196707</v>
      </c>
      <c r="R30" s="10"/>
      <c r="S30" s="10">
        <f t="shared" si="2"/>
        <v>-67916209299</v>
      </c>
      <c r="U30" s="17">
        <f t="shared" si="3"/>
        <v>0.15752973187910502</v>
      </c>
    </row>
    <row r="31" spans="1:21">
      <c r="A31" s="3" t="s">
        <v>92</v>
      </c>
      <c r="C31" s="10">
        <v>0</v>
      </c>
      <c r="D31" s="10"/>
      <c r="E31" s="10">
        <v>-407683344</v>
      </c>
      <c r="F31" s="10"/>
      <c r="G31" s="10">
        <v>0</v>
      </c>
      <c r="H31" s="10"/>
      <c r="I31" s="10">
        <f t="shared" si="0"/>
        <v>-407683344</v>
      </c>
      <c r="J31" s="8"/>
      <c r="K31" s="17">
        <f t="shared" si="1"/>
        <v>2.5597680016017825E-3</v>
      </c>
      <c r="L31" s="8"/>
      <c r="M31" s="10">
        <v>0</v>
      </c>
      <c r="N31" s="10"/>
      <c r="O31" s="10">
        <v>-8275607969</v>
      </c>
      <c r="P31" s="10"/>
      <c r="Q31" s="10">
        <v>-260596954</v>
      </c>
      <c r="R31" s="10"/>
      <c r="S31" s="10">
        <f t="shared" si="2"/>
        <v>-8536204923</v>
      </c>
      <c r="U31" s="17">
        <f t="shared" si="3"/>
        <v>1.9799486553574271E-2</v>
      </c>
    </row>
    <row r="32" spans="1:21">
      <c r="A32" s="3" t="s">
        <v>33</v>
      </c>
      <c r="C32" s="10">
        <v>0</v>
      </c>
      <c r="D32" s="10"/>
      <c r="E32" s="10">
        <v>-8502934352</v>
      </c>
      <c r="F32" s="10"/>
      <c r="G32" s="10">
        <v>0</v>
      </c>
      <c r="H32" s="10"/>
      <c r="I32" s="10">
        <f t="shared" si="0"/>
        <v>-8502934352</v>
      </c>
      <c r="J32" s="8"/>
      <c r="K32" s="17">
        <f t="shared" si="1"/>
        <v>5.3388345622405867E-2</v>
      </c>
      <c r="L32" s="8"/>
      <c r="M32" s="10">
        <v>0</v>
      </c>
      <c r="N32" s="10"/>
      <c r="O32" s="10">
        <v>-436667358</v>
      </c>
      <c r="P32" s="10"/>
      <c r="Q32" s="10">
        <v>-3136989721</v>
      </c>
      <c r="R32" s="10"/>
      <c r="S32" s="10">
        <f t="shared" si="2"/>
        <v>-3573657079</v>
      </c>
      <c r="U32" s="17">
        <f t="shared" si="3"/>
        <v>8.2889967990457999E-3</v>
      </c>
    </row>
    <row r="33" spans="1:21">
      <c r="A33" s="3" t="s">
        <v>56</v>
      </c>
      <c r="C33" s="10">
        <v>0</v>
      </c>
      <c r="D33" s="10"/>
      <c r="E33" s="10">
        <v>8093974182</v>
      </c>
      <c r="F33" s="10"/>
      <c r="G33" s="10">
        <v>0</v>
      </c>
      <c r="H33" s="10"/>
      <c r="I33" s="10">
        <f t="shared" si="0"/>
        <v>8093974182</v>
      </c>
      <c r="J33" s="8"/>
      <c r="K33" s="17">
        <f t="shared" si="1"/>
        <v>-5.0820560667483541E-2</v>
      </c>
      <c r="L33" s="8"/>
      <c r="M33" s="10">
        <v>0</v>
      </c>
      <c r="N33" s="10"/>
      <c r="O33" s="10">
        <v>8</v>
      </c>
      <c r="P33" s="10"/>
      <c r="Q33" s="10">
        <v>-154740271</v>
      </c>
      <c r="R33" s="10"/>
      <c r="S33" s="10">
        <f t="shared" si="2"/>
        <v>-154740263</v>
      </c>
      <c r="U33" s="17">
        <f t="shared" si="3"/>
        <v>3.5891567554921104E-4</v>
      </c>
    </row>
    <row r="34" spans="1:21">
      <c r="A34" s="3" t="s">
        <v>29</v>
      </c>
      <c r="C34" s="10">
        <v>0</v>
      </c>
      <c r="D34" s="10"/>
      <c r="E34" s="10">
        <v>-982651269</v>
      </c>
      <c r="F34" s="10"/>
      <c r="G34" s="10">
        <v>0</v>
      </c>
      <c r="H34" s="10"/>
      <c r="I34" s="10">
        <f t="shared" si="0"/>
        <v>-982651269</v>
      </c>
      <c r="J34" s="8"/>
      <c r="K34" s="17">
        <f t="shared" si="1"/>
        <v>6.1698848190363783E-3</v>
      </c>
      <c r="L34" s="8"/>
      <c r="M34" s="10">
        <v>0</v>
      </c>
      <c r="N34" s="10"/>
      <c r="O34" s="10">
        <v>-8209712936</v>
      </c>
      <c r="P34" s="10"/>
      <c r="Q34" s="10">
        <v>-853822852</v>
      </c>
      <c r="R34" s="10"/>
      <c r="S34" s="10">
        <f t="shared" si="2"/>
        <v>-9063535788</v>
      </c>
      <c r="U34" s="17">
        <f t="shared" si="3"/>
        <v>2.1022615621471903E-2</v>
      </c>
    </row>
    <row r="35" spans="1:21">
      <c r="A35" s="3" t="s">
        <v>86</v>
      </c>
      <c r="C35" s="10">
        <v>0</v>
      </c>
      <c r="D35" s="10"/>
      <c r="E35" s="10">
        <v>3782593891</v>
      </c>
      <c r="F35" s="10"/>
      <c r="G35" s="10">
        <v>0</v>
      </c>
      <c r="H35" s="10"/>
      <c r="I35" s="10">
        <f t="shared" si="0"/>
        <v>3782593891</v>
      </c>
      <c r="J35" s="8"/>
      <c r="K35" s="17">
        <f t="shared" si="1"/>
        <v>-2.375020453432157E-2</v>
      </c>
      <c r="L35" s="8"/>
      <c r="M35" s="10">
        <v>23833290000</v>
      </c>
      <c r="N35" s="10"/>
      <c r="O35" s="10">
        <v>-29551514786</v>
      </c>
      <c r="P35" s="10"/>
      <c r="Q35" s="10">
        <v>-57910286</v>
      </c>
      <c r="R35" s="10"/>
      <c r="S35" s="10">
        <f t="shared" si="2"/>
        <v>-5776135072</v>
      </c>
      <c r="U35" s="17">
        <f t="shared" si="3"/>
        <v>1.3397582382488072E-2</v>
      </c>
    </row>
    <row r="36" spans="1:21">
      <c r="A36" s="3" t="s">
        <v>121</v>
      </c>
      <c r="C36" s="10">
        <v>0</v>
      </c>
      <c r="D36" s="10"/>
      <c r="E36" s="10">
        <v>-6557584547</v>
      </c>
      <c r="F36" s="10"/>
      <c r="G36" s="10">
        <v>0</v>
      </c>
      <c r="H36" s="10"/>
      <c r="I36" s="10">
        <f t="shared" si="0"/>
        <v>-6557584547</v>
      </c>
      <c r="J36" s="8"/>
      <c r="K36" s="17">
        <f t="shared" si="1"/>
        <v>4.117385548919781E-2</v>
      </c>
      <c r="L36" s="8"/>
      <c r="M36" s="10">
        <v>6132418957</v>
      </c>
      <c r="N36" s="10"/>
      <c r="O36" s="10">
        <v>-35938134924</v>
      </c>
      <c r="P36" s="10"/>
      <c r="Q36" s="10">
        <v>-1869623293</v>
      </c>
      <c r="R36" s="10"/>
      <c r="S36" s="10">
        <f t="shared" si="2"/>
        <v>-31675339260</v>
      </c>
      <c r="U36" s="17">
        <f t="shared" si="3"/>
        <v>7.3470056004450154E-2</v>
      </c>
    </row>
    <row r="37" spans="1:21">
      <c r="A37" s="3" t="s">
        <v>103</v>
      </c>
      <c r="C37" s="10">
        <v>0</v>
      </c>
      <c r="D37" s="10"/>
      <c r="E37" s="10">
        <v>497008736</v>
      </c>
      <c r="F37" s="10"/>
      <c r="G37" s="10">
        <v>0</v>
      </c>
      <c r="H37" s="10"/>
      <c r="I37" s="10">
        <f t="shared" si="0"/>
        <v>497008736</v>
      </c>
      <c r="J37" s="8"/>
      <c r="K37" s="17">
        <f t="shared" si="1"/>
        <v>-3.1206255483651737E-3</v>
      </c>
      <c r="L37" s="8"/>
      <c r="M37" s="10">
        <v>0</v>
      </c>
      <c r="N37" s="10"/>
      <c r="O37" s="10">
        <v>768861234</v>
      </c>
      <c r="P37" s="10"/>
      <c r="Q37" s="10">
        <v>3127803</v>
      </c>
      <c r="R37" s="10"/>
      <c r="S37" s="10">
        <f t="shared" si="2"/>
        <v>771989037</v>
      </c>
      <c r="U37" s="17">
        <f t="shared" si="3"/>
        <v>-1.7906067972201902E-3</v>
      </c>
    </row>
    <row r="38" spans="1:21">
      <c r="A38" s="3" t="s">
        <v>132</v>
      </c>
      <c r="C38" s="10">
        <v>954769313</v>
      </c>
      <c r="D38" s="10"/>
      <c r="E38" s="10">
        <v>-3001641690</v>
      </c>
      <c r="F38" s="10"/>
      <c r="G38" s="10">
        <v>0</v>
      </c>
      <c r="H38" s="10"/>
      <c r="I38" s="10">
        <f t="shared" si="0"/>
        <v>-2046872377</v>
      </c>
      <c r="J38" s="8"/>
      <c r="K38" s="17">
        <f t="shared" si="1"/>
        <v>1.2851931507918508E-2</v>
      </c>
      <c r="L38" s="8"/>
      <c r="M38" s="10">
        <v>954769313</v>
      </c>
      <c r="N38" s="10"/>
      <c r="O38" s="10">
        <v>-14420931124</v>
      </c>
      <c r="P38" s="10"/>
      <c r="Q38" s="10">
        <v>-1226376449</v>
      </c>
      <c r="R38" s="10"/>
      <c r="S38" s="10">
        <f t="shared" si="2"/>
        <v>-14692538260</v>
      </c>
      <c r="U38" s="17">
        <f t="shared" si="3"/>
        <v>3.4078928088163644E-2</v>
      </c>
    </row>
    <row r="39" spans="1:21">
      <c r="A39" s="3" t="s">
        <v>17</v>
      </c>
      <c r="C39" s="10">
        <v>0</v>
      </c>
      <c r="D39" s="10"/>
      <c r="E39" s="10">
        <v>-5508220826</v>
      </c>
      <c r="F39" s="10"/>
      <c r="G39" s="10">
        <v>0</v>
      </c>
      <c r="H39" s="10"/>
      <c r="I39" s="10">
        <f t="shared" si="0"/>
        <v>-5508220826</v>
      </c>
      <c r="J39" s="8"/>
      <c r="K39" s="17">
        <f t="shared" si="1"/>
        <v>3.4585095573959328E-2</v>
      </c>
      <c r="L39" s="8"/>
      <c r="M39" s="10">
        <v>0</v>
      </c>
      <c r="N39" s="10"/>
      <c r="O39" s="10">
        <v>-32448469503</v>
      </c>
      <c r="P39" s="10"/>
      <c r="Q39" s="10">
        <v>-141629856</v>
      </c>
      <c r="R39" s="10"/>
      <c r="S39" s="10">
        <f t="shared" si="2"/>
        <v>-32590099359</v>
      </c>
      <c r="U39" s="17">
        <f t="shared" si="3"/>
        <v>7.5591816253093705E-2</v>
      </c>
    </row>
    <row r="40" spans="1:21">
      <c r="A40" s="3" t="s">
        <v>64</v>
      </c>
      <c r="C40" s="10">
        <v>0</v>
      </c>
      <c r="D40" s="10"/>
      <c r="E40" s="10">
        <v>-5036634042</v>
      </c>
      <c r="F40" s="10"/>
      <c r="G40" s="10">
        <v>0</v>
      </c>
      <c r="H40" s="10"/>
      <c r="I40" s="10">
        <f t="shared" si="0"/>
        <v>-5036634042</v>
      </c>
      <c r="J40" s="8"/>
      <c r="K40" s="17">
        <f t="shared" si="1"/>
        <v>3.1624089740810817E-2</v>
      </c>
      <c r="L40" s="8"/>
      <c r="M40" s="10">
        <v>0</v>
      </c>
      <c r="N40" s="10"/>
      <c r="O40" s="10">
        <v>-25140074739</v>
      </c>
      <c r="P40" s="10"/>
      <c r="Q40" s="10">
        <v>-18449360</v>
      </c>
      <c r="R40" s="10"/>
      <c r="S40" s="10">
        <f t="shared" si="2"/>
        <v>-25158524099</v>
      </c>
      <c r="U40" s="17">
        <f t="shared" si="3"/>
        <v>5.8354487046552918E-2</v>
      </c>
    </row>
    <row r="41" spans="1:21">
      <c r="A41" s="3" t="s">
        <v>137</v>
      </c>
      <c r="C41" s="10">
        <v>0</v>
      </c>
      <c r="D41" s="10"/>
      <c r="E41" s="10">
        <v>6102661835</v>
      </c>
      <c r="F41" s="10"/>
      <c r="G41" s="10">
        <v>0</v>
      </c>
      <c r="H41" s="10"/>
      <c r="I41" s="10">
        <f t="shared" si="0"/>
        <v>6102661835</v>
      </c>
      <c r="J41" s="8"/>
      <c r="K41" s="17">
        <f t="shared" si="1"/>
        <v>-3.8317480269268532E-2</v>
      </c>
      <c r="L41" s="8"/>
      <c r="M41" s="10">
        <v>7679604000</v>
      </c>
      <c r="N41" s="10"/>
      <c r="O41" s="10">
        <v>3315583817</v>
      </c>
      <c r="P41" s="10"/>
      <c r="Q41" s="10">
        <v>-6981542</v>
      </c>
      <c r="R41" s="10"/>
      <c r="S41" s="10">
        <f t="shared" si="2"/>
        <v>10988206275</v>
      </c>
      <c r="U41" s="17">
        <f t="shared" si="3"/>
        <v>-2.5486834530362049E-2</v>
      </c>
    </row>
    <row r="42" spans="1:21">
      <c r="A42" s="3" t="s">
        <v>101</v>
      </c>
      <c r="C42" s="10">
        <v>0</v>
      </c>
      <c r="D42" s="10"/>
      <c r="E42" s="10">
        <v>-7611471211</v>
      </c>
      <c r="F42" s="10"/>
      <c r="G42" s="10">
        <v>0</v>
      </c>
      <c r="H42" s="10"/>
      <c r="I42" s="10">
        <f t="shared" si="0"/>
        <v>-7611471211</v>
      </c>
      <c r="J42" s="8"/>
      <c r="K42" s="17">
        <f t="shared" si="1"/>
        <v>4.7791014123527618E-2</v>
      </c>
      <c r="L42" s="8"/>
      <c r="M42" s="10">
        <v>0</v>
      </c>
      <c r="N42" s="10"/>
      <c r="O42" s="10">
        <v>-11450014881</v>
      </c>
      <c r="P42" s="10"/>
      <c r="Q42" s="10">
        <v>192286410</v>
      </c>
      <c r="R42" s="10"/>
      <c r="S42" s="10">
        <f t="shared" si="2"/>
        <v>-11257728471</v>
      </c>
      <c r="U42" s="17">
        <f t="shared" si="3"/>
        <v>2.6111983662057959E-2</v>
      </c>
    </row>
    <row r="43" spans="1:21">
      <c r="A43" s="3" t="s">
        <v>203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8"/>
      <c r="K43" s="17">
        <f t="shared" si="1"/>
        <v>0</v>
      </c>
      <c r="L43" s="8"/>
      <c r="M43" s="10">
        <v>0</v>
      </c>
      <c r="N43" s="10"/>
      <c r="O43" s="10">
        <v>0</v>
      </c>
      <c r="P43" s="10"/>
      <c r="Q43" s="10">
        <v>-532496187</v>
      </c>
      <c r="R43" s="10"/>
      <c r="S43" s="10">
        <f t="shared" si="2"/>
        <v>-532496187</v>
      </c>
      <c r="U43" s="17">
        <f t="shared" si="3"/>
        <v>1.2351098865877204E-3</v>
      </c>
    </row>
    <row r="44" spans="1:21">
      <c r="A44" s="3" t="s">
        <v>88</v>
      </c>
      <c r="C44" s="10">
        <v>4845971582</v>
      </c>
      <c r="D44" s="10"/>
      <c r="E44" s="10">
        <v>-3538847860</v>
      </c>
      <c r="F44" s="10"/>
      <c r="G44" s="10">
        <v>0</v>
      </c>
      <c r="H44" s="10"/>
      <c r="I44" s="10">
        <f t="shared" si="0"/>
        <v>1307123722</v>
      </c>
      <c r="J44" s="8"/>
      <c r="K44" s="17">
        <f t="shared" si="1"/>
        <v>-8.2071870900622904E-3</v>
      </c>
      <c r="L44" s="8"/>
      <c r="M44" s="10">
        <v>4845971582</v>
      </c>
      <c r="N44" s="10"/>
      <c r="O44" s="10">
        <v>-6387494921</v>
      </c>
      <c r="P44" s="10"/>
      <c r="Q44" s="10">
        <v>315850704</v>
      </c>
      <c r="R44" s="10"/>
      <c r="S44" s="10">
        <f t="shared" si="2"/>
        <v>-1225672635</v>
      </c>
      <c r="U44" s="17">
        <f t="shared" si="3"/>
        <v>2.8429131065468498E-3</v>
      </c>
    </row>
    <row r="45" spans="1:21">
      <c r="A45" s="3" t="s">
        <v>46</v>
      </c>
      <c r="C45" s="10">
        <v>11951151818</v>
      </c>
      <c r="D45" s="10"/>
      <c r="E45" s="10">
        <v>-21317267257</v>
      </c>
      <c r="F45" s="10"/>
      <c r="G45" s="10">
        <v>0</v>
      </c>
      <c r="H45" s="10"/>
      <c r="I45" s="10">
        <f t="shared" si="0"/>
        <v>-9366115439</v>
      </c>
      <c r="J45" s="8"/>
      <c r="K45" s="17">
        <f t="shared" si="1"/>
        <v>5.8808099356790572E-2</v>
      </c>
      <c r="L45" s="8"/>
      <c r="M45" s="10">
        <v>11951151818</v>
      </c>
      <c r="N45" s="10"/>
      <c r="O45" s="10">
        <v>-32289390262</v>
      </c>
      <c r="P45" s="10"/>
      <c r="Q45" s="10">
        <v>-275082758</v>
      </c>
      <c r="R45" s="10"/>
      <c r="S45" s="10">
        <f t="shared" si="2"/>
        <v>-20613321202</v>
      </c>
      <c r="U45" s="17">
        <f t="shared" si="3"/>
        <v>4.7812017125295342E-2</v>
      </c>
    </row>
    <row r="46" spans="1:21">
      <c r="A46" s="3" t="s">
        <v>135</v>
      </c>
      <c r="C46" s="10">
        <v>0</v>
      </c>
      <c r="D46" s="10"/>
      <c r="E46" s="10">
        <v>-2166883569</v>
      </c>
      <c r="F46" s="10"/>
      <c r="G46" s="10">
        <v>0</v>
      </c>
      <c r="H46" s="10"/>
      <c r="I46" s="10">
        <f t="shared" si="0"/>
        <v>-2166883569</v>
      </c>
      <c r="J46" s="8"/>
      <c r="K46" s="17">
        <f t="shared" si="1"/>
        <v>1.3605459493883242E-2</v>
      </c>
      <c r="L46" s="8"/>
      <c r="M46" s="10">
        <v>0</v>
      </c>
      <c r="N46" s="10"/>
      <c r="O46" s="10">
        <v>-11237155149</v>
      </c>
      <c r="P46" s="10"/>
      <c r="Q46" s="10">
        <v>-109755966</v>
      </c>
      <c r="R46" s="10"/>
      <c r="S46" s="10">
        <f t="shared" si="2"/>
        <v>-11346911115</v>
      </c>
      <c r="U46" s="17">
        <f t="shared" si="3"/>
        <v>2.6318840289402096E-2</v>
      </c>
    </row>
    <row r="47" spans="1:21">
      <c r="A47" s="3" t="s">
        <v>25</v>
      </c>
      <c r="C47" s="10">
        <v>483284153</v>
      </c>
      <c r="D47" s="10"/>
      <c r="E47" s="10">
        <v>-329627665</v>
      </c>
      <c r="F47" s="10"/>
      <c r="G47" s="10">
        <v>0</v>
      </c>
      <c r="H47" s="10"/>
      <c r="I47" s="10">
        <f t="shared" si="0"/>
        <v>153656488</v>
      </c>
      <c r="J47" s="8"/>
      <c r="K47" s="17">
        <f t="shared" si="1"/>
        <v>-9.6478055090940451E-4</v>
      </c>
      <c r="L47" s="8"/>
      <c r="M47" s="10">
        <v>483284153</v>
      </c>
      <c r="N47" s="10"/>
      <c r="O47" s="10">
        <v>-4878489451</v>
      </c>
      <c r="P47" s="10"/>
      <c r="Q47" s="10">
        <v>-720035</v>
      </c>
      <c r="R47" s="10"/>
      <c r="S47" s="10">
        <f t="shared" si="2"/>
        <v>-4395925333</v>
      </c>
      <c r="U47" s="17">
        <f t="shared" si="3"/>
        <v>1.0196224821962372E-2</v>
      </c>
    </row>
    <row r="48" spans="1:21">
      <c r="A48" s="3" t="s">
        <v>71</v>
      </c>
      <c r="C48" s="10">
        <v>11233082761</v>
      </c>
      <c r="D48" s="10"/>
      <c r="E48" s="10">
        <v>-21934119040</v>
      </c>
      <c r="F48" s="10"/>
      <c r="G48" s="10">
        <v>0</v>
      </c>
      <c r="H48" s="10"/>
      <c r="I48" s="10">
        <f t="shared" si="0"/>
        <v>-10701036279</v>
      </c>
      <c r="J48" s="8"/>
      <c r="K48" s="17">
        <f t="shared" si="1"/>
        <v>6.7189819388265223E-2</v>
      </c>
      <c r="L48" s="8"/>
      <c r="M48" s="10">
        <v>11233082761</v>
      </c>
      <c r="N48" s="10"/>
      <c r="O48" s="10">
        <v>-35856033736</v>
      </c>
      <c r="P48" s="10"/>
      <c r="Q48" s="10">
        <v>611264463</v>
      </c>
      <c r="R48" s="10"/>
      <c r="S48" s="10">
        <f t="shared" si="2"/>
        <v>-24011686512</v>
      </c>
      <c r="U48" s="17">
        <f t="shared" si="3"/>
        <v>5.5694429610284167E-2</v>
      </c>
    </row>
    <row r="49" spans="1:21">
      <c r="A49" s="3" t="s">
        <v>19</v>
      </c>
      <c r="C49" s="10">
        <v>0</v>
      </c>
      <c r="D49" s="10"/>
      <c r="E49" s="10">
        <v>-295157425</v>
      </c>
      <c r="F49" s="10"/>
      <c r="G49" s="10">
        <v>0</v>
      </c>
      <c r="H49" s="10"/>
      <c r="I49" s="10">
        <f t="shared" si="0"/>
        <v>-295157425</v>
      </c>
      <c r="J49" s="8"/>
      <c r="K49" s="17">
        <f t="shared" si="1"/>
        <v>1.8532386546313698E-3</v>
      </c>
      <c r="L49" s="8"/>
      <c r="M49" s="10">
        <v>0</v>
      </c>
      <c r="N49" s="10"/>
      <c r="O49" s="10">
        <v>491929042</v>
      </c>
      <c r="P49" s="10"/>
      <c r="Q49" s="10">
        <v>64676296</v>
      </c>
      <c r="R49" s="10"/>
      <c r="S49" s="10">
        <f t="shared" si="2"/>
        <v>556605338</v>
      </c>
      <c r="U49" s="17">
        <f t="shared" si="3"/>
        <v>-1.2910303823289156E-3</v>
      </c>
    </row>
    <row r="50" spans="1:21">
      <c r="A50" s="3" t="s">
        <v>204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8"/>
      <c r="K50" s="17">
        <f t="shared" si="1"/>
        <v>0</v>
      </c>
      <c r="L50" s="8"/>
      <c r="M50" s="10">
        <v>0</v>
      </c>
      <c r="N50" s="10"/>
      <c r="O50" s="10">
        <v>0</v>
      </c>
      <c r="P50" s="10"/>
      <c r="Q50" s="10">
        <v>-6585852082</v>
      </c>
      <c r="R50" s="10"/>
      <c r="S50" s="10">
        <f t="shared" si="2"/>
        <v>-6585852082</v>
      </c>
      <c r="U50" s="17">
        <f t="shared" si="3"/>
        <v>1.5275698148956927E-2</v>
      </c>
    </row>
    <row r="51" spans="1:21">
      <c r="A51" s="3" t="s">
        <v>94</v>
      </c>
      <c r="C51" s="10">
        <v>0</v>
      </c>
      <c r="D51" s="10"/>
      <c r="E51" s="10">
        <v>-8818942489</v>
      </c>
      <c r="F51" s="10"/>
      <c r="G51" s="10">
        <v>0</v>
      </c>
      <c r="H51" s="10"/>
      <c r="I51" s="10">
        <f t="shared" si="0"/>
        <v>-8818942489</v>
      </c>
      <c r="J51" s="8"/>
      <c r="K51" s="17">
        <f t="shared" si="1"/>
        <v>5.5372502025269346E-2</v>
      </c>
      <c r="L51" s="8"/>
      <c r="M51" s="10">
        <v>0</v>
      </c>
      <c r="N51" s="10"/>
      <c r="O51" s="10">
        <v>-23101791683</v>
      </c>
      <c r="P51" s="10"/>
      <c r="Q51" s="10">
        <v>373873708</v>
      </c>
      <c r="R51" s="10"/>
      <c r="S51" s="10">
        <f t="shared" si="2"/>
        <v>-22727917975</v>
      </c>
      <c r="U51" s="17">
        <f t="shared" si="3"/>
        <v>5.2716764697654558E-2</v>
      </c>
    </row>
    <row r="52" spans="1:21">
      <c r="A52" s="3" t="s">
        <v>105</v>
      </c>
      <c r="C52" s="10">
        <v>0</v>
      </c>
      <c r="D52" s="10"/>
      <c r="E52" s="10">
        <v>-15688319977</v>
      </c>
      <c r="F52" s="10"/>
      <c r="G52" s="10">
        <v>0</v>
      </c>
      <c r="H52" s="10"/>
      <c r="I52" s="10">
        <f t="shared" si="0"/>
        <v>-15688319977</v>
      </c>
      <c r="J52" s="8"/>
      <c r="K52" s="17">
        <f t="shared" si="1"/>
        <v>9.8504047484497204E-2</v>
      </c>
      <c r="L52" s="8"/>
      <c r="M52" s="10">
        <v>0</v>
      </c>
      <c r="N52" s="10"/>
      <c r="O52" s="10">
        <v>16701779361</v>
      </c>
      <c r="P52" s="10"/>
      <c r="Q52" s="10">
        <v>963352640</v>
      </c>
      <c r="R52" s="10"/>
      <c r="S52" s="10">
        <f t="shared" si="2"/>
        <v>17665132001</v>
      </c>
      <c r="U52" s="17">
        <f t="shared" si="3"/>
        <v>-4.097377542782709E-2</v>
      </c>
    </row>
    <row r="53" spans="1:21">
      <c r="A53" s="3" t="s">
        <v>73</v>
      </c>
      <c r="C53" s="10">
        <v>0</v>
      </c>
      <c r="D53" s="10"/>
      <c r="E53" s="10">
        <v>1976789282</v>
      </c>
      <c r="F53" s="10"/>
      <c r="G53" s="10">
        <v>0</v>
      </c>
      <c r="H53" s="10"/>
      <c r="I53" s="10">
        <f t="shared" si="0"/>
        <v>1976789282</v>
      </c>
      <c r="J53" s="8"/>
      <c r="K53" s="17">
        <f t="shared" si="1"/>
        <v>-1.2411892770318726E-2</v>
      </c>
      <c r="L53" s="8"/>
      <c r="M53" s="10">
        <v>0</v>
      </c>
      <c r="N53" s="10"/>
      <c r="O53" s="10">
        <v>-23451909221</v>
      </c>
      <c r="P53" s="10"/>
      <c r="Q53" s="10">
        <v>-79233132</v>
      </c>
      <c r="R53" s="10"/>
      <c r="S53" s="10">
        <f t="shared" si="2"/>
        <v>-23531142353</v>
      </c>
      <c r="U53" s="17">
        <f t="shared" si="3"/>
        <v>5.4579820987325368E-2</v>
      </c>
    </row>
    <row r="54" spans="1:21">
      <c r="A54" s="3" t="s">
        <v>77</v>
      </c>
      <c r="C54" s="10">
        <v>7052005020</v>
      </c>
      <c r="D54" s="10"/>
      <c r="E54" s="10">
        <v>-8415110145</v>
      </c>
      <c r="F54" s="10"/>
      <c r="G54" s="10">
        <v>0</v>
      </c>
      <c r="H54" s="10"/>
      <c r="I54" s="10">
        <f t="shared" si="0"/>
        <v>-1363105125</v>
      </c>
      <c r="J54" s="8"/>
      <c r="K54" s="17">
        <f t="shared" si="1"/>
        <v>8.5586839225749618E-3</v>
      </c>
      <c r="L54" s="8"/>
      <c r="M54" s="10">
        <v>7052005020</v>
      </c>
      <c r="N54" s="10"/>
      <c r="O54" s="10">
        <v>-35731852281</v>
      </c>
      <c r="P54" s="10"/>
      <c r="Q54" s="10">
        <v>-1742130066</v>
      </c>
      <c r="R54" s="10"/>
      <c r="S54" s="10">
        <f t="shared" si="2"/>
        <v>-30421977327</v>
      </c>
      <c r="U54" s="17">
        <f t="shared" si="3"/>
        <v>7.0562918352174361E-2</v>
      </c>
    </row>
    <row r="55" spans="1:21">
      <c r="A55" s="3" t="s">
        <v>79</v>
      </c>
      <c r="C55" s="10">
        <v>0</v>
      </c>
      <c r="D55" s="10"/>
      <c r="E55" s="10">
        <v>-600870946</v>
      </c>
      <c r="F55" s="10"/>
      <c r="G55" s="10">
        <v>0</v>
      </c>
      <c r="H55" s="10"/>
      <c r="I55" s="10">
        <f t="shared" si="0"/>
        <v>-600870946</v>
      </c>
      <c r="J55" s="8"/>
      <c r="K55" s="17">
        <f t="shared" si="1"/>
        <v>3.7727570755576234E-3</v>
      </c>
      <c r="L55" s="8"/>
      <c r="M55" s="10">
        <v>0</v>
      </c>
      <c r="N55" s="10"/>
      <c r="O55" s="10">
        <v>-34492462961</v>
      </c>
      <c r="P55" s="10"/>
      <c r="Q55" s="10">
        <v>-654539755</v>
      </c>
      <c r="R55" s="10"/>
      <c r="S55" s="10">
        <f t="shared" si="2"/>
        <v>-35147002716</v>
      </c>
      <c r="U55" s="17">
        <f t="shared" si="3"/>
        <v>8.152248147169748E-2</v>
      </c>
    </row>
    <row r="56" spans="1:21">
      <c r="A56" s="3" t="s">
        <v>125</v>
      </c>
      <c r="C56" s="10">
        <v>0</v>
      </c>
      <c r="D56" s="10"/>
      <c r="E56" s="10">
        <v>8409723908</v>
      </c>
      <c r="F56" s="10"/>
      <c r="G56" s="10">
        <v>0</v>
      </c>
      <c r="H56" s="10"/>
      <c r="I56" s="10">
        <f t="shared" si="0"/>
        <v>8409723908</v>
      </c>
      <c r="J56" s="8"/>
      <c r="K56" s="17">
        <f t="shared" si="1"/>
        <v>-5.2803094555670373E-2</v>
      </c>
      <c r="L56" s="8"/>
      <c r="M56" s="10">
        <v>0</v>
      </c>
      <c r="N56" s="10"/>
      <c r="O56" s="10">
        <v>1899433390</v>
      </c>
      <c r="P56" s="10"/>
      <c r="Q56" s="10">
        <v>-26055560</v>
      </c>
      <c r="R56" s="10"/>
      <c r="S56" s="10">
        <f t="shared" si="2"/>
        <v>1873377830</v>
      </c>
      <c r="U56" s="17">
        <f t="shared" si="3"/>
        <v>-4.3452470376980365E-3</v>
      </c>
    </row>
    <row r="57" spans="1:21">
      <c r="A57" s="3" t="s">
        <v>44</v>
      </c>
      <c r="C57" s="10">
        <v>0</v>
      </c>
      <c r="D57" s="10"/>
      <c r="E57" s="10">
        <v>-4753897780</v>
      </c>
      <c r="F57" s="10"/>
      <c r="G57" s="10">
        <v>0</v>
      </c>
      <c r="H57" s="10"/>
      <c r="I57" s="10">
        <f t="shared" si="0"/>
        <v>-4753897780</v>
      </c>
      <c r="J57" s="8"/>
      <c r="K57" s="17">
        <f t="shared" si="1"/>
        <v>2.984884126178515E-2</v>
      </c>
      <c r="L57" s="8"/>
      <c r="M57" s="10">
        <v>0</v>
      </c>
      <c r="N57" s="10"/>
      <c r="O57" s="10">
        <v>-5273997914</v>
      </c>
      <c r="P57" s="10"/>
      <c r="Q57" s="10">
        <v>116462977</v>
      </c>
      <c r="R57" s="10"/>
      <c r="S57" s="10">
        <f t="shared" si="2"/>
        <v>-5157534937</v>
      </c>
      <c r="U57" s="17">
        <f t="shared" si="3"/>
        <v>1.1962756817092994E-2</v>
      </c>
    </row>
    <row r="58" spans="1:21">
      <c r="A58" s="3" t="s">
        <v>62</v>
      </c>
      <c r="C58" s="10">
        <v>0</v>
      </c>
      <c r="D58" s="10"/>
      <c r="E58" s="10">
        <v>-2667343352</v>
      </c>
      <c r="F58" s="10"/>
      <c r="G58" s="10">
        <v>0</v>
      </c>
      <c r="H58" s="10"/>
      <c r="I58" s="10">
        <f t="shared" si="0"/>
        <v>-2667343352</v>
      </c>
      <c r="J58" s="8"/>
      <c r="K58" s="17">
        <f t="shared" si="1"/>
        <v>1.6747753525429381E-2</v>
      </c>
      <c r="L58" s="8"/>
      <c r="M58" s="10">
        <v>0</v>
      </c>
      <c r="N58" s="10"/>
      <c r="O58" s="10">
        <v>-13928209793</v>
      </c>
      <c r="P58" s="10"/>
      <c r="Q58" s="10">
        <v>-77058636</v>
      </c>
      <c r="R58" s="10"/>
      <c r="S58" s="10">
        <f t="shared" si="2"/>
        <v>-14005268429</v>
      </c>
      <c r="U58" s="17">
        <f t="shared" si="3"/>
        <v>3.2484825099738733E-2</v>
      </c>
    </row>
    <row r="59" spans="1:21">
      <c r="A59" s="3" t="s">
        <v>205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J59" s="8"/>
      <c r="K59" s="17">
        <f t="shared" si="1"/>
        <v>0</v>
      </c>
      <c r="L59" s="8"/>
      <c r="M59" s="10">
        <v>0</v>
      </c>
      <c r="N59" s="10"/>
      <c r="O59" s="10">
        <v>0</v>
      </c>
      <c r="P59" s="10"/>
      <c r="Q59" s="10">
        <v>8917042761</v>
      </c>
      <c r="R59" s="10"/>
      <c r="S59" s="10">
        <f t="shared" si="2"/>
        <v>8917042761</v>
      </c>
      <c r="U59" s="17">
        <f t="shared" si="3"/>
        <v>-2.0682829177209795E-2</v>
      </c>
    </row>
    <row r="60" spans="1:21">
      <c r="A60" s="3" t="s">
        <v>42</v>
      </c>
      <c r="C60" s="10">
        <v>0</v>
      </c>
      <c r="D60" s="10"/>
      <c r="E60" s="10">
        <v>-929553033</v>
      </c>
      <c r="F60" s="10"/>
      <c r="G60" s="10">
        <v>0</v>
      </c>
      <c r="H60" s="10"/>
      <c r="I60" s="10">
        <f t="shared" si="0"/>
        <v>-929553033</v>
      </c>
      <c r="J60" s="8"/>
      <c r="K60" s="17">
        <f t="shared" si="1"/>
        <v>5.8364908566519358E-3</v>
      </c>
      <c r="L60" s="8"/>
      <c r="M60" s="10">
        <v>0</v>
      </c>
      <c r="N60" s="10"/>
      <c r="O60" s="10">
        <v>-6816722248</v>
      </c>
      <c r="P60" s="10"/>
      <c r="Q60" s="10">
        <v>-5275796</v>
      </c>
      <c r="R60" s="10"/>
      <c r="S60" s="10">
        <f t="shared" si="2"/>
        <v>-6821998044</v>
      </c>
      <c r="U60" s="17">
        <f t="shared" si="3"/>
        <v>1.5823432047273024E-2</v>
      </c>
    </row>
    <row r="61" spans="1:21">
      <c r="A61" s="3" t="s">
        <v>60</v>
      </c>
      <c r="C61" s="10">
        <v>25695678320</v>
      </c>
      <c r="D61" s="10"/>
      <c r="E61" s="10">
        <v>-26908375737</v>
      </c>
      <c r="F61" s="10"/>
      <c r="G61" s="10">
        <v>0</v>
      </c>
      <c r="H61" s="10"/>
      <c r="I61" s="10">
        <f t="shared" si="0"/>
        <v>-1212697417</v>
      </c>
      <c r="J61" s="8"/>
      <c r="K61" s="17">
        <f t="shared" si="1"/>
        <v>7.6143018579187607E-3</v>
      </c>
      <c r="L61" s="8"/>
      <c r="M61" s="10">
        <v>25695678320</v>
      </c>
      <c r="N61" s="10"/>
      <c r="O61" s="10">
        <v>-28079153756</v>
      </c>
      <c r="P61" s="10"/>
      <c r="Q61" s="10">
        <v>7698902</v>
      </c>
      <c r="R61" s="10"/>
      <c r="S61" s="10">
        <f t="shared" si="2"/>
        <v>-2375776534</v>
      </c>
      <c r="U61" s="17">
        <f t="shared" si="3"/>
        <v>5.5105466613726327E-3</v>
      </c>
    </row>
    <row r="62" spans="1:21">
      <c r="A62" s="3" t="s">
        <v>128</v>
      </c>
      <c r="C62" s="10">
        <v>728783284</v>
      </c>
      <c r="D62" s="10"/>
      <c r="E62" s="10">
        <v>-1015769554</v>
      </c>
      <c r="F62" s="10"/>
      <c r="G62" s="10">
        <v>0</v>
      </c>
      <c r="H62" s="10"/>
      <c r="I62" s="10">
        <f t="shared" si="0"/>
        <v>-286986270</v>
      </c>
      <c r="J62" s="8"/>
      <c r="K62" s="17">
        <f t="shared" si="1"/>
        <v>1.8019334899417661E-3</v>
      </c>
      <c r="L62" s="8"/>
      <c r="M62" s="10">
        <v>728783284</v>
      </c>
      <c r="N62" s="10"/>
      <c r="O62" s="10">
        <v>-1118367152</v>
      </c>
      <c r="P62" s="10"/>
      <c r="Q62" s="10">
        <v>2599314156</v>
      </c>
      <c r="R62" s="10"/>
      <c r="S62" s="10">
        <f t="shared" si="2"/>
        <v>2209730288</v>
      </c>
      <c r="U62" s="17">
        <f t="shared" si="3"/>
        <v>-5.1254070771423769E-3</v>
      </c>
    </row>
    <row r="63" spans="1:21">
      <c r="A63" s="3" t="s">
        <v>206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8"/>
      <c r="K63" s="17">
        <f t="shared" si="1"/>
        <v>0</v>
      </c>
      <c r="L63" s="8"/>
      <c r="M63" s="10">
        <v>0</v>
      </c>
      <c r="N63" s="10"/>
      <c r="O63" s="10">
        <v>0</v>
      </c>
      <c r="P63" s="10"/>
      <c r="Q63" s="10">
        <v>-2418132340</v>
      </c>
      <c r="R63" s="10"/>
      <c r="S63" s="10">
        <f t="shared" si="2"/>
        <v>-2418132340</v>
      </c>
      <c r="U63" s="17">
        <f t="shared" si="3"/>
        <v>5.6087897587358661E-3</v>
      </c>
    </row>
    <row r="64" spans="1:21">
      <c r="A64" s="3" t="s">
        <v>107</v>
      </c>
      <c r="C64" s="10">
        <v>7052038756</v>
      </c>
      <c r="D64" s="10"/>
      <c r="E64" s="10">
        <v>-12228372835</v>
      </c>
      <c r="F64" s="10"/>
      <c r="G64" s="10">
        <v>0</v>
      </c>
      <c r="H64" s="10"/>
      <c r="I64" s="10">
        <f t="shared" si="0"/>
        <v>-5176334079</v>
      </c>
      <c r="J64" s="8"/>
      <c r="K64" s="17">
        <f t="shared" si="1"/>
        <v>3.25012403278978E-2</v>
      </c>
      <c r="L64" s="8"/>
      <c r="M64" s="10">
        <v>7052038756</v>
      </c>
      <c r="N64" s="10"/>
      <c r="O64" s="10">
        <v>-17929446881</v>
      </c>
      <c r="P64" s="10"/>
      <c r="Q64" s="10">
        <v>-634190036</v>
      </c>
      <c r="R64" s="10"/>
      <c r="S64" s="10">
        <f t="shared" si="2"/>
        <v>-11511598161</v>
      </c>
      <c r="U64" s="17">
        <f t="shared" si="3"/>
        <v>2.6700827247568854E-2</v>
      </c>
    </row>
    <row r="65" spans="1:21">
      <c r="A65" s="3" t="s">
        <v>15</v>
      </c>
      <c r="C65" s="10">
        <v>0</v>
      </c>
      <c r="D65" s="10"/>
      <c r="E65" s="10">
        <v>4065106887</v>
      </c>
      <c r="F65" s="10"/>
      <c r="G65" s="10">
        <v>0</v>
      </c>
      <c r="H65" s="10"/>
      <c r="I65" s="10">
        <f t="shared" si="0"/>
        <v>4065106887</v>
      </c>
      <c r="J65" s="8"/>
      <c r="K65" s="17">
        <f t="shared" si="1"/>
        <v>-2.5524051167598431E-2</v>
      </c>
      <c r="L65" s="8"/>
      <c r="M65" s="10">
        <v>0</v>
      </c>
      <c r="N65" s="10"/>
      <c r="O65" s="10">
        <v>2008064841</v>
      </c>
      <c r="P65" s="10"/>
      <c r="Q65" s="10">
        <v>189467926</v>
      </c>
      <c r="R65" s="10"/>
      <c r="S65" s="10">
        <f t="shared" si="2"/>
        <v>2197532767</v>
      </c>
      <c r="U65" s="17">
        <f t="shared" si="3"/>
        <v>-5.0971152712163351E-3</v>
      </c>
    </row>
    <row r="66" spans="1:21">
      <c r="A66" s="3" t="s">
        <v>83</v>
      </c>
      <c r="C66" s="10">
        <v>0</v>
      </c>
      <c r="D66" s="10"/>
      <c r="E66" s="10">
        <v>681533464</v>
      </c>
      <c r="F66" s="10"/>
      <c r="G66" s="10">
        <v>0</v>
      </c>
      <c r="H66" s="10"/>
      <c r="I66" s="10">
        <f t="shared" si="0"/>
        <v>681533464</v>
      </c>
      <c r="J66" s="8"/>
      <c r="K66" s="17">
        <f t="shared" si="1"/>
        <v>-4.2792220453529749E-3</v>
      </c>
      <c r="L66" s="8"/>
      <c r="M66" s="10">
        <v>0</v>
      </c>
      <c r="N66" s="10"/>
      <c r="O66" s="10">
        <v>-5793034465</v>
      </c>
      <c r="P66" s="10"/>
      <c r="Q66" s="10">
        <v>-79492425</v>
      </c>
      <c r="R66" s="10"/>
      <c r="S66" s="10">
        <f t="shared" si="2"/>
        <v>-5872526890</v>
      </c>
      <c r="U66" s="17">
        <f t="shared" si="3"/>
        <v>1.362116048558905E-2</v>
      </c>
    </row>
    <row r="67" spans="1:21">
      <c r="A67" s="3" t="s">
        <v>21</v>
      </c>
      <c r="C67" s="10">
        <v>1108737059</v>
      </c>
      <c r="D67" s="10"/>
      <c r="E67" s="10">
        <v>4460567670</v>
      </c>
      <c r="F67" s="10"/>
      <c r="G67" s="10">
        <v>0</v>
      </c>
      <c r="H67" s="10"/>
      <c r="I67" s="10">
        <f t="shared" si="0"/>
        <v>5569304729</v>
      </c>
      <c r="J67" s="8"/>
      <c r="K67" s="17">
        <f t="shared" si="1"/>
        <v>-3.4968630056330399E-2</v>
      </c>
      <c r="L67" s="8"/>
      <c r="M67" s="10">
        <v>1108737059</v>
      </c>
      <c r="N67" s="10"/>
      <c r="O67" s="10">
        <v>-311655370</v>
      </c>
      <c r="P67" s="10"/>
      <c r="Q67" s="10">
        <v>-383260180</v>
      </c>
      <c r="R67" s="10"/>
      <c r="S67" s="10">
        <f t="shared" si="2"/>
        <v>413821509</v>
      </c>
      <c r="U67" s="17">
        <f t="shared" si="3"/>
        <v>-9.5984731820915228E-4</v>
      </c>
    </row>
    <row r="68" spans="1:21">
      <c r="A68" s="3" t="s">
        <v>123</v>
      </c>
      <c r="C68" s="10">
        <v>0</v>
      </c>
      <c r="D68" s="10"/>
      <c r="E68" s="10">
        <v>5904572948</v>
      </c>
      <c r="F68" s="10"/>
      <c r="G68" s="10">
        <v>0</v>
      </c>
      <c r="H68" s="10"/>
      <c r="I68" s="10">
        <f t="shared" si="0"/>
        <v>5904572948</v>
      </c>
      <c r="J68" s="8"/>
      <c r="K68" s="17">
        <f t="shared" si="1"/>
        <v>-3.7073716937069436E-2</v>
      </c>
      <c r="L68" s="8"/>
      <c r="M68" s="10">
        <v>0</v>
      </c>
      <c r="N68" s="10"/>
      <c r="O68" s="10">
        <v>-9846077611</v>
      </c>
      <c r="P68" s="10"/>
      <c r="Q68" s="10">
        <v>-142999182</v>
      </c>
      <c r="R68" s="10"/>
      <c r="S68" s="10">
        <f t="shared" si="2"/>
        <v>-9989076793</v>
      </c>
      <c r="U68" s="17">
        <f t="shared" si="3"/>
        <v>2.3169381877504898E-2</v>
      </c>
    </row>
    <row r="69" spans="1:21">
      <c r="A69" s="3" t="s">
        <v>54</v>
      </c>
      <c r="C69" s="10">
        <v>10107870887</v>
      </c>
      <c r="D69" s="10"/>
      <c r="E69" s="10">
        <v>-17770487712</v>
      </c>
      <c r="F69" s="10"/>
      <c r="G69" s="10">
        <v>0</v>
      </c>
      <c r="H69" s="10"/>
      <c r="I69" s="10">
        <f t="shared" si="0"/>
        <v>-7662616825</v>
      </c>
      <c r="J69" s="8"/>
      <c r="K69" s="17">
        <f t="shared" si="1"/>
        <v>4.8112147935017051E-2</v>
      </c>
      <c r="L69" s="8"/>
      <c r="M69" s="10">
        <v>10107870887</v>
      </c>
      <c r="N69" s="10"/>
      <c r="O69" s="10">
        <v>-13782892462</v>
      </c>
      <c r="P69" s="10"/>
      <c r="Q69" s="10">
        <v>4647929</v>
      </c>
      <c r="R69" s="10"/>
      <c r="S69" s="10">
        <f t="shared" si="2"/>
        <v>-3670373646</v>
      </c>
      <c r="U69" s="17">
        <f t="shared" si="3"/>
        <v>8.5133281482926704E-3</v>
      </c>
    </row>
    <row r="70" spans="1:21">
      <c r="A70" s="3" t="s">
        <v>38</v>
      </c>
      <c r="C70" s="10">
        <v>0</v>
      </c>
      <c r="D70" s="10"/>
      <c r="E70" s="10">
        <v>-4661809670</v>
      </c>
      <c r="F70" s="10"/>
      <c r="G70" s="10">
        <v>0</v>
      </c>
      <c r="H70" s="10"/>
      <c r="I70" s="10">
        <f t="shared" si="0"/>
        <v>-4661809670</v>
      </c>
      <c r="J70" s="8"/>
      <c r="K70" s="17">
        <f t="shared" si="1"/>
        <v>2.9270637121794618E-2</v>
      </c>
      <c r="L70" s="8"/>
      <c r="M70" s="10">
        <v>0</v>
      </c>
      <c r="N70" s="10"/>
      <c r="O70" s="10">
        <v>-11711362552</v>
      </c>
      <c r="P70" s="10"/>
      <c r="Q70" s="10">
        <v>-181723306</v>
      </c>
      <c r="R70" s="10"/>
      <c r="S70" s="10">
        <f t="shared" si="2"/>
        <v>-11893085858</v>
      </c>
      <c r="U70" s="17">
        <f t="shared" si="3"/>
        <v>2.7585677200825477E-2</v>
      </c>
    </row>
    <row r="71" spans="1:21">
      <c r="A71" s="3" t="s">
        <v>134</v>
      </c>
      <c r="C71" s="10">
        <v>0</v>
      </c>
      <c r="D71" s="10"/>
      <c r="E71" s="10">
        <v>-182773815</v>
      </c>
      <c r="F71" s="10"/>
      <c r="G71" s="10">
        <v>0</v>
      </c>
      <c r="H71" s="10"/>
      <c r="I71" s="10">
        <f t="shared" si="0"/>
        <v>-182773815</v>
      </c>
      <c r="J71" s="8"/>
      <c r="K71" s="17">
        <f t="shared" si="1"/>
        <v>1.147602839442182E-3</v>
      </c>
      <c r="L71" s="8"/>
      <c r="M71" s="10">
        <v>0</v>
      </c>
      <c r="N71" s="10"/>
      <c r="O71" s="10">
        <v>-5718764418</v>
      </c>
      <c r="P71" s="10"/>
      <c r="Q71" s="10">
        <v>-446758866</v>
      </c>
      <c r="R71" s="10"/>
      <c r="S71" s="10">
        <f t="shared" si="2"/>
        <v>-6165523284</v>
      </c>
      <c r="U71" s="17">
        <f t="shared" si="3"/>
        <v>1.430075735745163E-2</v>
      </c>
    </row>
    <row r="72" spans="1:21">
      <c r="A72" s="3" t="s">
        <v>75</v>
      </c>
      <c r="C72" s="10">
        <v>0</v>
      </c>
      <c r="D72" s="10"/>
      <c r="E72" s="10">
        <v>710659600</v>
      </c>
      <c r="F72" s="10"/>
      <c r="G72" s="10">
        <v>0</v>
      </c>
      <c r="H72" s="10"/>
      <c r="I72" s="10">
        <f t="shared" si="0"/>
        <v>710659600</v>
      </c>
      <c r="J72" s="8"/>
      <c r="K72" s="17">
        <f t="shared" si="1"/>
        <v>-4.4620996439607352E-3</v>
      </c>
      <c r="L72" s="8"/>
      <c r="M72" s="10">
        <v>0</v>
      </c>
      <c r="N72" s="10"/>
      <c r="O72" s="10">
        <v>249691210</v>
      </c>
      <c r="P72" s="10"/>
      <c r="Q72" s="10">
        <v>56482242</v>
      </c>
      <c r="R72" s="10"/>
      <c r="S72" s="10">
        <f t="shared" si="2"/>
        <v>306173452</v>
      </c>
      <c r="U72" s="17">
        <f t="shared" si="3"/>
        <v>-7.101606862320891E-4</v>
      </c>
    </row>
    <row r="73" spans="1:21">
      <c r="A73" s="3" t="s">
        <v>207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84" si="4">C73+E73+G73</f>
        <v>0</v>
      </c>
      <c r="J73" s="8"/>
      <c r="K73" s="17">
        <f t="shared" ref="K73:K84" si="5">I73/$I$85</f>
        <v>0</v>
      </c>
      <c r="L73" s="8"/>
      <c r="M73" s="10">
        <v>0</v>
      </c>
      <c r="N73" s="10"/>
      <c r="O73" s="10">
        <v>0</v>
      </c>
      <c r="P73" s="10"/>
      <c r="Q73" s="10">
        <v>-3073974870</v>
      </c>
      <c r="R73" s="10"/>
      <c r="S73" s="10">
        <f t="shared" ref="S73:S84" si="6">M73+O73+Q73</f>
        <v>-3073974870</v>
      </c>
      <c r="U73" s="17">
        <f t="shared" ref="U73:U84" si="7">S73/$S$85</f>
        <v>7.1299980089044321E-3</v>
      </c>
    </row>
    <row r="74" spans="1:21">
      <c r="A74" s="3" t="s">
        <v>35</v>
      </c>
      <c r="C74" s="10">
        <v>0</v>
      </c>
      <c r="D74" s="10"/>
      <c r="E74" s="10">
        <v>-8487371486</v>
      </c>
      <c r="F74" s="10"/>
      <c r="G74" s="10">
        <v>0</v>
      </c>
      <c r="H74" s="10"/>
      <c r="I74" s="10">
        <f t="shared" si="4"/>
        <v>-8487371486</v>
      </c>
      <c r="J74" s="8"/>
      <c r="K74" s="17">
        <f t="shared" si="5"/>
        <v>5.3290629277143516E-2</v>
      </c>
      <c r="L74" s="8"/>
      <c r="M74" s="10">
        <v>0</v>
      </c>
      <c r="N74" s="10"/>
      <c r="O74" s="10">
        <v>292667982</v>
      </c>
      <c r="P74" s="10"/>
      <c r="Q74" s="10">
        <v>254135566</v>
      </c>
      <c r="R74" s="10"/>
      <c r="S74" s="10">
        <f t="shared" si="6"/>
        <v>546803548</v>
      </c>
      <c r="U74" s="17">
        <f t="shared" si="7"/>
        <v>-1.2682954068853136E-3</v>
      </c>
    </row>
    <row r="75" spans="1:21">
      <c r="A75" s="3" t="s">
        <v>113</v>
      </c>
      <c r="C75" s="10">
        <v>0</v>
      </c>
      <c r="D75" s="10"/>
      <c r="E75" s="10">
        <v>-844010375</v>
      </c>
      <c r="F75" s="10"/>
      <c r="G75" s="10">
        <v>0</v>
      </c>
      <c r="H75" s="10"/>
      <c r="I75" s="10">
        <f t="shared" si="4"/>
        <v>-844010375</v>
      </c>
      <c r="J75" s="8"/>
      <c r="K75" s="17">
        <f t="shared" si="5"/>
        <v>5.2993843941412551E-3</v>
      </c>
      <c r="L75" s="8"/>
      <c r="M75" s="10">
        <v>0</v>
      </c>
      <c r="N75" s="10"/>
      <c r="O75" s="10">
        <v>-4071108877</v>
      </c>
      <c r="P75" s="10"/>
      <c r="Q75" s="10">
        <v>1195175004</v>
      </c>
      <c r="R75" s="10"/>
      <c r="S75" s="10">
        <f t="shared" si="6"/>
        <v>-2875933873</v>
      </c>
      <c r="U75" s="17">
        <f t="shared" si="7"/>
        <v>6.6706475021478667E-3</v>
      </c>
    </row>
    <row r="76" spans="1:21">
      <c r="A76" s="3" t="s">
        <v>95</v>
      </c>
      <c r="C76" s="10">
        <v>0</v>
      </c>
      <c r="D76" s="10"/>
      <c r="E76" s="10">
        <v>-11089286478</v>
      </c>
      <c r="F76" s="10"/>
      <c r="G76" s="10">
        <v>0</v>
      </c>
      <c r="H76" s="10"/>
      <c r="I76" s="10">
        <f t="shared" si="4"/>
        <v>-11089286478</v>
      </c>
      <c r="J76" s="8"/>
      <c r="K76" s="17">
        <f t="shared" si="5"/>
        <v>6.9627570281555889E-2</v>
      </c>
      <c r="L76" s="8"/>
      <c r="M76" s="10">
        <v>0</v>
      </c>
      <c r="N76" s="10"/>
      <c r="O76" s="10">
        <v>-38723825762</v>
      </c>
      <c r="P76" s="10"/>
      <c r="Q76" s="10">
        <v>-977273859</v>
      </c>
      <c r="R76" s="10"/>
      <c r="S76" s="10">
        <f t="shared" si="6"/>
        <v>-39701099621</v>
      </c>
      <c r="U76" s="17">
        <f t="shared" si="7"/>
        <v>9.2085580793653823E-2</v>
      </c>
    </row>
    <row r="77" spans="1:21">
      <c r="A77" s="3" t="s">
        <v>130</v>
      </c>
      <c r="C77" s="10">
        <v>5124634023</v>
      </c>
      <c r="D77" s="10"/>
      <c r="E77" s="10">
        <v>-8207110918</v>
      </c>
      <c r="F77" s="10"/>
      <c r="G77" s="10">
        <v>0</v>
      </c>
      <c r="H77" s="10"/>
      <c r="I77" s="10">
        <f t="shared" si="4"/>
        <v>-3082476895</v>
      </c>
      <c r="J77" s="8"/>
      <c r="K77" s="17">
        <f t="shared" si="5"/>
        <v>1.9354299942893467E-2</v>
      </c>
      <c r="L77" s="8"/>
      <c r="M77" s="10">
        <v>5124634023</v>
      </c>
      <c r="N77" s="10"/>
      <c r="O77" s="10">
        <v>-11721878749</v>
      </c>
      <c r="P77" s="10"/>
      <c r="Q77" s="10">
        <v>0</v>
      </c>
      <c r="R77" s="10"/>
      <c r="S77" s="10">
        <f t="shared" si="6"/>
        <v>-6597244726</v>
      </c>
      <c r="U77" s="17">
        <f t="shared" si="7"/>
        <v>1.5302123065383182E-2</v>
      </c>
    </row>
    <row r="78" spans="1:21">
      <c r="A78" s="3" t="s">
        <v>66</v>
      </c>
      <c r="C78" s="10">
        <v>1769553975</v>
      </c>
      <c r="D78" s="10"/>
      <c r="E78" s="10">
        <v>-559153124</v>
      </c>
      <c r="F78" s="10"/>
      <c r="G78" s="10">
        <v>0</v>
      </c>
      <c r="H78" s="10"/>
      <c r="I78" s="10">
        <f t="shared" si="4"/>
        <v>1210400851</v>
      </c>
      <c r="J78" s="8"/>
      <c r="K78" s="17">
        <f t="shared" si="5"/>
        <v>-7.5998821465253844E-3</v>
      </c>
      <c r="L78" s="8"/>
      <c r="M78" s="10">
        <v>1769553975</v>
      </c>
      <c r="N78" s="10"/>
      <c r="O78" s="10">
        <v>-380906504</v>
      </c>
      <c r="P78" s="10"/>
      <c r="Q78" s="10">
        <v>0</v>
      </c>
      <c r="R78" s="10"/>
      <c r="S78" s="10">
        <f t="shared" si="6"/>
        <v>1388647471</v>
      </c>
      <c r="U78" s="17">
        <f t="shared" si="7"/>
        <v>-3.2209286419118241E-3</v>
      </c>
    </row>
    <row r="79" spans="1:21">
      <c r="A79" s="3" t="s">
        <v>141</v>
      </c>
      <c r="C79" s="10">
        <v>0</v>
      </c>
      <c r="D79" s="10"/>
      <c r="E79" s="10">
        <v>3921811621</v>
      </c>
      <c r="F79" s="10"/>
      <c r="G79" s="10">
        <v>0</v>
      </c>
      <c r="H79" s="10"/>
      <c r="I79" s="10">
        <f t="shared" si="4"/>
        <v>3921811621</v>
      </c>
      <c r="J79" s="8"/>
      <c r="K79" s="17">
        <f t="shared" si="5"/>
        <v>-2.462432680533011E-2</v>
      </c>
      <c r="L79" s="8"/>
      <c r="M79" s="10">
        <v>0</v>
      </c>
      <c r="N79" s="10"/>
      <c r="O79" s="10">
        <v>3921811621</v>
      </c>
      <c r="P79" s="10"/>
      <c r="Q79" s="10">
        <v>0</v>
      </c>
      <c r="R79" s="10"/>
      <c r="S79" s="10">
        <f t="shared" si="6"/>
        <v>3921811621</v>
      </c>
      <c r="U79" s="17">
        <f t="shared" si="7"/>
        <v>-9.096531439448061E-3</v>
      </c>
    </row>
    <row r="80" spans="1:21">
      <c r="A80" s="3" t="s">
        <v>139</v>
      </c>
      <c r="C80" s="10">
        <v>0</v>
      </c>
      <c r="D80" s="10"/>
      <c r="E80" s="10">
        <v>-7399705508</v>
      </c>
      <c r="F80" s="10"/>
      <c r="G80" s="10">
        <v>0</v>
      </c>
      <c r="H80" s="10"/>
      <c r="I80" s="10">
        <f t="shared" si="4"/>
        <v>-7399705508</v>
      </c>
      <c r="J80" s="8"/>
      <c r="K80" s="17">
        <f t="shared" si="5"/>
        <v>4.6461376603736997E-2</v>
      </c>
      <c r="L80" s="8"/>
      <c r="M80" s="10">
        <v>0</v>
      </c>
      <c r="N80" s="10"/>
      <c r="O80" s="10">
        <v>-7399705508</v>
      </c>
      <c r="P80" s="10"/>
      <c r="Q80" s="10">
        <v>0</v>
      </c>
      <c r="R80" s="10"/>
      <c r="S80" s="10">
        <f t="shared" si="6"/>
        <v>-7399705508</v>
      </c>
      <c r="U80" s="17">
        <f t="shared" si="7"/>
        <v>1.7163408215669362E-2</v>
      </c>
    </row>
    <row r="81" spans="1:21">
      <c r="A81" s="3" t="s">
        <v>48</v>
      </c>
      <c r="C81" s="10">
        <v>0</v>
      </c>
      <c r="D81" s="10"/>
      <c r="E81" s="10">
        <v>-4344489481</v>
      </c>
      <c r="F81" s="10"/>
      <c r="G81" s="10">
        <v>0</v>
      </c>
      <c r="H81" s="10"/>
      <c r="I81" s="10">
        <f t="shared" si="4"/>
        <v>-4344489481</v>
      </c>
      <c r="J81" s="8"/>
      <c r="K81" s="17">
        <f t="shared" si="5"/>
        <v>2.7278242588098803E-2</v>
      </c>
      <c r="L81" s="8"/>
      <c r="M81" s="10">
        <v>0</v>
      </c>
      <c r="N81" s="10"/>
      <c r="O81" s="10">
        <v>14926782964</v>
      </c>
      <c r="P81" s="10"/>
      <c r="Q81" s="10">
        <v>0</v>
      </c>
      <c r="R81" s="10"/>
      <c r="S81" s="10">
        <f t="shared" si="6"/>
        <v>14926782964</v>
      </c>
      <c r="U81" s="17">
        <f t="shared" si="7"/>
        <v>-3.4622252072174099E-2</v>
      </c>
    </row>
    <row r="82" spans="1:21">
      <c r="A82" s="3" t="s">
        <v>31</v>
      </c>
      <c r="C82" s="10">
        <v>0</v>
      </c>
      <c r="D82" s="10"/>
      <c r="E82" s="10">
        <v>-1160368083</v>
      </c>
      <c r="F82" s="10"/>
      <c r="G82" s="10">
        <v>0</v>
      </c>
      <c r="H82" s="10"/>
      <c r="I82" s="10">
        <f t="shared" si="4"/>
        <v>-1160368083</v>
      </c>
      <c r="J82" s="8"/>
      <c r="K82" s="17">
        <f t="shared" si="5"/>
        <v>7.2857356883910401E-3</v>
      </c>
      <c r="L82" s="8"/>
      <c r="M82" s="10">
        <v>0</v>
      </c>
      <c r="N82" s="10"/>
      <c r="O82" s="10">
        <v>-3386894930</v>
      </c>
      <c r="P82" s="10"/>
      <c r="Q82" s="10">
        <v>0</v>
      </c>
      <c r="R82" s="10"/>
      <c r="S82" s="10">
        <f t="shared" si="6"/>
        <v>-3386894930</v>
      </c>
      <c r="U82" s="17">
        <f t="shared" si="7"/>
        <v>7.8558072621031268E-3</v>
      </c>
    </row>
    <row r="83" spans="1:21">
      <c r="A83" s="3" t="s">
        <v>81</v>
      </c>
      <c r="C83" s="10">
        <v>0</v>
      </c>
      <c r="D83" s="10"/>
      <c r="E83" s="10">
        <v>980133300</v>
      </c>
      <c r="F83" s="10"/>
      <c r="G83" s="10">
        <v>0</v>
      </c>
      <c r="H83" s="10"/>
      <c r="I83" s="10">
        <f t="shared" si="4"/>
        <v>980133300</v>
      </c>
      <c r="J83" s="8"/>
      <c r="K83" s="17">
        <f t="shared" si="5"/>
        <v>-6.1540749593251972E-3</v>
      </c>
      <c r="L83" s="8"/>
      <c r="M83" s="10">
        <v>0</v>
      </c>
      <c r="N83" s="10"/>
      <c r="O83" s="10">
        <v>-14026045500</v>
      </c>
      <c r="P83" s="10"/>
      <c r="Q83" s="10">
        <v>0</v>
      </c>
      <c r="R83" s="10"/>
      <c r="S83" s="10">
        <f t="shared" si="6"/>
        <v>-14026045500</v>
      </c>
      <c r="U83" s="17">
        <f t="shared" si="7"/>
        <v>3.2533016929901896E-2</v>
      </c>
    </row>
    <row r="84" spans="1:21">
      <c r="A84" s="3" t="s">
        <v>142</v>
      </c>
      <c r="C84" s="10">
        <v>0</v>
      </c>
      <c r="D84" s="10"/>
      <c r="E84" s="10">
        <v>-4902716149</v>
      </c>
      <c r="F84" s="10"/>
      <c r="G84" s="10">
        <v>0</v>
      </c>
      <c r="H84" s="10"/>
      <c r="I84" s="10">
        <f t="shared" si="4"/>
        <v>-4902716149</v>
      </c>
      <c r="J84" s="8"/>
      <c r="K84" s="17">
        <f t="shared" si="5"/>
        <v>3.0783244162034044E-2</v>
      </c>
      <c r="L84" s="8"/>
      <c r="M84" s="10">
        <v>0</v>
      </c>
      <c r="N84" s="10"/>
      <c r="O84" s="10">
        <v>-4902716149</v>
      </c>
      <c r="P84" s="10"/>
      <c r="Q84" s="10">
        <v>0</v>
      </c>
      <c r="R84" s="10"/>
      <c r="S84" s="10">
        <f t="shared" si="6"/>
        <v>-4902716149</v>
      </c>
      <c r="U84" s="17">
        <f t="shared" si="7"/>
        <v>1.1371711825540592E-2</v>
      </c>
    </row>
    <row r="85" spans="1:21">
      <c r="A85" s="3" t="s">
        <v>144</v>
      </c>
      <c r="C85" s="16">
        <f>SUM(C8:C84)</f>
        <v>96623704738</v>
      </c>
      <c r="D85" s="15"/>
      <c r="E85" s="16">
        <f>SUM(E8:E84)</f>
        <v>-269235451366</v>
      </c>
      <c r="F85" s="15"/>
      <c r="G85" s="16">
        <f>SUM(G8:G84)</f>
        <v>13346007020</v>
      </c>
      <c r="H85" s="15"/>
      <c r="I85" s="16">
        <f>SUM(I8:I84)</f>
        <v>-159265739608</v>
      </c>
      <c r="K85" s="18">
        <f>SUM(K8:K84)</f>
        <v>0.99999999999999978</v>
      </c>
      <c r="M85" s="16">
        <f>SUM(M8:M84)</f>
        <v>153960963634</v>
      </c>
      <c r="N85" s="15"/>
      <c r="O85" s="16">
        <f>SUM(O8:O84)</f>
        <v>-549724931072</v>
      </c>
      <c r="P85" s="15"/>
      <c r="Q85" s="16">
        <f>SUM(Q8:Q84)</f>
        <v>-35368673295</v>
      </c>
      <c r="R85" s="15"/>
      <c r="S85" s="16">
        <f>SUM(S8:S84)</f>
        <v>-431132640733</v>
      </c>
      <c r="U85" s="18">
        <f>SUM(U8:U84)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/>
  <cols>
    <col min="1" max="1" width="25.5703125" style="3" bestFit="1" customWidth="1"/>
    <col min="2" max="2" width="1" style="3" customWidth="1"/>
    <col min="3" max="3" width="29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  <c r="F3" s="1" t="s">
        <v>167</v>
      </c>
      <c r="G3" s="1" t="s">
        <v>167</v>
      </c>
      <c r="H3" s="1" t="s">
        <v>167</v>
      </c>
      <c r="I3" s="1" t="s">
        <v>167</v>
      </c>
      <c r="J3" s="1" t="s">
        <v>167</v>
      </c>
      <c r="K3" s="1" t="s">
        <v>167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212</v>
      </c>
      <c r="B6" s="2" t="s">
        <v>212</v>
      </c>
      <c r="C6" s="2" t="s">
        <v>212</v>
      </c>
      <c r="E6" s="2" t="s">
        <v>169</v>
      </c>
      <c r="F6" s="2" t="s">
        <v>169</v>
      </c>
      <c r="G6" s="2" t="s">
        <v>169</v>
      </c>
      <c r="I6" s="2" t="s">
        <v>170</v>
      </c>
      <c r="J6" s="2" t="s">
        <v>170</v>
      </c>
      <c r="K6" s="2" t="s">
        <v>170</v>
      </c>
    </row>
    <row r="7" spans="1:11" ht="25.5" thickBot="1">
      <c r="A7" s="2" t="s">
        <v>213</v>
      </c>
      <c r="C7" s="2" t="s">
        <v>151</v>
      </c>
      <c r="E7" s="2" t="s">
        <v>214</v>
      </c>
      <c r="G7" s="2" t="s">
        <v>215</v>
      </c>
      <c r="I7" s="2" t="s">
        <v>214</v>
      </c>
      <c r="K7" s="2" t="s">
        <v>215</v>
      </c>
    </row>
    <row r="8" spans="1:11">
      <c r="A8" s="3" t="s">
        <v>157</v>
      </c>
      <c r="C8" s="3" t="s">
        <v>158</v>
      </c>
      <c r="E8" s="7">
        <v>42023</v>
      </c>
      <c r="G8" s="17">
        <f>E8/$E$10</f>
        <v>1.1495255060815925E-4</v>
      </c>
      <c r="I8" s="7">
        <v>203071</v>
      </c>
      <c r="K8" s="17">
        <f>I8/$I$10</f>
        <v>4.9759084457310072E-5</v>
      </c>
    </row>
    <row r="9" spans="1:11" ht="24.75" thickBot="1">
      <c r="A9" s="3" t="s">
        <v>164</v>
      </c>
      <c r="C9" s="3" t="s">
        <v>165</v>
      </c>
      <c r="E9" s="7">
        <v>365526203</v>
      </c>
      <c r="G9" s="17">
        <f>E9/$E$10</f>
        <v>0.99988504744939188</v>
      </c>
      <c r="I9" s="7">
        <v>4080880860</v>
      </c>
      <c r="K9" s="17">
        <f>I9/$I$10</f>
        <v>0.99995024091554274</v>
      </c>
    </row>
    <row r="10" spans="1:11" ht="24.75" thickBot="1">
      <c r="A10" s="3" t="s">
        <v>144</v>
      </c>
      <c r="C10" s="3" t="s">
        <v>144</v>
      </c>
      <c r="E10" s="9">
        <f>SUM(E8:E9)</f>
        <v>365568226</v>
      </c>
      <c r="G10" s="19">
        <f>SUM(G8:G9)</f>
        <v>1</v>
      </c>
      <c r="I10" s="9">
        <f>SUM(I8:I9)</f>
        <v>4081083931</v>
      </c>
      <c r="K10" s="19">
        <f>SUM(K8:K9)</f>
        <v>1</v>
      </c>
    </row>
    <row r="11" spans="1:11" ht="24.75" thickTop="1">
      <c r="E11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N8" sqref="N8"/>
    </sheetView>
  </sheetViews>
  <sheetFormatPr defaultRowHeight="24"/>
  <cols>
    <col min="1" max="1" width="14.7109375" style="3" bestFit="1" customWidth="1"/>
    <col min="2" max="2" width="1" style="3" customWidth="1"/>
    <col min="3" max="3" width="11" style="3" customWidth="1"/>
    <col min="4" max="4" width="1" style="3" customWidth="1"/>
    <col min="5" max="5" width="20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167</v>
      </c>
      <c r="B3" s="1" t="s">
        <v>167</v>
      </c>
      <c r="C3" s="1" t="s">
        <v>167</v>
      </c>
      <c r="D3" s="1" t="s">
        <v>167</v>
      </c>
      <c r="E3" s="1" t="s">
        <v>167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>
      <c r="E5" s="4" t="s">
        <v>220</v>
      </c>
    </row>
    <row r="6" spans="1:5" ht="24.75">
      <c r="A6" s="2" t="s">
        <v>216</v>
      </c>
      <c r="C6" s="2" t="s">
        <v>169</v>
      </c>
      <c r="E6" s="20" t="s">
        <v>221</v>
      </c>
    </row>
    <row r="7" spans="1:5" ht="24.75">
      <c r="A7" s="2" t="s">
        <v>216</v>
      </c>
      <c r="C7" s="2" t="s">
        <v>154</v>
      </c>
      <c r="E7" s="2" t="s">
        <v>154</v>
      </c>
    </row>
    <row r="8" spans="1:5" ht="24.75">
      <c r="A8" s="4" t="s">
        <v>216</v>
      </c>
      <c r="C8" s="5">
        <v>0</v>
      </c>
      <c r="E8" s="5">
        <v>7238398625</v>
      </c>
    </row>
    <row r="9" spans="1:5">
      <c r="A9" s="3" t="s">
        <v>144</v>
      </c>
      <c r="C9" s="6">
        <f>SUM(C8:C8)</f>
        <v>0</v>
      </c>
      <c r="E9" s="6">
        <f>SUM(E8:E8)</f>
        <v>7238398625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2024-06-26T12:45:24Z</dcterms:modified>
</cp:coreProperties>
</file>