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8A6401A3-D420-4C5F-95F9-BAFB07EE7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K10" i="13"/>
  <c r="K9" i="13"/>
  <c r="K8" i="13"/>
  <c r="G10" i="13"/>
  <c r="G9" i="13"/>
  <c r="G8" i="13"/>
  <c r="U8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" i="11"/>
  <c r="K8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" i="11"/>
  <c r="S9" i="11"/>
  <c r="S10" i="11"/>
  <c r="S11" i="11"/>
  <c r="S12" i="11"/>
  <c r="S13" i="11"/>
  <c r="S14" i="11"/>
  <c r="S15" i="11"/>
  <c r="S16" i="11"/>
  <c r="S82" i="11" s="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82" i="11" s="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8" i="9"/>
  <c r="I75" i="9" s="1"/>
  <c r="Y76" i="1"/>
  <c r="C9" i="15"/>
  <c r="E9" i="14"/>
  <c r="C9" i="14"/>
  <c r="I10" i="13"/>
  <c r="E10" i="13"/>
  <c r="Q82" i="11"/>
  <c r="O82" i="11"/>
  <c r="M82" i="11"/>
  <c r="G82" i="11"/>
  <c r="E82" i="11"/>
  <c r="C82" i="11"/>
  <c r="O77" i="10"/>
  <c r="M77" i="10"/>
  <c r="G77" i="10"/>
  <c r="E77" i="10"/>
  <c r="O75" i="9"/>
  <c r="M75" i="9"/>
  <c r="G75" i="9"/>
  <c r="E75" i="9"/>
  <c r="S13" i="8"/>
  <c r="Q13" i="8"/>
  <c r="O13" i="8"/>
  <c r="M13" i="8"/>
  <c r="K13" i="8"/>
  <c r="I13" i="8"/>
  <c r="S10" i="7"/>
  <c r="Q10" i="7"/>
  <c r="O10" i="7"/>
  <c r="M10" i="7"/>
  <c r="K10" i="7"/>
  <c r="I10" i="7"/>
  <c r="Q11" i="6"/>
  <c r="O11" i="6"/>
  <c r="M11" i="6"/>
  <c r="K11" i="6"/>
  <c r="W76" i="1"/>
  <c r="U76" i="1"/>
  <c r="O76" i="1"/>
  <c r="K76" i="1"/>
  <c r="G76" i="1"/>
  <c r="E76" i="1"/>
  <c r="Q77" i="10" l="1"/>
  <c r="I77" i="10"/>
  <c r="Q75" i="9"/>
</calcChain>
</file>

<file path=xl/sharedStrings.xml><?xml version="1.0" encoding="utf-8"?>
<sst xmlns="http://schemas.openxmlformats.org/spreadsheetml/2006/main" count="1054" uniqueCount="153">
  <si>
    <t>صندوق سرمایه‌گذاری شاخصی آرام مفید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</si>
  <si>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</si>
  <si>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</si>
  <si>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</si>
  <si>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</si>
  <si>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</si>
  <si>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</si>
  <si>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</si>
  <si>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</si>
  <si>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</si>
  <si>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</si>
  <si>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</si>
  <si>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</si>
  <si>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</si>
  <si>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</si>
  <si>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</si>
  <si>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ایران خودرو دیزل</t>
  </si>
  <si>
    <t>ایران‌ خودرو</t>
  </si>
  <si>
    <t>بانک تجارت</t>
  </si>
  <si>
    <t>بانک سامان</t>
  </si>
  <si>
    <t>بانک صادرات ایران</t>
  </si>
  <si>
    <t>بانک ملت</t>
  </si>
  <si>
    <t>بیمه کوثر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</si>
  <si>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</si>
  <si>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</si>
  <si>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</si>
  <si>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</si>
  <si>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</si>
  <si>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</si>
  <si>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</si>
  <si>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</si>
  <si>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</si>
  <si>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</si>
  <si>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</si>
  <si>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نوری</t>
  </si>
  <si>
    <t>پتروشیمی‌شیراز</t>
  </si>
  <si>
    <t>پست بانک ایران</t>
  </si>
  <si>
    <t>تراکتورسازی‌ایران‌</t>
  </si>
  <si>
    <t>توسعه معدنی و صنعتی صبانور</t>
  </si>
  <si>
    <t>توسعه‌معادن‌وفلزات‌</t>
  </si>
  <si>
    <t>تولیدی چدن سازان</t>
  </si>
  <si>
    <t>ح.فولاد آلیاژی ایران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</si>
  <si>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</si>
  <si>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</si>
  <si>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</si>
  <si>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</si>
  <si>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</si>
  <si>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</si>
  <si>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</si>
  <si>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</si>
  <si>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</si>
  <si>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</si>
  <si>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</si>
  <si>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</si>
  <si>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</si>
  <si>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</si>
  <si>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</si>
  <si>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</si>
  <si>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</si>
  <si>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</si>
  <si>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</si>
  <si>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</si>
  <si>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</si>
  <si>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</si>
  <si>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</si>
  <si>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</si>
  <si>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سوخت سبززاگرس(سهامی عام)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</si>
  <si>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</si>
  <si>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</si>
  <si>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</si>
  <si>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</si>
  <si>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</si>
  <si>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</si>
  <si>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</si>
  <si>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نشاسته و گلوکز آردینه</t>
  </si>
  <si>
    <t>نیان الکترونیک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</si>
  <si>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</si>
  <si>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</si>
  <si>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</si>
  <si>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</si>
  <si>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تولیدی و صنعتی گوهرفام</t>
  </si>
  <si>
    <t>نوردوقطعات‌ فولادی‌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</si>
  <si>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</si>
  <si>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</si>
  <si>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</si>
  <si>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</si>
  <si>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</si>
  <si>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</si>
  <si>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</si>
  <si>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</si>
  <si>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</si>
  <si>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</si>
  <si>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</si>
  <si>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</si>
  <si>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</si>
  <si>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</si>
  <si>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</si>
  <si>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</si>
  <si>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</si>
  <si>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</si>
  <si>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</si>
  <si>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</si>
  <si>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</si>
  <si>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</si>
  <si>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</si>
  <si>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</si>
  <si>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</si>
  <si>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</si>
  <si>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</si>
  <si>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</si>
  <si>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</si>
  <si>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</si>
  <si>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</si>
  <si>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</si>
  <si>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</si>
  <si>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</si>
  <si>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</si>
  <si>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</si>
  <si>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</si>
  <si>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1403/01/28</t>
  </si>
  <si>
    <t>1403/02/30</t>
  </si>
  <si>
    <t>1402/12/05</t>
  </si>
  <si>
    <t>1402/12/27</t>
  </si>
  <si>
    <t>1403/02/23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</si>
  <si>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</si>
  <si>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</si>
  <si>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</si>
  <si>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</si>
  <si>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</si>
  <si>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پارس فنر</t>
  </si>
  <si>
    <t>پتروشیمی خراسان</t>
  </si>
  <si>
    <t>کیمیدارو</t>
  </si>
  <si>
    <t>ح. مبین انرژی خلیج فارس</t>
  </si>
  <si>
    <t>گروه‌بهمن‌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</si>
  <si>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</si>
  <si>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</si>
  <si>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</si>
  <si>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</si>
  <si>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</si>
  <si>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-0.04%</t>
  </si>
  <si>
    <t>99.90%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</si>
  <si>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</si>
  <si>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</si>
  <si>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</si>
  <si>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</si>
  <si>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</si>
  <si>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</si>
  <si>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</si>
  <si>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99.86%</t>
  </si>
  <si>
    <t>1403/02/01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</si>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</sst>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0.000%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0" applyNumberFormat="1" applyFont="1"/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4" xfId="2" applyNumberFormat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1" fontId="3" fillId="0" borderId="0" xfId="2" applyNumberFormat="1" applyFont="1" applyAlignment="1">
      <alignment horizontal="center"/>
    </xf>
    <xf numFmtId="171" fontId="3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0"/>
  <sheetViews>
    <sheetView rightToLeft="1" tabSelected="1" topLeftCell="D64" workbookViewId="0">
      <selection activeCell="Y80" sqref="Y80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1" style="3" customWidth="1"/>
    <col min="12" max="12" width="1" style="3" customWidth="1"/>
    <col min="13" max="13" width="19" style="3" customWidth="1"/>
    <col min="14" max="14" width="1" style="3" customWidth="1"/>
    <col min="15" max="15" width="21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149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5.5" thickBot="1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11">
        <v>4940493</v>
      </c>
      <c r="D9" s="11"/>
      <c r="E9" s="11">
        <v>55260951704</v>
      </c>
      <c r="F9" s="11"/>
      <c r="G9" s="11">
        <v>59080497711.7995</v>
      </c>
      <c r="H9" s="11"/>
      <c r="I9" s="11">
        <v>0</v>
      </c>
      <c r="J9" s="11"/>
      <c r="K9" s="11">
        <v>0</v>
      </c>
      <c r="L9" s="11"/>
      <c r="M9" s="11">
        <v>-13458</v>
      </c>
      <c r="N9" s="11"/>
      <c r="O9" s="11">
        <v>155917516</v>
      </c>
      <c r="P9" s="11"/>
      <c r="Q9" s="11">
        <v>4927035</v>
      </c>
      <c r="R9" s="11"/>
      <c r="S9" s="11">
        <v>11140</v>
      </c>
      <c r="T9" s="11"/>
      <c r="U9" s="11">
        <v>55110419786</v>
      </c>
      <c r="V9" s="11"/>
      <c r="W9" s="11">
        <v>54560591239.095001</v>
      </c>
      <c r="X9" s="8"/>
      <c r="Y9" s="13">
        <v>7.5113186459001896E-3</v>
      </c>
    </row>
    <row r="10" spans="1:25">
      <c r="A10" s="3" t="s">
        <v>16</v>
      </c>
      <c r="C10" s="11">
        <v>38246892</v>
      </c>
      <c r="D10" s="11"/>
      <c r="E10" s="11">
        <v>121578194700</v>
      </c>
      <c r="F10" s="11"/>
      <c r="G10" s="11">
        <v>92653090132.966202</v>
      </c>
      <c r="H10" s="11"/>
      <c r="I10" s="11">
        <v>2199757</v>
      </c>
      <c r="J10" s="11"/>
      <c r="K10" s="11">
        <v>5768097478</v>
      </c>
      <c r="L10" s="11"/>
      <c r="M10" s="11">
        <v>0</v>
      </c>
      <c r="N10" s="11"/>
      <c r="O10" s="11">
        <v>0</v>
      </c>
      <c r="P10" s="11"/>
      <c r="Q10" s="11">
        <v>40446649</v>
      </c>
      <c r="R10" s="11"/>
      <c r="S10" s="11">
        <v>2137</v>
      </c>
      <c r="T10" s="11"/>
      <c r="U10" s="11">
        <v>127346292178</v>
      </c>
      <c r="V10" s="11"/>
      <c r="W10" s="11">
        <v>85920203703.967697</v>
      </c>
      <c r="X10" s="8"/>
      <c r="Y10" s="13">
        <v>1.182857468154995E-2</v>
      </c>
    </row>
    <row r="11" spans="1:25">
      <c r="A11" s="3" t="s">
        <v>17</v>
      </c>
      <c r="C11" s="11">
        <v>24904939</v>
      </c>
      <c r="D11" s="11"/>
      <c r="E11" s="11">
        <v>68201573768</v>
      </c>
      <c r="F11" s="11"/>
      <c r="G11" s="11">
        <v>72661074789.008301</v>
      </c>
      <c r="H11" s="11"/>
      <c r="I11" s="11">
        <v>0</v>
      </c>
      <c r="J11" s="11"/>
      <c r="K11" s="11">
        <v>0</v>
      </c>
      <c r="L11" s="11"/>
      <c r="M11" s="11">
        <v>-161262</v>
      </c>
      <c r="N11" s="11"/>
      <c r="O11" s="11">
        <v>456629268</v>
      </c>
      <c r="P11" s="11"/>
      <c r="Q11" s="11">
        <v>24743677</v>
      </c>
      <c r="R11" s="11"/>
      <c r="S11" s="11">
        <v>2800</v>
      </c>
      <c r="T11" s="11"/>
      <c r="U11" s="11">
        <v>67759961677</v>
      </c>
      <c r="V11" s="11"/>
      <c r="W11" s="11">
        <v>68870065941.179993</v>
      </c>
      <c r="X11" s="8"/>
      <c r="Y11" s="13">
        <v>9.4812940750849065E-3</v>
      </c>
    </row>
    <row r="12" spans="1:25">
      <c r="A12" s="3" t="s">
        <v>18</v>
      </c>
      <c r="C12" s="11">
        <v>19792982</v>
      </c>
      <c r="D12" s="11"/>
      <c r="E12" s="11">
        <v>32410376561</v>
      </c>
      <c r="F12" s="11"/>
      <c r="G12" s="11">
        <v>27564974473.697102</v>
      </c>
      <c r="H12" s="11"/>
      <c r="I12" s="11">
        <v>0</v>
      </c>
      <c r="J12" s="11"/>
      <c r="K12" s="11">
        <v>0</v>
      </c>
      <c r="L12" s="11"/>
      <c r="M12" s="11">
        <v>-197930</v>
      </c>
      <c r="N12" s="11"/>
      <c r="O12" s="11">
        <v>248290687</v>
      </c>
      <c r="P12" s="11"/>
      <c r="Q12" s="11">
        <v>19595052</v>
      </c>
      <c r="R12" s="11"/>
      <c r="S12" s="11">
        <v>1235</v>
      </c>
      <c r="T12" s="11"/>
      <c r="U12" s="11">
        <v>32086272501</v>
      </c>
      <c r="V12" s="11"/>
      <c r="W12" s="11">
        <v>24055899879.140999</v>
      </c>
      <c r="X12" s="8"/>
      <c r="Y12" s="13">
        <v>3.3117590041184647E-3</v>
      </c>
    </row>
    <row r="13" spans="1:25">
      <c r="A13" s="3" t="s">
        <v>19</v>
      </c>
      <c r="C13" s="11">
        <v>15188326</v>
      </c>
      <c r="D13" s="11"/>
      <c r="E13" s="11">
        <v>30648628282</v>
      </c>
      <c r="F13" s="11"/>
      <c r="G13" s="11">
        <v>26466715921.905899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15188326</v>
      </c>
      <c r="R13" s="11"/>
      <c r="S13" s="11">
        <v>1662</v>
      </c>
      <c r="T13" s="11"/>
      <c r="U13" s="11">
        <v>30648628282</v>
      </c>
      <c r="V13" s="11"/>
      <c r="W13" s="11">
        <v>25092801975.0186</v>
      </c>
      <c r="X13" s="8"/>
      <c r="Y13" s="13">
        <v>3.4545085944337108E-3</v>
      </c>
    </row>
    <row r="14" spans="1:25">
      <c r="A14" s="3" t="s">
        <v>20</v>
      </c>
      <c r="C14" s="11">
        <v>33462662</v>
      </c>
      <c r="D14" s="11"/>
      <c r="E14" s="11">
        <v>59692469879</v>
      </c>
      <c r="F14" s="11"/>
      <c r="G14" s="11">
        <v>62568754782.029099</v>
      </c>
      <c r="H14" s="11"/>
      <c r="I14" s="11">
        <v>0</v>
      </c>
      <c r="J14" s="11"/>
      <c r="K14" s="11">
        <v>0</v>
      </c>
      <c r="L14" s="11"/>
      <c r="M14" s="11">
        <v>-302593</v>
      </c>
      <c r="N14" s="11"/>
      <c r="O14" s="11">
        <v>511198594</v>
      </c>
      <c r="P14" s="11"/>
      <c r="Q14" s="11">
        <v>33160069</v>
      </c>
      <c r="R14" s="11"/>
      <c r="S14" s="11">
        <v>1674</v>
      </c>
      <c r="T14" s="11"/>
      <c r="U14" s="11">
        <v>59152688449</v>
      </c>
      <c r="V14" s="11"/>
      <c r="W14" s="11">
        <v>55179671270.739304</v>
      </c>
      <c r="X14" s="8"/>
      <c r="Y14" s="13">
        <v>7.5965469632513832E-3</v>
      </c>
    </row>
    <row r="15" spans="1:25">
      <c r="A15" s="3" t="s">
        <v>21</v>
      </c>
      <c r="C15" s="11">
        <v>126878699</v>
      </c>
      <c r="D15" s="11"/>
      <c r="E15" s="11">
        <v>213055213817</v>
      </c>
      <c r="F15" s="11"/>
      <c r="G15" s="11">
        <v>300300698134.20203</v>
      </c>
      <c r="H15" s="11"/>
      <c r="I15" s="11">
        <v>0</v>
      </c>
      <c r="J15" s="11"/>
      <c r="K15" s="11">
        <v>0</v>
      </c>
      <c r="L15" s="11"/>
      <c r="M15" s="11">
        <v>-1140686</v>
      </c>
      <c r="N15" s="11"/>
      <c r="O15" s="11">
        <v>2471030528</v>
      </c>
      <c r="P15" s="11"/>
      <c r="Q15" s="11">
        <v>125738013</v>
      </c>
      <c r="R15" s="11"/>
      <c r="S15" s="11">
        <v>2160</v>
      </c>
      <c r="T15" s="11"/>
      <c r="U15" s="11">
        <v>211139769367</v>
      </c>
      <c r="V15" s="11"/>
      <c r="W15" s="11">
        <v>269978123136.92401</v>
      </c>
      <c r="X15" s="8"/>
      <c r="Y15" s="13">
        <v>3.7167700427161859E-2</v>
      </c>
    </row>
    <row r="16" spans="1:25">
      <c r="A16" s="3" t="s">
        <v>22</v>
      </c>
      <c r="C16" s="11">
        <v>23713468</v>
      </c>
      <c r="D16" s="11"/>
      <c r="E16" s="11">
        <v>66878125425</v>
      </c>
      <c r="F16" s="11"/>
      <c r="G16" s="11">
        <v>55182924877.901398</v>
      </c>
      <c r="H16" s="11"/>
      <c r="I16" s="11">
        <v>0</v>
      </c>
      <c r="J16" s="11"/>
      <c r="K16" s="11">
        <v>0</v>
      </c>
      <c r="L16" s="11"/>
      <c r="M16" s="11">
        <v>-176967</v>
      </c>
      <c r="N16" s="11"/>
      <c r="O16" s="11">
        <v>409122045</v>
      </c>
      <c r="P16" s="11"/>
      <c r="Q16" s="11">
        <v>23536501</v>
      </c>
      <c r="R16" s="11"/>
      <c r="S16" s="11">
        <v>2312</v>
      </c>
      <c r="T16" s="11"/>
      <c r="U16" s="11">
        <v>66379032621</v>
      </c>
      <c r="V16" s="11"/>
      <c r="W16" s="11">
        <v>54092612789.6436</v>
      </c>
      <c r="X16" s="8"/>
      <c r="Y16" s="13">
        <v>7.4468923782697715E-3</v>
      </c>
    </row>
    <row r="17" spans="1:25">
      <c r="A17" s="3" t="s">
        <v>23</v>
      </c>
      <c r="C17" s="11">
        <v>1557284</v>
      </c>
      <c r="D17" s="11"/>
      <c r="E17" s="11">
        <v>22722688924</v>
      </c>
      <c r="F17" s="11"/>
      <c r="G17" s="11">
        <v>21858016422.023998</v>
      </c>
      <c r="H17" s="11"/>
      <c r="I17" s="11">
        <v>1361000</v>
      </c>
      <c r="J17" s="11"/>
      <c r="K17" s="11">
        <v>20025266216</v>
      </c>
      <c r="L17" s="11"/>
      <c r="M17" s="11">
        <v>0</v>
      </c>
      <c r="N17" s="11"/>
      <c r="O17" s="11">
        <v>0</v>
      </c>
      <c r="P17" s="11"/>
      <c r="Q17" s="11">
        <v>2918284</v>
      </c>
      <c r="R17" s="11"/>
      <c r="S17" s="11">
        <v>14140</v>
      </c>
      <c r="T17" s="11"/>
      <c r="U17" s="11">
        <v>42747955140</v>
      </c>
      <c r="V17" s="11"/>
      <c r="W17" s="11">
        <v>41019011772.227997</v>
      </c>
      <c r="X17" s="8"/>
      <c r="Y17" s="13">
        <v>5.6470588196332406E-3</v>
      </c>
    </row>
    <row r="18" spans="1:25">
      <c r="A18" s="3" t="s">
        <v>24</v>
      </c>
      <c r="C18" s="11">
        <v>45356136</v>
      </c>
      <c r="D18" s="11"/>
      <c r="E18" s="11">
        <v>169498061155</v>
      </c>
      <c r="F18" s="11"/>
      <c r="G18" s="11">
        <v>258795172527.19199</v>
      </c>
      <c r="H18" s="11"/>
      <c r="I18" s="11">
        <v>0</v>
      </c>
      <c r="J18" s="11"/>
      <c r="K18" s="11">
        <v>0</v>
      </c>
      <c r="L18" s="11"/>
      <c r="M18" s="11">
        <v>-335980</v>
      </c>
      <c r="N18" s="11"/>
      <c r="O18" s="11">
        <v>1833555297</v>
      </c>
      <c r="P18" s="11"/>
      <c r="Q18" s="11">
        <v>45020156</v>
      </c>
      <c r="R18" s="11"/>
      <c r="S18" s="11">
        <v>5430</v>
      </c>
      <c r="T18" s="11"/>
      <c r="U18" s="11">
        <v>168242487738</v>
      </c>
      <c r="V18" s="11"/>
      <c r="W18" s="11">
        <v>243004913369.87399</v>
      </c>
      <c r="X18" s="8"/>
      <c r="Y18" s="13">
        <v>3.3454317399929462E-2</v>
      </c>
    </row>
    <row r="19" spans="1:25">
      <c r="A19" s="3" t="s">
        <v>25</v>
      </c>
      <c r="C19" s="11">
        <v>14827817</v>
      </c>
      <c r="D19" s="11"/>
      <c r="E19" s="11">
        <v>132197642772</v>
      </c>
      <c r="F19" s="11"/>
      <c r="G19" s="11">
        <v>158745400334.914</v>
      </c>
      <c r="H19" s="11"/>
      <c r="I19" s="11">
        <v>0</v>
      </c>
      <c r="J19" s="11"/>
      <c r="K19" s="11">
        <v>0</v>
      </c>
      <c r="L19" s="11"/>
      <c r="M19" s="11">
        <v>-106828</v>
      </c>
      <c r="N19" s="11"/>
      <c r="O19" s="11">
        <v>1112140940</v>
      </c>
      <c r="P19" s="11"/>
      <c r="Q19" s="11">
        <v>14720989</v>
      </c>
      <c r="R19" s="11"/>
      <c r="S19" s="11">
        <v>10250</v>
      </c>
      <c r="T19" s="11"/>
      <c r="U19" s="11">
        <v>131245216006</v>
      </c>
      <c r="V19" s="11"/>
      <c r="W19" s="11">
        <v>149992340933.362</v>
      </c>
      <c r="X19" s="8"/>
      <c r="Y19" s="13">
        <v>2.0649341248114888E-2</v>
      </c>
    </row>
    <row r="20" spans="1:25">
      <c r="A20" s="3" t="s">
        <v>26</v>
      </c>
      <c r="C20" s="11">
        <v>2412914</v>
      </c>
      <c r="D20" s="11"/>
      <c r="E20" s="11">
        <v>32650650699</v>
      </c>
      <c r="F20" s="11"/>
      <c r="G20" s="11">
        <v>30485661525.207001</v>
      </c>
      <c r="H20" s="11"/>
      <c r="I20" s="11">
        <v>0</v>
      </c>
      <c r="J20" s="11"/>
      <c r="K20" s="11">
        <v>0</v>
      </c>
      <c r="L20" s="11"/>
      <c r="M20" s="11">
        <v>-24130</v>
      </c>
      <c r="N20" s="11"/>
      <c r="O20" s="11">
        <v>297834290</v>
      </c>
      <c r="P20" s="11"/>
      <c r="Q20" s="11">
        <v>2388784</v>
      </c>
      <c r="R20" s="11"/>
      <c r="S20" s="11">
        <v>12440</v>
      </c>
      <c r="T20" s="11"/>
      <c r="U20" s="11">
        <v>32324132554</v>
      </c>
      <c r="V20" s="11"/>
      <c r="W20" s="11">
        <v>29539659945.888</v>
      </c>
      <c r="X20" s="8"/>
      <c r="Y20" s="13">
        <v>4.066704438241346E-3</v>
      </c>
    </row>
    <row r="21" spans="1:25">
      <c r="A21" s="3" t="s">
        <v>27</v>
      </c>
      <c r="C21" s="11">
        <v>46192316</v>
      </c>
      <c r="D21" s="11"/>
      <c r="E21" s="11">
        <v>124732766662</v>
      </c>
      <c r="F21" s="11"/>
      <c r="G21" s="11">
        <v>136604478366.405</v>
      </c>
      <c r="H21" s="11"/>
      <c r="I21" s="11">
        <v>0</v>
      </c>
      <c r="J21" s="11"/>
      <c r="K21" s="11">
        <v>0</v>
      </c>
      <c r="L21" s="11"/>
      <c r="M21" s="11">
        <v>-214733</v>
      </c>
      <c r="N21" s="11"/>
      <c r="O21" s="11">
        <v>592843789</v>
      </c>
      <c r="P21" s="11"/>
      <c r="Q21" s="11">
        <v>45977583</v>
      </c>
      <c r="R21" s="11"/>
      <c r="S21" s="11">
        <v>2753</v>
      </c>
      <c r="T21" s="11"/>
      <c r="U21" s="11">
        <v>124152924742</v>
      </c>
      <c r="V21" s="11"/>
      <c r="W21" s="11">
        <v>125823157097.306</v>
      </c>
      <c r="X21" s="8"/>
      <c r="Y21" s="13">
        <v>1.7321986520443353E-2</v>
      </c>
    </row>
    <row r="22" spans="1:25">
      <c r="A22" s="3" t="s">
        <v>28</v>
      </c>
      <c r="C22" s="11">
        <v>1829905</v>
      </c>
      <c r="D22" s="11"/>
      <c r="E22" s="11">
        <v>53061825038</v>
      </c>
      <c r="F22" s="11"/>
      <c r="G22" s="11">
        <v>126767299277.272</v>
      </c>
      <c r="H22" s="11"/>
      <c r="I22" s="11">
        <v>0</v>
      </c>
      <c r="J22" s="11"/>
      <c r="K22" s="11">
        <v>0</v>
      </c>
      <c r="L22" s="11"/>
      <c r="M22" s="11">
        <v>-1567</v>
      </c>
      <c r="N22" s="11"/>
      <c r="O22" s="11">
        <v>115038285</v>
      </c>
      <c r="P22" s="11"/>
      <c r="Q22" s="11">
        <v>1828338</v>
      </c>
      <c r="R22" s="11"/>
      <c r="S22" s="11">
        <v>69960</v>
      </c>
      <c r="T22" s="11"/>
      <c r="U22" s="11">
        <v>53016386677</v>
      </c>
      <c r="V22" s="11"/>
      <c r="W22" s="11">
        <v>127149458847.444</v>
      </c>
      <c r="X22" s="8"/>
      <c r="Y22" s="13">
        <v>1.7504577559866754E-2</v>
      </c>
    </row>
    <row r="23" spans="1:25">
      <c r="A23" s="3" t="s">
        <v>29</v>
      </c>
      <c r="C23" s="11">
        <v>31221310</v>
      </c>
      <c r="D23" s="11"/>
      <c r="E23" s="11">
        <v>89312283880</v>
      </c>
      <c r="F23" s="11"/>
      <c r="G23" s="11">
        <v>79916523754.162506</v>
      </c>
      <c r="H23" s="11"/>
      <c r="I23" s="11">
        <v>0</v>
      </c>
      <c r="J23" s="11"/>
      <c r="K23" s="11">
        <v>0</v>
      </c>
      <c r="L23" s="11"/>
      <c r="M23" s="11">
        <v>-50744</v>
      </c>
      <c r="N23" s="11"/>
      <c r="O23" s="11">
        <v>126882436</v>
      </c>
      <c r="P23" s="11"/>
      <c r="Q23" s="11">
        <v>31170566</v>
      </c>
      <c r="R23" s="11"/>
      <c r="S23" s="11">
        <v>2430</v>
      </c>
      <c r="T23" s="11"/>
      <c r="U23" s="11">
        <v>89167124610</v>
      </c>
      <c r="V23" s="11"/>
      <c r="W23" s="11">
        <v>75293795751.488998</v>
      </c>
      <c r="X23" s="8"/>
      <c r="Y23" s="13">
        <v>1.0365644490001694E-2</v>
      </c>
    </row>
    <row r="24" spans="1:25">
      <c r="A24" s="3" t="s">
        <v>30</v>
      </c>
      <c r="C24" s="11">
        <v>919220</v>
      </c>
      <c r="D24" s="11"/>
      <c r="E24" s="11">
        <v>153057595687</v>
      </c>
      <c r="F24" s="11"/>
      <c r="G24" s="11">
        <v>144262951201.07999</v>
      </c>
      <c r="H24" s="11"/>
      <c r="I24" s="11">
        <v>0</v>
      </c>
      <c r="J24" s="11"/>
      <c r="K24" s="11">
        <v>0</v>
      </c>
      <c r="L24" s="11"/>
      <c r="M24" s="11">
        <v>-1302</v>
      </c>
      <c r="N24" s="11"/>
      <c r="O24" s="11">
        <v>199454208</v>
      </c>
      <c r="P24" s="11"/>
      <c r="Q24" s="11">
        <v>917918</v>
      </c>
      <c r="R24" s="11"/>
      <c r="S24" s="11">
        <v>146000</v>
      </c>
      <c r="T24" s="11"/>
      <c r="U24" s="11">
        <v>152840802112</v>
      </c>
      <c r="V24" s="11"/>
      <c r="W24" s="11">
        <v>133218632633.39999</v>
      </c>
      <c r="X24" s="8"/>
      <c r="Y24" s="13">
        <v>1.834011649352469E-2</v>
      </c>
    </row>
    <row r="25" spans="1:25">
      <c r="A25" s="3" t="s">
        <v>31</v>
      </c>
      <c r="C25" s="11">
        <v>6371024</v>
      </c>
      <c r="D25" s="11"/>
      <c r="E25" s="11">
        <v>94661292055</v>
      </c>
      <c r="F25" s="11"/>
      <c r="G25" s="11">
        <v>112349485063.728</v>
      </c>
      <c r="H25" s="11"/>
      <c r="I25" s="11">
        <v>0</v>
      </c>
      <c r="J25" s="11"/>
      <c r="K25" s="11">
        <v>0</v>
      </c>
      <c r="L25" s="11"/>
      <c r="M25" s="11">
        <v>-63711</v>
      </c>
      <c r="N25" s="11"/>
      <c r="O25" s="11">
        <v>1060635652</v>
      </c>
      <c r="P25" s="11"/>
      <c r="Q25" s="11">
        <v>6307313</v>
      </c>
      <c r="R25" s="11"/>
      <c r="S25" s="11">
        <v>15860</v>
      </c>
      <c r="T25" s="11"/>
      <c r="U25" s="11">
        <v>93714667843</v>
      </c>
      <c r="V25" s="11"/>
      <c r="W25" s="11">
        <v>99438781974.128998</v>
      </c>
      <c r="X25" s="8"/>
      <c r="Y25" s="13">
        <v>1.3689667949065062E-2</v>
      </c>
    </row>
    <row r="26" spans="1:25">
      <c r="A26" s="3" t="s">
        <v>32</v>
      </c>
      <c r="C26" s="11">
        <v>4202398</v>
      </c>
      <c r="D26" s="11"/>
      <c r="E26" s="11">
        <v>190371437017</v>
      </c>
      <c r="F26" s="11"/>
      <c r="G26" s="11">
        <v>214592716007.703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4202398</v>
      </c>
      <c r="R26" s="11"/>
      <c r="S26" s="11">
        <v>50000</v>
      </c>
      <c r="T26" s="11"/>
      <c r="U26" s="11">
        <v>190371437017</v>
      </c>
      <c r="V26" s="11"/>
      <c r="W26" s="11">
        <v>208869686595</v>
      </c>
      <c r="X26" s="8"/>
      <c r="Y26" s="13">
        <v>2.8754944472819014E-2</v>
      </c>
    </row>
    <row r="27" spans="1:25">
      <c r="A27" s="3" t="s">
        <v>33</v>
      </c>
      <c r="C27" s="11">
        <v>121376</v>
      </c>
      <c r="D27" s="11"/>
      <c r="E27" s="11">
        <v>19561087412</v>
      </c>
      <c r="F27" s="11"/>
      <c r="G27" s="11">
        <v>21969852772.751999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0</v>
      </c>
      <c r="P27" s="11"/>
      <c r="Q27" s="11">
        <v>121376</v>
      </c>
      <c r="R27" s="11"/>
      <c r="S27" s="11">
        <v>161600</v>
      </c>
      <c r="T27" s="11"/>
      <c r="U27" s="11">
        <v>19561087412</v>
      </c>
      <c r="V27" s="11"/>
      <c r="W27" s="11">
        <v>19497656148.48</v>
      </c>
      <c r="X27" s="8"/>
      <c r="Y27" s="13">
        <v>2.6842287602354348E-3</v>
      </c>
    </row>
    <row r="28" spans="1:25">
      <c r="A28" s="3" t="s">
        <v>34</v>
      </c>
      <c r="C28" s="11">
        <v>1149673</v>
      </c>
      <c r="D28" s="11"/>
      <c r="E28" s="11">
        <v>131687750627</v>
      </c>
      <c r="F28" s="11"/>
      <c r="G28" s="11">
        <v>199252836899.077</v>
      </c>
      <c r="H28" s="11"/>
      <c r="I28" s="11">
        <v>0</v>
      </c>
      <c r="J28" s="11"/>
      <c r="K28" s="11">
        <v>0</v>
      </c>
      <c r="L28" s="11"/>
      <c r="M28" s="11">
        <v>-1423</v>
      </c>
      <c r="N28" s="11"/>
      <c r="O28" s="11">
        <v>265002071</v>
      </c>
      <c r="P28" s="11"/>
      <c r="Q28" s="11">
        <v>1148250</v>
      </c>
      <c r="R28" s="11"/>
      <c r="S28" s="11">
        <v>180060</v>
      </c>
      <c r="T28" s="11"/>
      <c r="U28" s="11">
        <v>131524755001</v>
      </c>
      <c r="V28" s="11"/>
      <c r="W28" s="11">
        <v>205523709324.75</v>
      </c>
      <c r="X28" s="8"/>
      <c r="Y28" s="13">
        <v>2.8294306109340681E-2</v>
      </c>
    </row>
    <row r="29" spans="1:25">
      <c r="A29" s="3" t="s">
        <v>35</v>
      </c>
      <c r="C29" s="11">
        <v>3577168</v>
      </c>
      <c r="D29" s="11"/>
      <c r="E29" s="11">
        <v>89161349418</v>
      </c>
      <c r="F29" s="11"/>
      <c r="G29" s="11">
        <v>93661980619.535995</v>
      </c>
      <c r="H29" s="11"/>
      <c r="I29" s="11">
        <v>0</v>
      </c>
      <c r="J29" s="11"/>
      <c r="K29" s="11">
        <v>0</v>
      </c>
      <c r="L29" s="11"/>
      <c r="M29" s="11">
        <v>-1797</v>
      </c>
      <c r="N29" s="11"/>
      <c r="O29" s="11">
        <v>46747682</v>
      </c>
      <c r="P29" s="11"/>
      <c r="Q29" s="11">
        <v>3575371</v>
      </c>
      <c r="R29" s="11"/>
      <c r="S29" s="11">
        <v>24690</v>
      </c>
      <c r="T29" s="11"/>
      <c r="U29" s="11">
        <v>89116558974</v>
      </c>
      <c r="V29" s="11"/>
      <c r="W29" s="11">
        <v>87750668325.559494</v>
      </c>
      <c r="X29" s="8"/>
      <c r="Y29" s="13">
        <v>1.2080573472812519E-2</v>
      </c>
    </row>
    <row r="30" spans="1:25">
      <c r="A30" s="3" t="s">
        <v>36</v>
      </c>
      <c r="C30" s="11">
        <v>11800611</v>
      </c>
      <c r="D30" s="11"/>
      <c r="E30" s="11">
        <v>115311294500</v>
      </c>
      <c r="F30" s="11"/>
      <c r="G30" s="11">
        <v>93373963021.817993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0</v>
      </c>
      <c r="P30" s="11"/>
      <c r="Q30" s="11">
        <v>11800611</v>
      </c>
      <c r="R30" s="11"/>
      <c r="S30" s="11">
        <v>8190</v>
      </c>
      <c r="T30" s="11"/>
      <c r="U30" s="11">
        <v>115311294500</v>
      </c>
      <c r="V30" s="11"/>
      <c r="W30" s="11">
        <v>96071954415.664505</v>
      </c>
      <c r="X30" s="8"/>
      <c r="Y30" s="13">
        <v>1.3226159140910796E-2</v>
      </c>
    </row>
    <row r="31" spans="1:25">
      <c r="A31" s="3" t="s">
        <v>37</v>
      </c>
      <c r="C31" s="11">
        <v>12279539</v>
      </c>
      <c r="D31" s="11"/>
      <c r="E31" s="11">
        <v>80605186662</v>
      </c>
      <c r="F31" s="11"/>
      <c r="G31" s="11">
        <v>111200994018.27499</v>
      </c>
      <c r="H31" s="11"/>
      <c r="I31" s="11">
        <v>0</v>
      </c>
      <c r="J31" s="11"/>
      <c r="K31" s="11">
        <v>0</v>
      </c>
      <c r="L31" s="11"/>
      <c r="M31" s="11">
        <v>-83156</v>
      </c>
      <c r="N31" s="11"/>
      <c r="O31" s="11">
        <v>769339621</v>
      </c>
      <c r="P31" s="11"/>
      <c r="Q31" s="11">
        <v>12196383</v>
      </c>
      <c r="R31" s="11"/>
      <c r="S31" s="11">
        <v>8950</v>
      </c>
      <c r="T31" s="11"/>
      <c r="U31" s="11">
        <v>80059335152</v>
      </c>
      <c r="V31" s="11"/>
      <c r="W31" s="11">
        <v>108508139964.29201</v>
      </c>
      <c r="X31" s="8"/>
      <c r="Y31" s="13">
        <v>1.4938240155317884E-2</v>
      </c>
    </row>
    <row r="32" spans="1:25">
      <c r="A32" s="3" t="s">
        <v>38</v>
      </c>
      <c r="C32" s="11">
        <v>10390209</v>
      </c>
      <c r="D32" s="11"/>
      <c r="E32" s="11">
        <v>79816262393</v>
      </c>
      <c r="F32" s="11"/>
      <c r="G32" s="11">
        <v>81697543198.519501</v>
      </c>
      <c r="H32" s="11"/>
      <c r="I32" s="11">
        <v>2500000</v>
      </c>
      <c r="J32" s="11"/>
      <c r="K32" s="11">
        <v>20018560000</v>
      </c>
      <c r="L32" s="11"/>
      <c r="M32" s="11">
        <v>0</v>
      </c>
      <c r="N32" s="11"/>
      <c r="O32" s="11">
        <v>0</v>
      </c>
      <c r="P32" s="11"/>
      <c r="Q32" s="11">
        <v>12890209</v>
      </c>
      <c r="R32" s="11"/>
      <c r="S32" s="11">
        <v>7700</v>
      </c>
      <c r="T32" s="11"/>
      <c r="U32" s="11">
        <v>99834822393</v>
      </c>
      <c r="V32" s="11"/>
      <c r="W32" s="11">
        <v>98664044374.664993</v>
      </c>
      <c r="X32" s="8"/>
      <c r="Y32" s="13">
        <v>1.3583010362620798E-2</v>
      </c>
    </row>
    <row r="33" spans="1:25">
      <c r="A33" s="3" t="s">
        <v>39</v>
      </c>
      <c r="C33" s="11">
        <v>46678609</v>
      </c>
      <c r="D33" s="11"/>
      <c r="E33" s="11">
        <v>175012904587</v>
      </c>
      <c r="F33" s="11"/>
      <c r="G33" s="11">
        <v>152473263014.41501</v>
      </c>
      <c r="H33" s="11"/>
      <c r="I33" s="11">
        <v>0</v>
      </c>
      <c r="J33" s="11"/>
      <c r="K33" s="11">
        <v>0</v>
      </c>
      <c r="L33" s="11"/>
      <c r="M33" s="11">
        <v>-414660</v>
      </c>
      <c r="N33" s="11"/>
      <c r="O33" s="11">
        <v>1268697013</v>
      </c>
      <c r="P33" s="11"/>
      <c r="Q33" s="11">
        <v>46263949</v>
      </c>
      <c r="R33" s="11"/>
      <c r="S33" s="11">
        <v>3020</v>
      </c>
      <c r="T33" s="11"/>
      <c r="U33" s="11">
        <v>173458212779</v>
      </c>
      <c r="V33" s="11"/>
      <c r="W33" s="11">
        <v>138885809080.41901</v>
      </c>
      <c r="X33" s="8"/>
      <c r="Y33" s="13">
        <v>1.912031273314312E-2</v>
      </c>
    </row>
    <row r="34" spans="1:25">
      <c r="A34" s="3" t="s">
        <v>40</v>
      </c>
      <c r="C34" s="11">
        <v>36440740</v>
      </c>
      <c r="D34" s="11"/>
      <c r="E34" s="11">
        <v>95172671526</v>
      </c>
      <c r="F34" s="11"/>
      <c r="G34" s="11">
        <v>89690419970.171997</v>
      </c>
      <c r="H34" s="11"/>
      <c r="I34" s="11">
        <v>7725359</v>
      </c>
      <c r="J34" s="11"/>
      <c r="K34" s="11">
        <v>20639986520</v>
      </c>
      <c r="L34" s="11"/>
      <c r="M34" s="11">
        <v>0</v>
      </c>
      <c r="N34" s="11"/>
      <c r="O34" s="11">
        <v>0</v>
      </c>
      <c r="P34" s="11"/>
      <c r="Q34" s="11">
        <v>44166099</v>
      </c>
      <c r="R34" s="11"/>
      <c r="S34" s="11">
        <v>2180</v>
      </c>
      <c r="T34" s="11"/>
      <c r="U34" s="11">
        <v>115812658046</v>
      </c>
      <c r="V34" s="11"/>
      <c r="W34" s="11">
        <v>95709217349.871002</v>
      </c>
      <c r="X34" s="8"/>
      <c r="Y34" s="13">
        <v>1.3176221381367209E-2</v>
      </c>
    </row>
    <row r="35" spans="1:25">
      <c r="A35" s="3" t="s">
        <v>41</v>
      </c>
      <c r="C35" s="11">
        <v>1863798</v>
      </c>
      <c r="D35" s="11"/>
      <c r="E35" s="11">
        <v>11093325696</v>
      </c>
      <c r="F35" s="11"/>
      <c r="G35" s="11">
        <v>8537280315.9552002</v>
      </c>
      <c r="H35" s="11"/>
      <c r="I35" s="11">
        <v>0</v>
      </c>
      <c r="J35" s="11"/>
      <c r="K35" s="11">
        <v>0</v>
      </c>
      <c r="L35" s="11"/>
      <c r="M35" s="11">
        <v>-18638</v>
      </c>
      <c r="N35" s="11"/>
      <c r="O35" s="11">
        <v>86691814</v>
      </c>
      <c r="P35" s="11"/>
      <c r="Q35" s="11">
        <v>1845160</v>
      </c>
      <c r="R35" s="11"/>
      <c r="S35" s="11">
        <v>4680</v>
      </c>
      <c r="T35" s="11"/>
      <c r="U35" s="11">
        <v>10982392320</v>
      </c>
      <c r="V35" s="11"/>
      <c r="W35" s="11">
        <v>8583968474.6400003</v>
      </c>
      <c r="X35" s="8"/>
      <c r="Y35" s="13">
        <v>1.1817489692667108E-3</v>
      </c>
    </row>
    <row r="36" spans="1:25">
      <c r="A36" s="3" t="s">
        <v>42</v>
      </c>
      <c r="C36" s="11">
        <v>2667968</v>
      </c>
      <c r="D36" s="11"/>
      <c r="E36" s="11">
        <v>38509889198</v>
      </c>
      <c r="F36" s="11"/>
      <c r="G36" s="11">
        <v>45085591036.800003</v>
      </c>
      <c r="H36" s="11"/>
      <c r="I36" s="11">
        <v>0</v>
      </c>
      <c r="J36" s="11"/>
      <c r="K36" s="11">
        <v>0</v>
      </c>
      <c r="L36" s="11"/>
      <c r="M36" s="11">
        <v>-25925</v>
      </c>
      <c r="N36" s="11"/>
      <c r="O36" s="11">
        <v>412398485</v>
      </c>
      <c r="P36" s="11"/>
      <c r="Q36" s="11">
        <v>2642043</v>
      </c>
      <c r="R36" s="11"/>
      <c r="S36" s="11">
        <v>15030</v>
      </c>
      <c r="T36" s="11"/>
      <c r="U36" s="11">
        <v>38135683481</v>
      </c>
      <c r="V36" s="11"/>
      <c r="W36" s="11">
        <v>39473632347.574501</v>
      </c>
      <c r="X36" s="8"/>
      <c r="Y36" s="13">
        <v>5.4343075091402415E-3</v>
      </c>
    </row>
    <row r="37" spans="1:25">
      <c r="A37" s="3" t="s">
        <v>43</v>
      </c>
      <c r="C37" s="11">
        <v>5774169</v>
      </c>
      <c r="D37" s="11"/>
      <c r="E37" s="11">
        <v>143384893295</v>
      </c>
      <c r="F37" s="11"/>
      <c r="G37" s="11">
        <v>130006757529.29201</v>
      </c>
      <c r="H37" s="11"/>
      <c r="I37" s="11">
        <v>0</v>
      </c>
      <c r="J37" s="11"/>
      <c r="K37" s="11">
        <v>0</v>
      </c>
      <c r="L37" s="11"/>
      <c r="M37" s="11">
        <v>-57742</v>
      </c>
      <c r="N37" s="11"/>
      <c r="O37" s="11">
        <v>1153639732</v>
      </c>
      <c r="P37" s="11"/>
      <c r="Q37" s="11">
        <v>5716427</v>
      </c>
      <c r="R37" s="11"/>
      <c r="S37" s="11">
        <v>19000</v>
      </c>
      <c r="T37" s="11"/>
      <c r="U37" s="11">
        <v>141951036664</v>
      </c>
      <c r="V37" s="11"/>
      <c r="W37" s="11">
        <v>107965870927.64999</v>
      </c>
      <c r="X37" s="8"/>
      <c r="Y37" s="13">
        <v>1.4863586354222252E-2</v>
      </c>
    </row>
    <row r="38" spans="1:25">
      <c r="A38" s="3" t="s">
        <v>44</v>
      </c>
      <c r="C38" s="11">
        <v>9075136</v>
      </c>
      <c r="D38" s="11"/>
      <c r="E38" s="11">
        <v>109518197243</v>
      </c>
      <c r="F38" s="11"/>
      <c r="G38" s="11">
        <v>144157800273.98401</v>
      </c>
      <c r="H38" s="11"/>
      <c r="I38" s="11">
        <v>0</v>
      </c>
      <c r="J38" s="11"/>
      <c r="K38" s="11">
        <v>0</v>
      </c>
      <c r="L38" s="11"/>
      <c r="M38" s="11">
        <v>-35947</v>
      </c>
      <c r="N38" s="11"/>
      <c r="O38" s="11">
        <v>551813667</v>
      </c>
      <c r="P38" s="11"/>
      <c r="Q38" s="11">
        <v>9039189</v>
      </c>
      <c r="R38" s="11"/>
      <c r="S38" s="11">
        <v>14830</v>
      </c>
      <c r="T38" s="11"/>
      <c r="U38" s="11">
        <v>109084391002</v>
      </c>
      <c r="V38" s="11"/>
      <c r="W38" s="11">
        <v>133253568391.423</v>
      </c>
      <c r="X38" s="8"/>
      <c r="Y38" s="13">
        <v>1.8344926075031916E-2</v>
      </c>
    </row>
    <row r="39" spans="1:25">
      <c r="A39" s="3" t="s">
        <v>45</v>
      </c>
      <c r="C39" s="11">
        <v>19517154</v>
      </c>
      <c r="D39" s="11"/>
      <c r="E39" s="11">
        <v>42030692304</v>
      </c>
      <c r="F39" s="11"/>
      <c r="G39" s="11">
        <v>51179909051.100601</v>
      </c>
      <c r="H39" s="11"/>
      <c r="I39" s="11">
        <v>0</v>
      </c>
      <c r="J39" s="11"/>
      <c r="K39" s="11">
        <v>0</v>
      </c>
      <c r="L39" s="11"/>
      <c r="M39" s="11">
        <v>-195172</v>
      </c>
      <c r="N39" s="11"/>
      <c r="O39" s="11">
        <v>474248199</v>
      </c>
      <c r="P39" s="11"/>
      <c r="Q39" s="11">
        <v>19321982</v>
      </c>
      <c r="R39" s="11"/>
      <c r="S39" s="11">
        <v>2398</v>
      </c>
      <c r="T39" s="11"/>
      <c r="U39" s="11">
        <v>41610384391</v>
      </c>
      <c r="V39" s="11"/>
      <c r="W39" s="11">
        <v>46058424864.625801</v>
      </c>
      <c r="X39" s="8"/>
      <c r="Y39" s="13">
        <v>6.3408313148659926E-3</v>
      </c>
    </row>
    <row r="40" spans="1:25">
      <c r="A40" s="3" t="s">
        <v>46</v>
      </c>
      <c r="C40" s="11">
        <v>13105182</v>
      </c>
      <c r="D40" s="11"/>
      <c r="E40" s="11">
        <v>119777509624</v>
      </c>
      <c r="F40" s="11"/>
      <c r="G40" s="11">
        <v>99006766869.960007</v>
      </c>
      <c r="H40" s="11"/>
      <c r="I40" s="11">
        <v>0</v>
      </c>
      <c r="J40" s="11"/>
      <c r="K40" s="11">
        <v>0</v>
      </c>
      <c r="L40" s="11"/>
      <c r="M40" s="11">
        <v>-81367</v>
      </c>
      <c r="N40" s="11"/>
      <c r="O40" s="11">
        <v>604505595</v>
      </c>
      <c r="P40" s="11"/>
      <c r="Q40" s="11">
        <v>13023815</v>
      </c>
      <c r="R40" s="11"/>
      <c r="S40" s="11">
        <v>7020</v>
      </c>
      <c r="T40" s="11"/>
      <c r="U40" s="11">
        <v>119033839173</v>
      </c>
      <c r="V40" s="11"/>
      <c r="W40" s="11">
        <v>90883189571.264999</v>
      </c>
      <c r="X40" s="8"/>
      <c r="Y40" s="13">
        <v>1.2511825493862585E-2</v>
      </c>
    </row>
    <row r="41" spans="1:25">
      <c r="A41" s="3" t="s">
        <v>47</v>
      </c>
      <c r="C41" s="11">
        <v>184378670</v>
      </c>
      <c r="D41" s="11"/>
      <c r="E41" s="11">
        <v>196374237607</v>
      </c>
      <c r="F41" s="11"/>
      <c r="G41" s="11">
        <v>205825255793.86099</v>
      </c>
      <c r="H41" s="11"/>
      <c r="I41" s="11">
        <v>18565258</v>
      </c>
      <c r="J41" s="11"/>
      <c r="K41" s="11">
        <v>22408780507</v>
      </c>
      <c r="L41" s="11"/>
      <c r="M41" s="11">
        <v>-1454752</v>
      </c>
      <c r="N41" s="11"/>
      <c r="O41" s="11">
        <v>1548409415</v>
      </c>
      <c r="P41" s="11"/>
      <c r="Q41" s="11">
        <v>201489176</v>
      </c>
      <c r="R41" s="11"/>
      <c r="S41" s="11">
        <v>1033</v>
      </c>
      <c r="T41" s="11"/>
      <c r="U41" s="11">
        <v>217214727621</v>
      </c>
      <c r="V41" s="11"/>
      <c r="W41" s="11">
        <v>206899895811.09201</v>
      </c>
      <c r="X41" s="8"/>
      <c r="Y41" s="13">
        <v>2.8483764745699625E-2</v>
      </c>
    </row>
    <row r="42" spans="1:25">
      <c r="A42" s="3" t="s">
        <v>48</v>
      </c>
      <c r="C42" s="11">
        <v>3400000</v>
      </c>
      <c r="D42" s="11"/>
      <c r="E42" s="11">
        <v>104781146752</v>
      </c>
      <c r="F42" s="11"/>
      <c r="G42" s="11">
        <v>94971537000</v>
      </c>
      <c r="H42" s="11"/>
      <c r="I42" s="11">
        <v>0</v>
      </c>
      <c r="J42" s="11"/>
      <c r="K42" s="11">
        <v>0</v>
      </c>
      <c r="L42" s="11"/>
      <c r="M42" s="11">
        <v>0</v>
      </c>
      <c r="N42" s="11"/>
      <c r="O42" s="11">
        <v>0</v>
      </c>
      <c r="P42" s="11"/>
      <c r="Q42" s="11">
        <v>3400000</v>
      </c>
      <c r="R42" s="11"/>
      <c r="S42" s="11">
        <v>26110</v>
      </c>
      <c r="T42" s="11"/>
      <c r="U42" s="11">
        <v>104781146752</v>
      </c>
      <c r="V42" s="11"/>
      <c r="W42" s="11">
        <v>88245794700</v>
      </c>
      <c r="X42" s="8"/>
      <c r="Y42" s="13">
        <v>1.2148737176393266E-2</v>
      </c>
    </row>
    <row r="43" spans="1:25">
      <c r="A43" s="3" t="s">
        <v>49</v>
      </c>
      <c r="C43" s="11">
        <v>11536054</v>
      </c>
      <c r="D43" s="11"/>
      <c r="E43" s="11">
        <v>76697000287</v>
      </c>
      <c r="F43" s="11"/>
      <c r="G43" s="11">
        <v>99881180109.477005</v>
      </c>
      <c r="H43" s="11"/>
      <c r="I43" s="11">
        <v>0</v>
      </c>
      <c r="J43" s="11"/>
      <c r="K43" s="11">
        <v>0</v>
      </c>
      <c r="L43" s="11"/>
      <c r="M43" s="11">
        <v>-109173</v>
      </c>
      <c r="N43" s="11"/>
      <c r="O43" s="11">
        <v>913366864</v>
      </c>
      <c r="P43" s="11"/>
      <c r="Q43" s="11">
        <v>11426881</v>
      </c>
      <c r="R43" s="11"/>
      <c r="S43" s="11">
        <v>8130</v>
      </c>
      <c r="T43" s="11"/>
      <c r="U43" s="11">
        <v>75971167899</v>
      </c>
      <c r="V43" s="11"/>
      <c r="W43" s="11">
        <v>92347784301.946503</v>
      </c>
      <c r="X43" s="8"/>
      <c r="Y43" s="13">
        <v>1.2713455231726798E-2</v>
      </c>
    </row>
    <row r="44" spans="1:25">
      <c r="A44" s="3" t="s">
        <v>50</v>
      </c>
      <c r="C44" s="11">
        <v>5357648</v>
      </c>
      <c r="D44" s="11"/>
      <c r="E44" s="11">
        <v>74825022913</v>
      </c>
      <c r="F44" s="11"/>
      <c r="G44" s="11">
        <v>96130148398.919998</v>
      </c>
      <c r="H44" s="11"/>
      <c r="I44" s="11">
        <v>615068</v>
      </c>
      <c r="J44" s="11"/>
      <c r="K44" s="11">
        <v>11800751823</v>
      </c>
      <c r="L44" s="11"/>
      <c r="M44" s="11">
        <v>-36333</v>
      </c>
      <c r="N44" s="11"/>
      <c r="O44" s="11">
        <v>682515706</v>
      </c>
      <c r="P44" s="11"/>
      <c r="Q44" s="11">
        <v>5936383</v>
      </c>
      <c r="R44" s="11"/>
      <c r="S44" s="11">
        <v>17990</v>
      </c>
      <c r="T44" s="11"/>
      <c r="U44" s="11">
        <v>86098816101</v>
      </c>
      <c r="V44" s="11"/>
      <c r="W44" s="11">
        <v>106160096765.48801</v>
      </c>
      <c r="X44" s="8"/>
      <c r="Y44" s="13">
        <v>1.4614986681335769E-2</v>
      </c>
    </row>
    <row r="45" spans="1:25">
      <c r="A45" s="3" t="s">
        <v>51</v>
      </c>
      <c r="C45" s="11">
        <v>7944430</v>
      </c>
      <c r="D45" s="11"/>
      <c r="E45" s="11">
        <v>139347780443</v>
      </c>
      <c r="F45" s="11"/>
      <c r="G45" s="11">
        <v>171368385920.54999</v>
      </c>
      <c r="H45" s="11"/>
      <c r="I45" s="11">
        <v>0</v>
      </c>
      <c r="J45" s="11"/>
      <c r="K45" s="11">
        <v>0</v>
      </c>
      <c r="L45" s="11"/>
      <c r="M45" s="11">
        <v>-16857</v>
      </c>
      <c r="N45" s="11"/>
      <c r="O45" s="11">
        <v>336710010</v>
      </c>
      <c r="P45" s="11"/>
      <c r="Q45" s="11">
        <v>7927573</v>
      </c>
      <c r="R45" s="11"/>
      <c r="S45" s="11">
        <v>19320</v>
      </c>
      <c r="T45" s="11"/>
      <c r="U45" s="11">
        <v>139052103405</v>
      </c>
      <c r="V45" s="11"/>
      <c r="W45" s="11">
        <v>152249404133.358</v>
      </c>
      <c r="X45" s="8"/>
      <c r="Y45" s="13">
        <v>2.0960069568942856E-2</v>
      </c>
    </row>
    <row r="46" spans="1:25">
      <c r="A46" s="3" t="s">
        <v>52</v>
      </c>
      <c r="C46" s="11">
        <v>1275174</v>
      </c>
      <c r="D46" s="11"/>
      <c r="E46" s="11">
        <v>29299180353</v>
      </c>
      <c r="F46" s="11"/>
      <c r="G46" s="11">
        <v>38483932658.292</v>
      </c>
      <c r="H46" s="11"/>
      <c r="I46" s="11">
        <v>0</v>
      </c>
      <c r="J46" s="11"/>
      <c r="K46" s="11">
        <v>0</v>
      </c>
      <c r="L46" s="11"/>
      <c r="M46" s="11">
        <v>-12752</v>
      </c>
      <c r="N46" s="11"/>
      <c r="O46" s="11">
        <v>330410431</v>
      </c>
      <c r="P46" s="11"/>
      <c r="Q46" s="11">
        <v>1262422</v>
      </c>
      <c r="R46" s="11"/>
      <c r="S46" s="11">
        <v>25350</v>
      </c>
      <c r="T46" s="11"/>
      <c r="U46" s="11">
        <v>29006182576</v>
      </c>
      <c r="V46" s="11"/>
      <c r="W46" s="11">
        <v>31811983433.685001</v>
      </c>
      <c r="X46" s="8"/>
      <c r="Y46" s="13">
        <v>4.3795336322764809E-3</v>
      </c>
    </row>
    <row r="47" spans="1:25">
      <c r="A47" s="3" t="s">
        <v>53</v>
      </c>
      <c r="C47" s="11">
        <v>4183644</v>
      </c>
      <c r="D47" s="11"/>
      <c r="E47" s="11">
        <v>106075038226</v>
      </c>
      <c r="F47" s="11"/>
      <c r="G47" s="11">
        <v>153873798773.39999</v>
      </c>
      <c r="H47" s="11"/>
      <c r="I47" s="11">
        <v>0</v>
      </c>
      <c r="J47" s="11"/>
      <c r="K47" s="11">
        <v>0</v>
      </c>
      <c r="L47" s="11"/>
      <c r="M47" s="11">
        <v>-10369</v>
      </c>
      <c r="N47" s="11"/>
      <c r="O47" s="11">
        <v>374133952</v>
      </c>
      <c r="P47" s="11"/>
      <c r="Q47" s="11">
        <v>4173275</v>
      </c>
      <c r="R47" s="11"/>
      <c r="S47" s="11">
        <v>33160</v>
      </c>
      <c r="T47" s="11"/>
      <c r="U47" s="11">
        <v>105812135342</v>
      </c>
      <c r="V47" s="11"/>
      <c r="W47" s="11">
        <v>137562403495.95001</v>
      </c>
      <c r="X47" s="8"/>
      <c r="Y47" s="13">
        <v>1.8938120406832924E-2</v>
      </c>
    </row>
    <row r="48" spans="1:25">
      <c r="A48" s="3" t="s">
        <v>54</v>
      </c>
      <c r="C48" s="11">
        <v>22589055</v>
      </c>
      <c r="D48" s="11"/>
      <c r="E48" s="11">
        <v>103163422254</v>
      </c>
      <c r="F48" s="11"/>
      <c r="G48" s="11">
        <v>94152347964.690796</v>
      </c>
      <c r="H48" s="11"/>
      <c r="I48" s="11">
        <v>0</v>
      </c>
      <c r="J48" s="11"/>
      <c r="K48" s="11">
        <v>0</v>
      </c>
      <c r="L48" s="11"/>
      <c r="M48" s="11">
        <v>-2082876</v>
      </c>
      <c r="N48" s="11"/>
      <c r="O48" s="11">
        <v>8766219528</v>
      </c>
      <c r="P48" s="11"/>
      <c r="Q48" s="11">
        <v>20506179</v>
      </c>
      <c r="R48" s="11"/>
      <c r="S48" s="11">
        <v>3922</v>
      </c>
      <c r="T48" s="11"/>
      <c r="U48" s="11">
        <v>93651000584</v>
      </c>
      <c r="V48" s="11"/>
      <c r="W48" s="11">
        <v>79946703895.473907</v>
      </c>
      <c r="X48" s="8"/>
      <c r="Y48" s="13">
        <v>1.1006207117822558E-2</v>
      </c>
    </row>
    <row r="49" spans="1:25">
      <c r="A49" s="3" t="s">
        <v>55</v>
      </c>
      <c r="C49" s="11">
        <v>38962360</v>
      </c>
      <c r="D49" s="11"/>
      <c r="E49" s="11">
        <v>241408419517</v>
      </c>
      <c r="F49" s="11"/>
      <c r="G49" s="11">
        <v>305583912928.62</v>
      </c>
      <c r="H49" s="11"/>
      <c r="I49" s="11">
        <v>0</v>
      </c>
      <c r="J49" s="11"/>
      <c r="K49" s="11">
        <v>0</v>
      </c>
      <c r="L49" s="11"/>
      <c r="M49" s="11">
        <v>-389624</v>
      </c>
      <c r="N49" s="11"/>
      <c r="O49" s="11">
        <v>2824999197</v>
      </c>
      <c r="P49" s="11"/>
      <c r="Q49" s="11">
        <v>38572736</v>
      </c>
      <c r="R49" s="11"/>
      <c r="S49" s="11">
        <v>6970</v>
      </c>
      <c r="T49" s="11"/>
      <c r="U49" s="11">
        <v>238994332841</v>
      </c>
      <c r="V49" s="11"/>
      <c r="W49" s="11">
        <v>267252300698.97601</v>
      </c>
      <c r="X49" s="8"/>
      <c r="Y49" s="13">
        <v>3.6792438348093676E-2</v>
      </c>
    </row>
    <row r="50" spans="1:25">
      <c r="A50" s="3" t="s">
        <v>56</v>
      </c>
      <c r="C50" s="11">
        <v>42683130</v>
      </c>
      <c r="D50" s="11"/>
      <c r="E50" s="11">
        <v>138453744664</v>
      </c>
      <c r="F50" s="11"/>
      <c r="G50" s="11">
        <v>91816713874.746002</v>
      </c>
      <c r="H50" s="11"/>
      <c r="I50" s="11">
        <v>0</v>
      </c>
      <c r="J50" s="11"/>
      <c r="K50" s="11">
        <v>0</v>
      </c>
      <c r="L50" s="11"/>
      <c r="M50" s="11">
        <v>-426832</v>
      </c>
      <c r="N50" s="11"/>
      <c r="O50" s="11">
        <v>777425295</v>
      </c>
      <c r="P50" s="11"/>
      <c r="Q50" s="11">
        <v>42256298</v>
      </c>
      <c r="R50" s="11"/>
      <c r="S50" s="11">
        <v>1681</v>
      </c>
      <c r="T50" s="11"/>
      <c r="U50" s="11">
        <v>137069204946</v>
      </c>
      <c r="V50" s="11"/>
      <c r="W50" s="11">
        <v>70610191558.218903</v>
      </c>
      <c r="X50" s="8"/>
      <c r="Y50" s="13">
        <v>9.7208559584265816E-3</v>
      </c>
    </row>
    <row r="51" spans="1:25">
      <c r="A51" s="3" t="s">
        <v>57</v>
      </c>
      <c r="C51" s="11">
        <v>2796558</v>
      </c>
      <c r="D51" s="11"/>
      <c r="E51" s="11">
        <v>52308643966</v>
      </c>
      <c r="F51" s="11"/>
      <c r="G51" s="11">
        <v>62381370688.956001</v>
      </c>
      <c r="H51" s="11"/>
      <c r="I51" s="11">
        <v>0</v>
      </c>
      <c r="J51" s="11"/>
      <c r="K51" s="11">
        <v>0</v>
      </c>
      <c r="L51" s="11"/>
      <c r="M51" s="11">
        <v>-27966</v>
      </c>
      <c r="N51" s="11"/>
      <c r="O51" s="11">
        <v>604641368</v>
      </c>
      <c r="P51" s="11"/>
      <c r="Q51" s="11">
        <v>2768592</v>
      </c>
      <c r="R51" s="11"/>
      <c r="S51" s="11">
        <v>21340</v>
      </c>
      <c r="T51" s="11"/>
      <c r="U51" s="11">
        <v>51785549669</v>
      </c>
      <c r="V51" s="11"/>
      <c r="W51" s="11">
        <v>58730216847.984001</v>
      </c>
      <c r="X51" s="8"/>
      <c r="Y51" s="13">
        <v>8.085348103264816E-3</v>
      </c>
    </row>
    <row r="52" spans="1:25">
      <c r="A52" s="3" t="s">
        <v>58</v>
      </c>
      <c r="C52" s="11">
        <v>1062479</v>
      </c>
      <c r="D52" s="11"/>
      <c r="E52" s="11">
        <v>19019103173</v>
      </c>
      <c r="F52" s="11"/>
      <c r="G52" s="11">
        <v>15198102826.7805</v>
      </c>
      <c r="H52" s="11"/>
      <c r="I52" s="11">
        <v>0</v>
      </c>
      <c r="J52" s="11"/>
      <c r="K52" s="11">
        <v>0</v>
      </c>
      <c r="L52" s="11"/>
      <c r="M52" s="11">
        <v>-34890</v>
      </c>
      <c r="N52" s="11"/>
      <c r="O52" s="11">
        <v>510007038</v>
      </c>
      <c r="P52" s="11"/>
      <c r="Q52" s="11">
        <v>1027589</v>
      </c>
      <c r="R52" s="11"/>
      <c r="S52" s="11">
        <v>12180</v>
      </c>
      <c r="T52" s="11"/>
      <c r="U52" s="11">
        <v>18394548231</v>
      </c>
      <c r="V52" s="11"/>
      <c r="W52" s="11">
        <v>12441563617.580999</v>
      </c>
      <c r="X52" s="8"/>
      <c r="Y52" s="13">
        <v>1.7128214094191637E-3</v>
      </c>
    </row>
    <row r="53" spans="1:25">
      <c r="A53" s="3" t="s">
        <v>59</v>
      </c>
      <c r="C53" s="11">
        <v>33726215</v>
      </c>
      <c r="D53" s="11"/>
      <c r="E53" s="11">
        <v>123522486564</v>
      </c>
      <c r="F53" s="11"/>
      <c r="G53" s="11">
        <v>131990066809.69299</v>
      </c>
      <c r="H53" s="11"/>
      <c r="I53" s="11">
        <v>0</v>
      </c>
      <c r="J53" s="11"/>
      <c r="K53" s="11">
        <v>0</v>
      </c>
      <c r="L53" s="11"/>
      <c r="M53" s="11">
        <v>-721773</v>
      </c>
      <c r="N53" s="11"/>
      <c r="O53" s="11">
        <v>2677984398</v>
      </c>
      <c r="P53" s="11"/>
      <c r="Q53" s="11">
        <v>33004442</v>
      </c>
      <c r="R53" s="11"/>
      <c r="S53" s="11">
        <v>3499</v>
      </c>
      <c r="T53" s="11"/>
      <c r="U53" s="11">
        <v>120878988157</v>
      </c>
      <c r="V53" s="11"/>
      <c r="W53" s="11">
        <v>114795421429.78</v>
      </c>
      <c r="X53" s="8"/>
      <c r="Y53" s="13">
        <v>1.5803805821510728E-2</v>
      </c>
    </row>
    <row r="54" spans="1:25">
      <c r="A54" s="3" t="s">
        <v>60</v>
      </c>
      <c r="C54" s="11">
        <v>2139917</v>
      </c>
      <c r="D54" s="11"/>
      <c r="E54" s="11">
        <v>14880195189</v>
      </c>
      <c r="F54" s="11"/>
      <c r="G54" s="11">
        <v>15762437099.428499</v>
      </c>
      <c r="H54" s="11"/>
      <c r="I54" s="11">
        <v>0</v>
      </c>
      <c r="J54" s="11"/>
      <c r="K54" s="11">
        <v>0</v>
      </c>
      <c r="L54" s="11"/>
      <c r="M54" s="11">
        <v>-12919</v>
      </c>
      <c r="N54" s="11"/>
      <c r="O54" s="11">
        <v>93939973</v>
      </c>
      <c r="P54" s="11"/>
      <c r="Q54" s="11">
        <v>2126998</v>
      </c>
      <c r="R54" s="11"/>
      <c r="S54" s="11">
        <v>7200</v>
      </c>
      <c r="T54" s="11"/>
      <c r="U54" s="11">
        <v>14790361217</v>
      </c>
      <c r="V54" s="11"/>
      <c r="W54" s="11">
        <v>15223265005.68</v>
      </c>
      <c r="X54" s="8"/>
      <c r="Y54" s="13">
        <v>2.0957763046876529E-3</v>
      </c>
    </row>
    <row r="55" spans="1:25">
      <c r="A55" s="3" t="s">
        <v>61</v>
      </c>
      <c r="C55" s="11">
        <v>16784615</v>
      </c>
      <c r="D55" s="11"/>
      <c r="E55" s="11">
        <v>74181785000</v>
      </c>
      <c r="F55" s="11"/>
      <c r="G55" s="11">
        <v>76115813718.901505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16784615</v>
      </c>
      <c r="R55" s="11"/>
      <c r="S55" s="11">
        <v>4418</v>
      </c>
      <c r="T55" s="11"/>
      <c r="U55" s="11">
        <v>74181785000</v>
      </c>
      <c r="V55" s="11"/>
      <c r="W55" s="11">
        <v>73713210217.033493</v>
      </c>
      <c r="X55" s="8"/>
      <c r="Y55" s="13">
        <v>1.0148046378860099E-2</v>
      </c>
    </row>
    <row r="56" spans="1:25">
      <c r="A56" s="3" t="s">
        <v>62</v>
      </c>
      <c r="C56" s="11">
        <v>137427937</v>
      </c>
      <c r="D56" s="11"/>
      <c r="E56" s="11">
        <v>488129727016</v>
      </c>
      <c r="F56" s="11"/>
      <c r="G56" s="11">
        <v>692613920728.48999</v>
      </c>
      <c r="H56" s="11"/>
      <c r="I56" s="11">
        <v>0</v>
      </c>
      <c r="J56" s="11"/>
      <c r="K56" s="11">
        <v>0</v>
      </c>
      <c r="L56" s="11"/>
      <c r="M56" s="11">
        <v>-1374280</v>
      </c>
      <c r="N56" s="11"/>
      <c r="O56" s="11">
        <v>6735790570</v>
      </c>
      <c r="P56" s="11"/>
      <c r="Q56" s="11">
        <v>136053657</v>
      </c>
      <c r="R56" s="11"/>
      <c r="S56" s="11">
        <v>4830</v>
      </c>
      <c r="T56" s="11"/>
      <c r="U56" s="11">
        <v>483248427506</v>
      </c>
      <c r="V56" s="11"/>
      <c r="W56" s="11">
        <v>653229185288.30603</v>
      </c>
      <c r="X56" s="8"/>
      <c r="Y56" s="13">
        <v>8.9929607580689935E-2</v>
      </c>
    </row>
    <row r="57" spans="1:25">
      <c r="A57" s="3" t="s">
        <v>63</v>
      </c>
      <c r="C57" s="11">
        <v>4143687</v>
      </c>
      <c r="D57" s="11"/>
      <c r="E57" s="11">
        <v>39229412749</v>
      </c>
      <c r="F57" s="11"/>
      <c r="G57" s="11">
        <v>48110294488.248001</v>
      </c>
      <c r="H57" s="11"/>
      <c r="I57" s="11">
        <v>471657</v>
      </c>
      <c r="J57" s="11"/>
      <c r="K57" s="11">
        <v>5936516950</v>
      </c>
      <c r="L57" s="11"/>
      <c r="M57" s="11">
        <v>-25207</v>
      </c>
      <c r="N57" s="11"/>
      <c r="O57" s="11">
        <v>299837536</v>
      </c>
      <c r="P57" s="11"/>
      <c r="Q57" s="11">
        <v>4590137</v>
      </c>
      <c r="R57" s="11"/>
      <c r="S57" s="11">
        <v>10890</v>
      </c>
      <c r="T57" s="11"/>
      <c r="U57" s="11">
        <v>44919253050</v>
      </c>
      <c r="V57" s="11"/>
      <c r="W57" s="11">
        <v>49689171708.016502</v>
      </c>
      <c r="X57" s="8"/>
      <c r="Y57" s="13">
        <v>6.8406737074052154E-3</v>
      </c>
    </row>
    <row r="58" spans="1:25">
      <c r="A58" s="3" t="s">
        <v>64</v>
      </c>
      <c r="C58" s="11">
        <v>6668446</v>
      </c>
      <c r="D58" s="11"/>
      <c r="E58" s="11">
        <v>73841106689</v>
      </c>
      <c r="F58" s="11"/>
      <c r="G58" s="11">
        <v>77357731269.320999</v>
      </c>
      <c r="H58" s="11"/>
      <c r="I58" s="11">
        <v>0</v>
      </c>
      <c r="J58" s="11"/>
      <c r="K58" s="11">
        <v>0</v>
      </c>
      <c r="L58" s="11"/>
      <c r="M58" s="11">
        <v>-18270</v>
      </c>
      <c r="N58" s="11"/>
      <c r="O58" s="11">
        <v>202570737</v>
      </c>
      <c r="P58" s="11"/>
      <c r="Q58" s="11">
        <v>6650176</v>
      </c>
      <c r="R58" s="11"/>
      <c r="S58" s="11">
        <v>10630</v>
      </c>
      <c r="T58" s="11"/>
      <c r="U58" s="11">
        <v>73638799131</v>
      </c>
      <c r="V58" s="11"/>
      <c r="W58" s="11">
        <v>70270757223.264008</v>
      </c>
      <c r="X58" s="8"/>
      <c r="Y58" s="13">
        <v>9.6741262696291748E-3</v>
      </c>
    </row>
    <row r="59" spans="1:25">
      <c r="A59" s="3" t="s">
        <v>65</v>
      </c>
      <c r="C59" s="11">
        <v>8777819</v>
      </c>
      <c r="D59" s="11"/>
      <c r="E59" s="11">
        <v>125168221432</v>
      </c>
      <c r="F59" s="11"/>
      <c r="G59" s="11">
        <v>149120349796.07599</v>
      </c>
      <c r="H59" s="11"/>
      <c r="I59" s="11">
        <v>645687</v>
      </c>
      <c r="J59" s="11"/>
      <c r="K59" s="11">
        <v>11139769708</v>
      </c>
      <c r="L59" s="11"/>
      <c r="M59" s="11">
        <v>-1078632</v>
      </c>
      <c r="N59" s="11"/>
      <c r="O59" s="11">
        <v>21437181406</v>
      </c>
      <c r="P59" s="11"/>
      <c r="Q59" s="11">
        <v>8344874</v>
      </c>
      <c r="R59" s="11"/>
      <c r="S59" s="11">
        <v>18060</v>
      </c>
      <c r="T59" s="11"/>
      <c r="U59" s="11">
        <v>120705925297</v>
      </c>
      <c r="V59" s="11"/>
      <c r="W59" s="11">
        <v>149811709314.582</v>
      </c>
      <c r="X59" s="8"/>
      <c r="Y59" s="13">
        <v>2.0624473818796982E-2</v>
      </c>
    </row>
    <row r="60" spans="1:25">
      <c r="A60" s="3" t="s">
        <v>66</v>
      </c>
      <c r="C60" s="11">
        <v>67863301</v>
      </c>
      <c r="D60" s="11"/>
      <c r="E60" s="11">
        <v>105627970595</v>
      </c>
      <c r="F60" s="11"/>
      <c r="G60" s="11">
        <v>102538461825.756</v>
      </c>
      <c r="H60" s="11"/>
      <c r="I60" s="11">
        <v>0</v>
      </c>
      <c r="J60" s="11"/>
      <c r="K60" s="11">
        <v>0</v>
      </c>
      <c r="L60" s="11"/>
      <c r="M60" s="11">
        <v>-17918460</v>
      </c>
      <c r="N60" s="11"/>
      <c r="O60" s="11">
        <v>30479511859</v>
      </c>
      <c r="P60" s="11"/>
      <c r="Q60" s="11">
        <v>49944841</v>
      </c>
      <c r="R60" s="11"/>
      <c r="S60" s="11">
        <v>1575</v>
      </c>
      <c r="T60" s="11"/>
      <c r="U60" s="11">
        <v>77738219607</v>
      </c>
      <c r="V60" s="11"/>
      <c r="W60" s="11">
        <v>78195078983.778702</v>
      </c>
      <c r="X60" s="8"/>
      <c r="Y60" s="13">
        <v>1.0765062134583961E-2</v>
      </c>
    </row>
    <row r="61" spans="1:25">
      <c r="A61" s="3" t="s">
        <v>67</v>
      </c>
      <c r="C61" s="11">
        <v>7484791</v>
      </c>
      <c r="D61" s="11"/>
      <c r="E61" s="11">
        <v>240570017442</v>
      </c>
      <c r="F61" s="11"/>
      <c r="G61" s="11">
        <v>264426715780.767</v>
      </c>
      <c r="H61" s="11"/>
      <c r="I61" s="11">
        <v>0</v>
      </c>
      <c r="J61" s="11"/>
      <c r="K61" s="11">
        <v>0</v>
      </c>
      <c r="L61" s="11"/>
      <c r="M61" s="11">
        <v>-1946</v>
      </c>
      <c r="N61" s="11"/>
      <c r="O61" s="11">
        <v>64620914</v>
      </c>
      <c r="P61" s="11"/>
      <c r="Q61" s="11">
        <v>7482845</v>
      </c>
      <c r="R61" s="11"/>
      <c r="S61" s="11">
        <v>31300</v>
      </c>
      <c r="T61" s="11"/>
      <c r="U61" s="11">
        <v>240507470706</v>
      </c>
      <c r="V61" s="11"/>
      <c r="W61" s="11">
        <v>232819480861.42499</v>
      </c>
      <c r="X61" s="8"/>
      <c r="Y61" s="13">
        <v>3.2052095991037338E-2</v>
      </c>
    </row>
    <row r="62" spans="1:25">
      <c r="A62" s="3" t="s">
        <v>68</v>
      </c>
      <c r="C62" s="11">
        <v>5673432</v>
      </c>
      <c r="D62" s="11"/>
      <c r="E62" s="11">
        <v>57513678722</v>
      </c>
      <c r="F62" s="11"/>
      <c r="G62" s="11">
        <v>48106428428.987999</v>
      </c>
      <c r="H62" s="11"/>
      <c r="I62" s="11">
        <v>0</v>
      </c>
      <c r="J62" s="11"/>
      <c r="K62" s="11">
        <v>0</v>
      </c>
      <c r="L62" s="11"/>
      <c r="M62" s="11">
        <v>-9766</v>
      </c>
      <c r="N62" s="11"/>
      <c r="O62" s="11">
        <v>79507643</v>
      </c>
      <c r="P62" s="11"/>
      <c r="Q62" s="11">
        <v>5663666</v>
      </c>
      <c r="R62" s="11"/>
      <c r="S62" s="11">
        <v>8460</v>
      </c>
      <c r="T62" s="11"/>
      <c r="U62" s="11">
        <v>57414677167</v>
      </c>
      <c r="V62" s="11"/>
      <c r="W62" s="11">
        <v>47629522404.557999</v>
      </c>
      <c r="X62" s="8"/>
      <c r="Y62" s="13">
        <v>6.5571232204010028E-3</v>
      </c>
    </row>
    <row r="63" spans="1:25">
      <c r="A63" s="3" t="s">
        <v>69</v>
      </c>
      <c r="C63" s="11">
        <v>5723721</v>
      </c>
      <c r="D63" s="11"/>
      <c r="E63" s="11">
        <v>42704152728</v>
      </c>
      <c r="F63" s="11"/>
      <c r="G63" s="11">
        <v>54336299413.477501</v>
      </c>
      <c r="H63" s="11"/>
      <c r="I63" s="11">
        <v>0</v>
      </c>
      <c r="J63" s="11"/>
      <c r="K63" s="11">
        <v>0</v>
      </c>
      <c r="L63" s="11"/>
      <c r="M63" s="11">
        <v>-57238</v>
      </c>
      <c r="N63" s="11"/>
      <c r="O63" s="11">
        <v>496321570</v>
      </c>
      <c r="P63" s="11"/>
      <c r="Q63" s="11">
        <v>5666483</v>
      </c>
      <c r="R63" s="11"/>
      <c r="S63" s="11">
        <v>8120</v>
      </c>
      <c r="T63" s="11"/>
      <c r="U63" s="11">
        <v>42277105308</v>
      </c>
      <c r="V63" s="11"/>
      <c r="W63" s="11">
        <v>45738071500.337997</v>
      </c>
      <c r="X63" s="8"/>
      <c r="Y63" s="13">
        <v>6.2967284900284264E-3</v>
      </c>
    </row>
    <row r="64" spans="1:25">
      <c r="A64" s="3" t="s">
        <v>70</v>
      </c>
      <c r="C64" s="11">
        <v>6762462</v>
      </c>
      <c r="D64" s="11"/>
      <c r="E64" s="11">
        <v>137510665843</v>
      </c>
      <c r="F64" s="11"/>
      <c r="G64" s="11">
        <v>104463381956.09399</v>
      </c>
      <c r="H64" s="11"/>
      <c r="I64" s="11">
        <v>0</v>
      </c>
      <c r="J64" s="11"/>
      <c r="K64" s="11">
        <v>0</v>
      </c>
      <c r="L64" s="11"/>
      <c r="M64" s="11">
        <v>-294976</v>
      </c>
      <c r="N64" s="11"/>
      <c r="O64" s="11">
        <v>4880636660</v>
      </c>
      <c r="P64" s="11"/>
      <c r="Q64" s="11">
        <v>6467486</v>
      </c>
      <c r="R64" s="11"/>
      <c r="S64" s="11">
        <v>14770</v>
      </c>
      <c r="T64" s="11"/>
      <c r="U64" s="11">
        <v>131512503316</v>
      </c>
      <c r="V64" s="11"/>
      <c r="W64" s="11">
        <v>94956395849.091003</v>
      </c>
      <c r="X64" s="8"/>
      <c r="Y64" s="13">
        <v>1.3072580968984882E-2</v>
      </c>
    </row>
    <row r="65" spans="1:27">
      <c r="A65" s="3" t="s">
        <v>71</v>
      </c>
      <c r="C65" s="11">
        <v>32755988</v>
      </c>
      <c r="D65" s="11"/>
      <c r="E65" s="11">
        <v>194395023157</v>
      </c>
      <c r="F65" s="11"/>
      <c r="G65" s="11">
        <v>144213067040.431</v>
      </c>
      <c r="H65" s="11"/>
      <c r="I65" s="11">
        <v>0</v>
      </c>
      <c r="J65" s="11"/>
      <c r="K65" s="11">
        <v>0</v>
      </c>
      <c r="L65" s="11"/>
      <c r="M65" s="11">
        <v>-318359</v>
      </c>
      <c r="N65" s="11"/>
      <c r="O65" s="11">
        <v>1303469207</v>
      </c>
      <c r="P65" s="11"/>
      <c r="Q65" s="11">
        <v>32437629</v>
      </c>
      <c r="R65" s="11"/>
      <c r="S65" s="11">
        <v>4036</v>
      </c>
      <c r="T65" s="11"/>
      <c r="U65" s="11">
        <v>192505676841</v>
      </c>
      <c r="V65" s="11"/>
      <c r="W65" s="11">
        <v>130139306933.668</v>
      </c>
      <c r="X65" s="8"/>
      <c r="Y65" s="13">
        <v>1.7916187866288277E-2</v>
      </c>
    </row>
    <row r="66" spans="1:27">
      <c r="A66" s="3" t="s">
        <v>72</v>
      </c>
      <c r="C66" s="11">
        <v>22387257</v>
      </c>
      <c r="D66" s="11"/>
      <c r="E66" s="11">
        <v>134765979103</v>
      </c>
      <c r="F66" s="11"/>
      <c r="G66" s="11">
        <v>101344956546.151</v>
      </c>
      <c r="H66" s="11"/>
      <c r="I66" s="11">
        <v>0</v>
      </c>
      <c r="J66" s="11"/>
      <c r="K66" s="11">
        <v>0</v>
      </c>
      <c r="L66" s="11"/>
      <c r="M66" s="11">
        <v>-154978</v>
      </c>
      <c r="N66" s="11"/>
      <c r="O66" s="11">
        <v>659433345</v>
      </c>
      <c r="P66" s="11"/>
      <c r="Q66" s="11">
        <v>22232279</v>
      </c>
      <c r="R66" s="11"/>
      <c r="S66" s="11">
        <v>4155</v>
      </c>
      <c r="T66" s="11"/>
      <c r="U66" s="11">
        <v>133833048292</v>
      </c>
      <c r="V66" s="11"/>
      <c r="W66" s="11">
        <v>91825487285.492203</v>
      </c>
      <c r="X66" s="8"/>
      <c r="Y66" s="13">
        <v>1.2641550964758734E-2</v>
      </c>
    </row>
    <row r="67" spans="1:27">
      <c r="A67" s="3" t="s">
        <v>73</v>
      </c>
      <c r="C67" s="11">
        <v>91963740</v>
      </c>
      <c r="D67" s="11"/>
      <c r="E67" s="11">
        <v>403280553865</v>
      </c>
      <c r="F67" s="11"/>
      <c r="G67" s="11">
        <v>653628373591.05005</v>
      </c>
      <c r="H67" s="11"/>
      <c r="I67" s="11">
        <v>0</v>
      </c>
      <c r="J67" s="11"/>
      <c r="K67" s="11">
        <v>0</v>
      </c>
      <c r="L67" s="11"/>
      <c r="M67" s="11">
        <v>-1626469</v>
      </c>
      <c r="N67" s="11"/>
      <c r="O67" s="11">
        <v>11632893974</v>
      </c>
      <c r="P67" s="11"/>
      <c r="Q67" s="11">
        <v>90337271</v>
      </c>
      <c r="R67" s="11"/>
      <c r="S67" s="11">
        <v>6950</v>
      </c>
      <c r="T67" s="11"/>
      <c r="U67" s="11">
        <v>396148141472</v>
      </c>
      <c r="V67" s="11"/>
      <c r="W67" s="11">
        <v>624108361450.97302</v>
      </c>
      <c r="X67" s="8"/>
      <c r="Y67" s="13">
        <v>8.5920564018189094E-2</v>
      </c>
    </row>
    <row r="68" spans="1:27">
      <c r="A68" s="3" t="s">
        <v>74</v>
      </c>
      <c r="C68" s="11">
        <v>572500</v>
      </c>
      <c r="D68" s="11"/>
      <c r="E68" s="11">
        <v>7449372391</v>
      </c>
      <c r="F68" s="11"/>
      <c r="G68" s="11">
        <v>9156716426.25</v>
      </c>
      <c r="H68" s="11"/>
      <c r="I68" s="11">
        <v>0</v>
      </c>
      <c r="J68" s="11"/>
      <c r="K68" s="11">
        <v>0</v>
      </c>
      <c r="L68" s="11"/>
      <c r="M68" s="11">
        <v>-28963</v>
      </c>
      <c r="N68" s="11"/>
      <c r="O68" s="11">
        <v>432269072</v>
      </c>
      <c r="P68" s="11"/>
      <c r="Q68" s="11">
        <v>543537</v>
      </c>
      <c r="R68" s="11"/>
      <c r="S68" s="11">
        <v>12900</v>
      </c>
      <c r="T68" s="11"/>
      <c r="U68" s="11">
        <v>7072505715</v>
      </c>
      <c r="V68" s="11"/>
      <c r="W68" s="11">
        <v>6969908117.5649996</v>
      </c>
      <c r="X68" s="8"/>
      <c r="Y68" s="13">
        <v>9.5954240257872727E-4</v>
      </c>
    </row>
    <row r="69" spans="1:27">
      <c r="A69" s="3" t="s">
        <v>75</v>
      </c>
      <c r="C69" s="11">
        <v>1906832</v>
      </c>
      <c r="D69" s="11"/>
      <c r="E69" s="11">
        <v>57275651456</v>
      </c>
      <c r="F69" s="11"/>
      <c r="G69" s="11">
        <v>67289765410.800003</v>
      </c>
      <c r="H69" s="11"/>
      <c r="I69" s="11">
        <v>0</v>
      </c>
      <c r="J69" s="11"/>
      <c r="K69" s="11">
        <v>0</v>
      </c>
      <c r="L69" s="11"/>
      <c r="M69" s="11">
        <v>-546402</v>
      </c>
      <c r="N69" s="11"/>
      <c r="O69" s="11">
        <v>20798669781</v>
      </c>
      <c r="P69" s="11"/>
      <c r="Q69" s="11">
        <v>1360430</v>
      </c>
      <c r="R69" s="11"/>
      <c r="S69" s="11">
        <v>37100</v>
      </c>
      <c r="T69" s="11"/>
      <c r="U69" s="11">
        <v>40863334847</v>
      </c>
      <c r="V69" s="11"/>
      <c r="W69" s="11">
        <v>50171644879.650002</v>
      </c>
      <c r="X69" s="8"/>
      <c r="Y69" s="13">
        <v>6.9070954533565418E-3</v>
      </c>
    </row>
    <row r="70" spans="1:27">
      <c r="A70" s="3" t="s">
        <v>76</v>
      </c>
      <c r="C70" s="11">
        <v>1105113</v>
      </c>
      <c r="D70" s="11"/>
      <c r="E70" s="11">
        <v>21574787948</v>
      </c>
      <c r="F70" s="11"/>
      <c r="G70" s="11">
        <v>25628881686.574501</v>
      </c>
      <c r="H70" s="11"/>
      <c r="I70" s="11">
        <v>0</v>
      </c>
      <c r="J70" s="11"/>
      <c r="K70" s="11">
        <v>0</v>
      </c>
      <c r="L70" s="11"/>
      <c r="M70" s="11">
        <v>-11052</v>
      </c>
      <c r="N70" s="11"/>
      <c r="O70" s="11">
        <v>220299531</v>
      </c>
      <c r="P70" s="11"/>
      <c r="Q70" s="11">
        <v>1094061</v>
      </c>
      <c r="R70" s="11"/>
      <c r="S70" s="11">
        <v>18360</v>
      </c>
      <c r="T70" s="11"/>
      <c r="U70" s="11">
        <v>21359023083</v>
      </c>
      <c r="V70" s="11"/>
      <c r="W70" s="11">
        <v>19967442548.237999</v>
      </c>
      <c r="X70" s="8"/>
      <c r="Y70" s="13">
        <v>2.7489039271270301E-3</v>
      </c>
    </row>
    <row r="71" spans="1:27">
      <c r="A71" s="3" t="s">
        <v>77</v>
      </c>
      <c r="C71" s="11">
        <v>6404314</v>
      </c>
      <c r="D71" s="11"/>
      <c r="E71" s="11">
        <v>23676957006</v>
      </c>
      <c r="F71" s="11"/>
      <c r="G71" s="11">
        <v>19658851328.2896</v>
      </c>
      <c r="H71" s="11"/>
      <c r="I71" s="11">
        <v>0</v>
      </c>
      <c r="J71" s="11"/>
      <c r="K71" s="11">
        <v>0</v>
      </c>
      <c r="L71" s="11"/>
      <c r="M71" s="11">
        <v>-64044</v>
      </c>
      <c r="N71" s="11"/>
      <c r="O71" s="11">
        <v>185450013</v>
      </c>
      <c r="P71" s="11"/>
      <c r="Q71" s="11">
        <v>6340270</v>
      </c>
      <c r="R71" s="11"/>
      <c r="S71" s="11">
        <v>2733</v>
      </c>
      <c r="T71" s="11"/>
      <c r="U71" s="11">
        <v>23440184256</v>
      </c>
      <c r="V71" s="11"/>
      <c r="W71" s="11">
        <v>17224856560.435501</v>
      </c>
      <c r="X71" s="8"/>
      <c r="Y71" s="13">
        <v>2.3713340218103809E-3</v>
      </c>
    </row>
    <row r="72" spans="1:27">
      <c r="A72" s="3" t="s">
        <v>78</v>
      </c>
      <c r="C72" s="11">
        <v>5119680</v>
      </c>
      <c r="D72" s="11"/>
      <c r="E72" s="11">
        <v>39651006836</v>
      </c>
      <c r="F72" s="11"/>
      <c r="G72" s="11">
        <v>56388534376.32</v>
      </c>
      <c r="H72" s="11"/>
      <c r="I72" s="11">
        <v>2197696</v>
      </c>
      <c r="J72" s="11"/>
      <c r="K72" s="11">
        <v>0</v>
      </c>
      <c r="L72" s="11"/>
      <c r="M72" s="11">
        <v>-51197</v>
      </c>
      <c r="N72" s="11"/>
      <c r="O72" s="11">
        <v>397024005</v>
      </c>
      <c r="P72" s="11"/>
      <c r="Q72" s="11">
        <v>7266179</v>
      </c>
      <c r="R72" s="11"/>
      <c r="S72" s="11">
        <v>7490</v>
      </c>
      <c r="T72" s="11"/>
      <c r="U72" s="11">
        <v>39373583261</v>
      </c>
      <c r="V72" s="11"/>
      <c r="W72" s="11">
        <v>54099859809.775497</v>
      </c>
      <c r="X72" s="8"/>
      <c r="Y72" s="13">
        <v>7.4478900704906164E-3</v>
      </c>
    </row>
    <row r="73" spans="1:27">
      <c r="A73" s="3" t="s">
        <v>79</v>
      </c>
      <c r="C73" s="11">
        <v>14354635</v>
      </c>
      <c r="D73" s="11"/>
      <c r="E73" s="11">
        <v>67020130705</v>
      </c>
      <c r="F73" s="11"/>
      <c r="G73" s="11">
        <v>75484199836.057495</v>
      </c>
      <c r="H73" s="11"/>
      <c r="I73" s="11">
        <v>0</v>
      </c>
      <c r="J73" s="11"/>
      <c r="K73" s="11">
        <v>0</v>
      </c>
      <c r="L73" s="11"/>
      <c r="M73" s="11">
        <v>-143547</v>
      </c>
      <c r="N73" s="11"/>
      <c r="O73" s="11">
        <v>697254733</v>
      </c>
      <c r="P73" s="11"/>
      <c r="Q73" s="11">
        <v>14211088</v>
      </c>
      <c r="R73" s="11"/>
      <c r="S73" s="11">
        <v>4738</v>
      </c>
      <c r="T73" s="11"/>
      <c r="U73" s="11">
        <v>66349926362</v>
      </c>
      <c r="V73" s="11"/>
      <c r="W73" s="11">
        <v>66931508741.083199</v>
      </c>
      <c r="X73" s="8"/>
      <c r="Y73" s="13">
        <v>9.2144142537240736E-3</v>
      </c>
    </row>
    <row r="74" spans="1:27">
      <c r="A74" s="3" t="s">
        <v>80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v>625000</v>
      </c>
      <c r="J74" s="11"/>
      <c r="K74" s="11">
        <v>5630733067</v>
      </c>
      <c r="L74" s="11"/>
      <c r="M74" s="11">
        <v>0</v>
      </c>
      <c r="N74" s="11"/>
      <c r="O74" s="11">
        <v>0</v>
      </c>
      <c r="P74" s="11"/>
      <c r="Q74" s="11">
        <v>625000</v>
      </c>
      <c r="R74" s="11"/>
      <c r="S74" s="11">
        <v>9350</v>
      </c>
      <c r="T74" s="11"/>
      <c r="U74" s="11">
        <v>5630733067</v>
      </c>
      <c r="V74" s="11"/>
      <c r="W74" s="11">
        <v>5808979687.5</v>
      </c>
      <c r="X74" s="8"/>
      <c r="Y74" s="13">
        <v>7.9971819310325262E-4</v>
      </c>
    </row>
    <row r="75" spans="1:27" ht="24.75" thickBot="1">
      <c r="A75" s="3" t="s">
        <v>81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v>3225092</v>
      </c>
      <c r="J75" s="11"/>
      <c r="K75" s="11">
        <v>41216183613</v>
      </c>
      <c r="L75" s="11"/>
      <c r="M75" s="11">
        <v>0</v>
      </c>
      <c r="N75" s="11"/>
      <c r="O75" s="11">
        <v>0</v>
      </c>
      <c r="P75" s="11"/>
      <c r="Q75" s="11">
        <v>3225092</v>
      </c>
      <c r="R75" s="11"/>
      <c r="S75" s="11">
        <v>11760</v>
      </c>
      <c r="T75" s="11"/>
      <c r="U75" s="11">
        <v>41216183613</v>
      </c>
      <c r="V75" s="11"/>
      <c r="W75" s="11">
        <v>37701415782.575996</v>
      </c>
      <c r="X75" s="8"/>
      <c r="Y75" s="13">
        <v>5.1903276873140423E-3</v>
      </c>
    </row>
    <row r="76" spans="1:27" ht="24.75" thickBot="1">
      <c r="A76" s="3" t="s">
        <v>82</v>
      </c>
      <c r="C76" s="8" t="s">
        <v>82</v>
      </c>
      <c r="D76" s="8"/>
      <c r="E76" s="9">
        <f>SUM(E9:E75)</f>
        <v>6714356415101</v>
      </c>
      <c r="F76" s="8"/>
      <c r="G76" s="9">
        <f>SUM(G9:G75)</f>
        <v>7649553328390.3105</v>
      </c>
      <c r="H76" s="8"/>
      <c r="I76" s="8" t="s">
        <v>82</v>
      </c>
      <c r="J76" s="8"/>
      <c r="K76" s="9">
        <f>SUM(K9:K75)</f>
        <v>164584645882</v>
      </c>
      <c r="L76" s="8"/>
      <c r="M76" s="8" t="s">
        <v>82</v>
      </c>
      <c r="N76" s="8"/>
      <c r="O76" s="9">
        <f>SUM(O9:O75)</f>
        <v>136667163145</v>
      </c>
      <c r="P76" s="8"/>
      <c r="Q76" s="8" t="s">
        <v>82</v>
      </c>
      <c r="R76" s="8"/>
      <c r="S76" s="8" t="s">
        <v>82</v>
      </c>
      <c r="T76" s="8"/>
      <c r="U76" s="9">
        <f>SUM(U9:U75)</f>
        <v>6760359422826</v>
      </c>
      <c r="V76" s="8"/>
      <c r="W76" s="9">
        <f>SUM(W9:W75)</f>
        <v>7183207643259.2695</v>
      </c>
      <c r="X76" s="8"/>
      <c r="Y76" s="14">
        <f>SUM(Y9:Y75)</f>
        <v>0.98890719991913822</v>
      </c>
      <c r="AA76" s="12"/>
    </row>
    <row r="80" spans="1:27">
      <c r="Y80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G7" sqref="G7:G8"/>
    </sheetView>
  </sheetViews>
  <sheetFormatPr defaultRowHeight="2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108</v>
      </c>
      <c r="C6" s="2" t="s">
        <v>91</v>
      </c>
      <c r="E6" s="2" t="s">
        <v>138</v>
      </c>
      <c r="G6" s="2" t="s">
        <v>13</v>
      </c>
    </row>
    <row r="7" spans="1:7">
      <c r="A7" s="3" t="s">
        <v>146</v>
      </c>
      <c r="C7" s="11">
        <v>-474915579591</v>
      </c>
      <c r="E7" s="8" t="s">
        <v>140</v>
      </c>
      <c r="G7" s="23">
        <v>-6.5381297511568973E-2</v>
      </c>
    </row>
    <row r="8" spans="1:7">
      <c r="A8" s="3" t="s">
        <v>147</v>
      </c>
      <c r="C8" s="11">
        <v>208345283</v>
      </c>
      <c r="E8" s="8" t="s">
        <v>139</v>
      </c>
      <c r="G8" s="23">
        <v>2.8682750194647811E-5</v>
      </c>
    </row>
    <row r="9" spans="1:7">
      <c r="A9" s="3" t="s">
        <v>82</v>
      </c>
      <c r="C9" s="18">
        <f>SUM(C7:C8)</f>
        <v>-474707234308</v>
      </c>
      <c r="E9" s="10" t="s">
        <v>148</v>
      </c>
      <c r="G9" s="24">
        <f>SUM(G7:G8)</f>
        <v>-6.5352614761374328E-2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ignoredErrors>
    <ignoredError sqref="E7:E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8" sqref="S8:S11"/>
    </sheetView>
  </sheetViews>
  <sheetFormatPr defaultRowHeight="24"/>
  <cols>
    <col min="1" max="1" width="22.28515625" style="3" bestFit="1" customWidth="1"/>
    <col min="2" max="2" width="1" style="3" customWidth="1"/>
    <col min="3" max="3" width="29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1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86</v>
      </c>
      <c r="C6" s="2" t="s">
        <v>87</v>
      </c>
      <c r="D6" s="2" t="s">
        <v>87</v>
      </c>
      <c r="E6" s="2" t="s">
        <v>87</v>
      </c>
      <c r="F6" s="2" t="s">
        <v>87</v>
      </c>
      <c r="G6" s="2" t="s">
        <v>87</v>
      </c>
      <c r="H6" s="2" t="s">
        <v>87</v>
      </c>
      <c r="I6" s="2" t="s">
        <v>87</v>
      </c>
      <c r="K6" s="2" t="s">
        <v>149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86</v>
      </c>
      <c r="C7" s="2" t="s">
        <v>88</v>
      </c>
      <c r="E7" s="2" t="s">
        <v>89</v>
      </c>
      <c r="G7" s="2" t="s">
        <v>90</v>
      </c>
      <c r="I7" s="2" t="s">
        <v>84</v>
      </c>
      <c r="K7" s="2" t="s">
        <v>91</v>
      </c>
      <c r="M7" s="2" t="s">
        <v>92</v>
      </c>
      <c r="O7" s="2" t="s">
        <v>93</v>
      </c>
      <c r="Q7" s="2" t="s">
        <v>91</v>
      </c>
      <c r="S7" s="2" t="s">
        <v>85</v>
      </c>
    </row>
    <row r="8" spans="1:19">
      <c r="A8" s="3" t="s">
        <v>94</v>
      </c>
      <c r="C8" s="8" t="s">
        <v>95</v>
      </c>
      <c r="D8" s="8"/>
      <c r="E8" s="8" t="s">
        <v>96</v>
      </c>
      <c r="F8" s="8"/>
      <c r="G8" s="8" t="s">
        <v>97</v>
      </c>
      <c r="H8" s="8"/>
      <c r="I8" s="7">
        <v>5</v>
      </c>
      <c r="J8" s="8"/>
      <c r="K8" s="15">
        <v>9895961</v>
      </c>
      <c r="L8" s="15"/>
      <c r="M8" s="15">
        <v>41858</v>
      </c>
      <c r="N8" s="15"/>
      <c r="O8" s="15">
        <v>0</v>
      </c>
      <c r="P8" s="15"/>
      <c r="Q8" s="15">
        <v>9937819</v>
      </c>
      <c r="R8" s="8"/>
      <c r="S8" s="13">
        <v>1.3681326294131877E-6</v>
      </c>
    </row>
    <row r="9" spans="1:19">
      <c r="A9" s="3" t="s">
        <v>98</v>
      </c>
      <c r="C9" s="8" t="s">
        <v>99</v>
      </c>
      <c r="D9" s="8"/>
      <c r="E9" s="8" t="s">
        <v>96</v>
      </c>
      <c r="F9" s="8"/>
      <c r="G9" s="8" t="s">
        <v>100</v>
      </c>
      <c r="H9" s="8"/>
      <c r="I9" s="7">
        <v>5</v>
      </c>
      <c r="J9" s="8"/>
      <c r="K9" s="15">
        <v>238000</v>
      </c>
      <c r="L9" s="15"/>
      <c r="M9" s="15">
        <v>0</v>
      </c>
      <c r="N9" s="15"/>
      <c r="O9" s="15">
        <v>0</v>
      </c>
      <c r="P9" s="15"/>
      <c r="Q9" s="15">
        <v>238000</v>
      </c>
      <c r="R9" s="8"/>
      <c r="S9" s="13">
        <v>3.2765294457500048E-8</v>
      </c>
    </row>
    <row r="10" spans="1:19">
      <c r="A10" s="3" t="s">
        <v>101</v>
      </c>
      <c r="C10" s="8" t="s">
        <v>102</v>
      </c>
      <c r="D10" s="8"/>
      <c r="E10" s="8" t="s">
        <v>96</v>
      </c>
      <c r="F10" s="8"/>
      <c r="G10" s="8" t="s">
        <v>103</v>
      </c>
      <c r="H10" s="8"/>
      <c r="I10" s="7">
        <v>5</v>
      </c>
      <c r="J10" s="8"/>
      <c r="K10" s="15">
        <v>22343799</v>
      </c>
      <c r="L10" s="15"/>
      <c r="M10" s="15">
        <v>285785101523</v>
      </c>
      <c r="N10" s="15"/>
      <c r="O10" s="15">
        <v>248768495982</v>
      </c>
      <c r="P10" s="15"/>
      <c r="Q10" s="15">
        <v>37038949340</v>
      </c>
      <c r="R10" s="8"/>
      <c r="S10" s="13">
        <v>5.0991263929475927E-3</v>
      </c>
    </row>
    <row r="11" spans="1:19">
      <c r="A11" s="3" t="s">
        <v>82</v>
      </c>
      <c r="C11" s="8" t="s">
        <v>82</v>
      </c>
      <c r="D11" s="8"/>
      <c r="E11" s="8" t="s">
        <v>82</v>
      </c>
      <c r="F11" s="8"/>
      <c r="G11" s="8" t="s">
        <v>82</v>
      </c>
      <c r="H11" s="8"/>
      <c r="I11" s="8" t="s">
        <v>82</v>
      </c>
      <c r="J11" s="8"/>
      <c r="K11" s="16">
        <f>SUM(K8:K10)</f>
        <v>32477760</v>
      </c>
      <c r="L11" s="15"/>
      <c r="M11" s="16">
        <f>SUM(M8:M10)</f>
        <v>285785143381</v>
      </c>
      <c r="N11" s="15"/>
      <c r="O11" s="16">
        <f>SUM(O8:O10)</f>
        <v>248768495982</v>
      </c>
      <c r="P11" s="15"/>
      <c r="Q11" s="16">
        <f>SUM(Q8:Q10)</f>
        <v>37049125159</v>
      </c>
      <c r="R11" s="8"/>
      <c r="S11" s="14">
        <v>5.1005272908714637E-3</v>
      </c>
    </row>
    <row r="12" spans="1:19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9:C10 S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3"/>
  <sheetViews>
    <sheetView rightToLeft="1" workbookViewId="0">
      <selection activeCell="E10" sqref="E10"/>
    </sheetView>
  </sheetViews>
  <sheetFormatPr defaultRowHeight="24"/>
  <cols>
    <col min="1" max="1" width="25.5703125" style="3" bestFit="1" customWidth="1"/>
    <col min="2" max="2" width="1" style="3" customWidth="1"/>
    <col min="3" max="3" width="19" style="3" customWidth="1"/>
    <col min="4" max="4" width="1" style="3" customWidth="1"/>
    <col min="5" max="5" width="18" style="3" customWidth="1"/>
    <col min="6" max="6" width="1" style="3" customWidth="1"/>
    <col min="7" max="7" width="12" style="3" customWidth="1"/>
    <col min="8" max="8" width="1" style="3" customWidth="1"/>
    <col min="9" max="9" width="19" style="3" customWidth="1"/>
    <col min="10" max="10" width="1" style="3" customWidth="1"/>
    <col min="11" max="11" width="16" style="3" customWidth="1"/>
    <col min="12" max="12" width="1" style="3" customWidth="1"/>
    <col min="13" max="13" width="19" style="3" customWidth="1"/>
    <col min="14" max="14" width="1" style="3" customWidth="1"/>
    <col min="15" max="15" width="20" style="3" customWidth="1"/>
    <col min="16" max="16" width="1" style="3" customWidth="1"/>
    <col min="17" max="17" width="16" style="3" customWidth="1"/>
    <col min="18" max="18" width="1" style="3" customWidth="1"/>
    <col min="19" max="19" width="20" style="3" customWidth="1"/>
    <col min="20" max="20" width="1" style="3" customWidth="1"/>
    <col min="21" max="21" width="9.140625" style="3" customWidth="1"/>
    <col min="22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1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  <c r="H3" s="1" t="s">
        <v>104</v>
      </c>
      <c r="I3" s="1" t="s">
        <v>104</v>
      </c>
      <c r="J3" s="1" t="s">
        <v>104</v>
      </c>
      <c r="K3" s="1" t="s">
        <v>104</v>
      </c>
      <c r="L3" s="1" t="s">
        <v>104</v>
      </c>
      <c r="M3" s="1" t="s">
        <v>104</v>
      </c>
      <c r="N3" s="1" t="s">
        <v>104</v>
      </c>
      <c r="O3" s="1" t="s">
        <v>104</v>
      </c>
      <c r="P3" s="1" t="s">
        <v>104</v>
      </c>
      <c r="Q3" s="1" t="s">
        <v>104</v>
      </c>
      <c r="R3" s="1" t="s">
        <v>104</v>
      </c>
      <c r="S3" s="1" t="s">
        <v>104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1" ht="24.75">
      <c r="A6" s="2" t="s">
        <v>105</v>
      </c>
      <c r="B6" s="2" t="s">
        <v>105</v>
      </c>
      <c r="C6" s="2" t="s">
        <v>105</v>
      </c>
      <c r="D6" s="2" t="s">
        <v>105</v>
      </c>
      <c r="E6" s="2" t="s">
        <v>105</v>
      </c>
      <c r="F6" s="2" t="s">
        <v>105</v>
      </c>
      <c r="G6" s="2" t="s">
        <v>105</v>
      </c>
      <c r="I6" s="2" t="s">
        <v>106</v>
      </c>
      <c r="J6" s="2" t="s">
        <v>106</v>
      </c>
      <c r="K6" s="2" t="s">
        <v>106</v>
      </c>
      <c r="L6" s="2" t="s">
        <v>106</v>
      </c>
      <c r="M6" s="2" t="s">
        <v>106</v>
      </c>
      <c r="O6" s="2" t="s">
        <v>107</v>
      </c>
      <c r="P6" s="2" t="s">
        <v>107</v>
      </c>
      <c r="Q6" s="2" t="s">
        <v>107</v>
      </c>
      <c r="R6" s="2" t="s">
        <v>107</v>
      </c>
      <c r="S6" s="2" t="s">
        <v>107</v>
      </c>
    </row>
    <row r="7" spans="1:21" ht="24.75">
      <c r="A7" s="2" t="s">
        <v>108</v>
      </c>
      <c r="C7" s="2" t="s">
        <v>109</v>
      </c>
      <c r="E7" s="2" t="s">
        <v>83</v>
      </c>
      <c r="G7" s="2" t="s">
        <v>84</v>
      </c>
      <c r="I7" s="2" t="s">
        <v>110</v>
      </c>
      <c r="K7" s="2" t="s">
        <v>111</v>
      </c>
      <c r="M7" s="2" t="s">
        <v>112</v>
      </c>
      <c r="O7" s="2" t="s">
        <v>110</v>
      </c>
      <c r="Q7" s="2" t="s">
        <v>111</v>
      </c>
      <c r="S7" s="2" t="s">
        <v>112</v>
      </c>
    </row>
    <row r="8" spans="1:21">
      <c r="A8" s="3" t="s">
        <v>94</v>
      </c>
      <c r="C8" s="7">
        <v>2</v>
      </c>
      <c r="D8" s="8"/>
      <c r="E8" s="8" t="s">
        <v>150</v>
      </c>
      <c r="G8" s="7">
        <v>5</v>
      </c>
      <c r="H8" s="8"/>
      <c r="I8" s="7">
        <v>41858</v>
      </c>
      <c r="J8" s="8"/>
      <c r="K8" s="7">
        <v>0</v>
      </c>
      <c r="L8" s="8"/>
      <c r="M8" s="7">
        <v>41858</v>
      </c>
      <c r="N8" s="8"/>
      <c r="O8" s="7">
        <v>161048</v>
      </c>
      <c r="P8" s="8"/>
      <c r="Q8" s="7">
        <v>0</v>
      </c>
      <c r="R8" s="8"/>
      <c r="S8" s="7">
        <v>161048</v>
      </c>
      <c r="T8" s="8"/>
      <c r="U8" s="8"/>
    </row>
    <row r="9" spans="1:21">
      <c r="A9" s="3" t="s">
        <v>101</v>
      </c>
      <c r="C9" s="7">
        <v>1</v>
      </c>
      <c r="D9" s="8"/>
      <c r="E9" s="8" t="s">
        <v>150</v>
      </c>
      <c r="G9" s="7">
        <v>5</v>
      </c>
      <c r="H9" s="8"/>
      <c r="I9" s="7">
        <v>208303425</v>
      </c>
      <c r="J9" s="8"/>
      <c r="K9" s="7">
        <v>0</v>
      </c>
      <c r="L9" s="8"/>
      <c r="M9" s="7">
        <v>208303425</v>
      </c>
      <c r="N9" s="8"/>
      <c r="O9" s="7">
        <v>3715354657</v>
      </c>
      <c r="P9" s="8"/>
      <c r="Q9" s="7">
        <v>0</v>
      </c>
      <c r="R9" s="8"/>
      <c r="S9" s="7">
        <v>3715354657</v>
      </c>
      <c r="T9" s="8"/>
      <c r="U9" s="8"/>
    </row>
    <row r="10" spans="1:21">
      <c r="A10" s="3" t="s">
        <v>82</v>
      </c>
      <c r="C10" s="8" t="s">
        <v>82</v>
      </c>
      <c r="D10" s="8"/>
      <c r="E10" s="8" t="s">
        <v>82</v>
      </c>
      <c r="G10" s="17"/>
      <c r="H10" s="8"/>
      <c r="I10" s="9">
        <f>SUM(I8:I9)</f>
        <v>208345283</v>
      </c>
      <c r="J10" s="8"/>
      <c r="K10" s="9">
        <f>SUM(K8:K9)</f>
        <v>0</v>
      </c>
      <c r="L10" s="8"/>
      <c r="M10" s="9">
        <f>SUM(M8:M9)</f>
        <v>208345283</v>
      </c>
      <c r="N10" s="8"/>
      <c r="O10" s="9">
        <f>SUM(O8:O9)</f>
        <v>3715515705</v>
      </c>
      <c r="P10" s="8"/>
      <c r="Q10" s="9">
        <f>SUM(Q8:Q9)</f>
        <v>0</v>
      </c>
      <c r="R10" s="8"/>
      <c r="S10" s="9">
        <f>SUM(S8:S9)</f>
        <v>3715515705</v>
      </c>
      <c r="T10" s="8"/>
      <c r="U10" s="8"/>
    </row>
    <row r="11" spans="1:21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workbookViewId="0">
      <selection activeCell="K9" sqref="K9"/>
    </sheetView>
  </sheetViews>
  <sheetFormatPr defaultRowHeight="24"/>
  <cols>
    <col min="1" max="1" width="32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0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  <c r="H3" s="1" t="s">
        <v>104</v>
      </c>
      <c r="I3" s="1" t="s">
        <v>104</v>
      </c>
      <c r="J3" s="1" t="s">
        <v>104</v>
      </c>
      <c r="K3" s="1" t="s">
        <v>104</v>
      </c>
      <c r="L3" s="1" t="s">
        <v>104</v>
      </c>
      <c r="M3" s="1" t="s">
        <v>104</v>
      </c>
      <c r="N3" s="1" t="s">
        <v>104</v>
      </c>
      <c r="O3" s="1" t="s">
        <v>104</v>
      </c>
      <c r="P3" s="1" t="s">
        <v>104</v>
      </c>
      <c r="Q3" s="1" t="s">
        <v>104</v>
      </c>
      <c r="R3" s="1" t="s">
        <v>104</v>
      </c>
      <c r="S3" s="1" t="s">
        <v>104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113</v>
      </c>
      <c r="D6" s="2" t="s">
        <v>113</v>
      </c>
      <c r="E6" s="2" t="s">
        <v>113</v>
      </c>
      <c r="F6" s="2" t="s">
        <v>113</v>
      </c>
      <c r="G6" s="2" t="s">
        <v>113</v>
      </c>
      <c r="I6" s="2" t="s">
        <v>106</v>
      </c>
      <c r="J6" s="2" t="s">
        <v>106</v>
      </c>
      <c r="K6" s="2" t="s">
        <v>106</v>
      </c>
      <c r="L6" s="2" t="s">
        <v>106</v>
      </c>
      <c r="M6" s="2" t="s">
        <v>106</v>
      </c>
      <c r="O6" s="2" t="s">
        <v>107</v>
      </c>
      <c r="P6" s="2" t="s">
        <v>107</v>
      </c>
      <c r="Q6" s="2" t="s">
        <v>107</v>
      </c>
      <c r="R6" s="2" t="s">
        <v>107</v>
      </c>
      <c r="S6" s="2" t="s">
        <v>107</v>
      </c>
    </row>
    <row r="7" spans="1:19" ht="24.75">
      <c r="A7" s="2" t="s">
        <v>3</v>
      </c>
      <c r="C7" s="2" t="s">
        <v>114</v>
      </c>
      <c r="E7" s="2" t="s">
        <v>115</v>
      </c>
      <c r="G7" s="2" t="s">
        <v>116</v>
      </c>
      <c r="I7" s="2" t="s">
        <v>117</v>
      </c>
      <c r="K7" s="2" t="s">
        <v>111</v>
      </c>
      <c r="M7" s="2" t="s">
        <v>118</v>
      </c>
      <c r="O7" s="2" t="s">
        <v>117</v>
      </c>
      <c r="Q7" s="2" t="s">
        <v>111</v>
      </c>
      <c r="S7" s="2" t="s">
        <v>118</v>
      </c>
    </row>
    <row r="8" spans="1:19">
      <c r="A8" s="3" t="s">
        <v>51</v>
      </c>
      <c r="C8" s="8" t="s">
        <v>119</v>
      </c>
      <c r="D8" s="8"/>
      <c r="E8" s="7">
        <v>7944430</v>
      </c>
      <c r="F8" s="8"/>
      <c r="G8" s="7">
        <v>3000</v>
      </c>
      <c r="H8" s="8"/>
      <c r="I8" s="7">
        <v>0</v>
      </c>
      <c r="J8" s="8"/>
      <c r="K8" s="7">
        <v>0</v>
      </c>
      <c r="L8" s="8"/>
      <c r="M8" s="7">
        <v>0</v>
      </c>
      <c r="N8" s="8"/>
      <c r="O8" s="7">
        <v>23833290000</v>
      </c>
      <c r="P8" s="8"/>
      <c r="Q8" s="7">
        <v>0</v>
      </c>
      <c r="R8" s="8"/>
      <c r="S8" s="7">
        <v>23833290000</v>
      </c>
    </row>
    <row r="9" spans="1:19">
      <c r="A9" s="3" t="s">
        <v>65</v>
      </c>
      <c r="C9" s="8" t="s">
        <v>120</v>
      </c>
      <c r="D9" s="8"/>
      <c r="E9" s="7">
        <v>8344874</v>
      </c>
      <c r="F9" s="8"/>
      <c r="G9" s="7">
        <v>2130</v>
      </c>
      <c r="H9" s="8"/>
      <c r="I9" s="7">
        <v>17774581620</v>
      </c>
      <c r="J9" s="8"/>
      <c r="K9" s="7">
        <v>1360356974</v>
      </c>
      <c r="L9" s="8"/>
      <c r="M9" s="7">
        <v>16414224646</v>
      </c>
      <c r="N9" s="8"/>
      <c r="O9" s="7">
        <v>17774581620</v>
      </c>
      <c r="P9" s="8"/>
      <c r="Q9" s="7">
        <v>1360356974</v>
      </c>
      <c r="R9" s="8"/>
      <c r="S9" s="7">
        <v>16414224646</v>
      </c>
    </row>
    <row r="10" spans="1:19">
      <c r="A10" s="3" t="s">
        <v>79</v>
      </c>
      <c r="C10" s="8" t="s">
        <v>121</v>
      </c>
      <c r="D10" s="8"/>
      <c r="E10" s="7">
        <v>9599505</v>
      </c>
      <c r="F10" s="8"/>
      <c r="G10" s="7">
        <v>800</v>
      </c>
      <c r="H10" s="8"/>
      <c r="I10" s="7">
        <v>0</v>
      </c>
      <c r="J10" s="8"/>
      <c r="K10" s="7">
        <v>0</v>
      </c>
      <c r="L10" s="8"/>
      <c r="M10" s="7">
        <v>0</v>
      </c>
      <c r="N10" s="8"/>
      <c r="O10" s="7">
        <v>7679604000</v>
      </c>
      <c r="P10" s="8"/>
      <c r="Q10" s="7">
        <v>754204469</v>
      </c>
      <c r="R10" s="8"/>
      <c r="S10" s="7">
        <v>6925399531</v>
      </c>
    </row>
    <row r="11" spans="1:19">
      <c r="A11" s="3" t="s">
        <v>70</v>
      </c>
      <c r="C11" s="8" t="s">
        <v>122</v>
      </c>
      <c r="D11" s="8"/>
      <c r="E11" s="7">
        <v>6762462</v>
      </c>
      <c r="F11" s="8"/>
      <c r="G11" s="7">
        <v>1000</v>
      </c>
      <c r="H11" s="8"/>
      <c r="I11" s="7">
        <v>0</v>
      </c>
      <c r="J11" s="8"/>
      <c r="K11" s="7">
        <v>0</v>
      </c>
      <c r="L11" s="8"/>
      <c r="M11" s="7">
        <v>0</v>
      </c>
      <c r="N11" s="8"/>
      <c r="O11" s="7">
        <v>6762462000</v>
      </c>
      <c r="P11" s="8"/>
      <c r="Q11" s="7">
        <v>745890080</v>
      </c>
      <c r="R11" s="8"/>
      <c r="S11" s="7">
        <v>6016571920</v>
      </c>
    </row>
    <row r="12" spans="1:19">
      <c r="A12" s="3" t="s">
        <v>33</v>
      </c>
      <c r="C12" s="8" t="s">
        <v>123</v>
      </c>
      <c r="D12" s="8"/>
      <c r="E12" s="7">
        <v>121376</v>
      </c>
      <c r="F12" s="8"/>
      <c r="G12" s="7">
        <v>24300</v>
      </c>
      <c r="H12" s="8"/>
      <c r="I12" s="7">
        <v>2949436800</v>
      </c>
      <c r="J12" s="8"/>
      <c r="K12" s="7">
        <v>16073225</v>
      </c>
      <c r="L12" s="8"/>
      <c r="M12" s="7">
        <v>2933363575</v>
      </c>
      <c r="N12" s="8"/>
      <c r="O12" s="7">
        <v>2949436800</v>
      </c>
      <c r="P12" s="8"/>
      <c r="Q12" s="7">
        <v>16073225</v>
      </c>
      <c r="R12" s="8"/>
      <c r="S12" s="7">
        <v>2933363575</v>
      </c>
    </row>
    <row r="13" spans="1:19">
      <c r="A13" s="3" t="s">
        <v>82</v>
      </c>
      <c r="C13" s="8" t="s">
        <v>82</v>
      </c>
      <c r="D13" s="8"/>
      <c r="E13" s="8" t="s">
        <v>82</v>
      </c>
      <c r="F13" s="8"/>
      <c r="G13" s="8" t="s">
        <v>82</v>
      </c>
      <c r="H13" s="8"/>
      <c r="I13" s="9">
        <f>SUM(I8:I12)</f>
        <v>20724018420</v>
      </c>
      <c r="J13" s="8"/>
      <c r="K13" s="9">
        <f>SUM(K8:K12)</f>
        <v>1376430199</v>
      </c>
      <c r="L13" s="8"/>
      <c r="M13" s="9">
        <f>SUM(M8:M12)</f>
        <v>19347588221</v>
      </c>
      <c r="N13" s="8"/>
      <c r="O13" s="9">
        <f>SUM(O8:O12)</f>
        <v>58999374420</v>
      </c>
      <c r="P13" s="8"/>
      <c r="Q13" s="9">
        <f>SUM(Q8:Q12)</f>
        <v>2876524748</v>
      </c>
      <c r="R13" s="8"/>
      <c r="S13" s="9">
        <f>SUM(S8:S12)</f>
        <v>56122849672</v>
      </c>
    </row>
    <row r="14" spans="1:19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6"/>
  <sheetViews>
    <sheetView rightToLeft="1" topLeftCell="A67" workbookViewId="0">
      <selection activeCell="Q8" sqref="Q8:Q74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  <c r="H3" s="1" t="s">
        <v>104</v>
      </c>
      <c r="I3" s="1" t="s">
        <v>104</v>
      </c>
      <c r="J3" s="1" t="s">
        <v>104</v>
      </c>
      <c r="K3" s="1" t="s">
        <v>104</v>
      </c>
      <c r="L3" s="1" t="s">
        <v>104</v>
      </c>
      <c r="M3" s="1" t="s">
        <v>104</v>
      </c>
      <c r="N3" s="1" t="s">
        <v>104</v>
      </c>
      <c r="O3" s="1" t="s">
        <v>104</v>
      </c>
      <c r="P3" s="1" t="s">
        <v>104</v>
      </c>
      <c r="Q3" s="1" t="s">
        <v>104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106</v>
      </c>
      <c r="D6" s="2" t="s">
        <v>106</v>
      </c>
      <c r="E6" s="2" t="s">
        <v>106</v>
      </c>
      <c r="F6" s="2" t="s">
        <v>106</v>
      </c>
      <c r="G6" s="2" t="s">
        <v>106</v>
      </c>
      <c r="H6" s="2" t="s">
        <v>106</v>
      </c>
      <c r="I6" s="2" t="s">
        <v>106</v>
      </c>
      <c r="K6" s="2" t="s">
        <v>107</v>
      </c>
      <c r="L6" s="2" t="s">
        <v>107</v>
      </c>
      <c r="M6" s="2" t="s">
        <v>107</v>
      </c>
      <c r="N6" s="2" t="s">
        <v>107</v>
      </c>
      <c r="O6" s="2" t="s">
        <v>107</v>
      </c>
      <c r="P6" s="2" t="s">
        <v>107</v>
      </c>
      <c r="Q6" s="2" t="s">
        <v>107</v>
      </c>
    </row>
    <row r="7" spans="1:17" ht="24.75">
      <c r="A7" s="2" t="s">
        <v>3</v>
      </c>
      <c r="C7" s="2" t="s">
        <v>7</v>
      </c>
      <c r="E7" s="2" t="s">
        <v>124</v>
      </c>
      <c r="G7" s="2" t="s">
        <v>125</v>
      </c>
      <c r="I7" s="2" t="s">
        <v>126</v>
      </c>
      <c r="K7" s="2" t="s">
        <v>7</v>
      </c>
      <c r="M7" s="2" t="s">
        <v>124</v>
      </c>
      <c r="O7" s="2" t="s">
        <v>125</v>
      </c>
      <c r="Q7" s="2" t="s">
        <v>126</v>
      </c>
    </row>
    <row r="8" spans="1:17">
      <c r="A8" s="3" t="s">
        <v>61</v>
      </c>
      <c r="C8" s="11">
        <v>16784615</v>
      </c>
      <c r="D8" s="11"/>
      <c r="E8" s="11">
        <v>73713210217</v>
      </c>
      <c r="F8" s="11"/>
      <c r="G8" s="11">
        <v>76115813718</v>
      </c>
      <c r="H8" s="11"/>
      <c r="I8" s="11">
        <f>E8-G8</f>
        <v>-2402603501</v>
      </c>
      <c r="J8" s="11"/>
      <c r="K8" s="11">
        <v>16784615</v>
      </c>
      <c r="L8" s="11"/>
      <c r="M8" s="11">
        <v>73713210217</v>
      </c>
      <c r="N8" s="11"/>
      <c r="O8" s="11">
        <v>73581224118</v>
      </c>
      <c r="P8" s="11"/>
      <c r="Q8" s="11">
        <f>M8-O8</f>
        <v>131986099</v>
      </c>
    </row>
    <row r="9" spans="1:17">
      <c r="A9" s="3" t="s">
        <v>69</v>
      </c>
      <c r="C9" s="11">
        <v>5666483</v>
      </c>
      <c r="D9" s="11"/>
      <c r="E9" s="11">
        <v>45738071500</v>
      </c>
      <c r="F9" s="11"/>
      <c r="G9" s="11">
        <v>53737738425</v>
      </c>
      <c r="H9" s="11"/>
      <c r="I9" s="11">
        <f t="shared" ref="I9:I72" si="0">E9-G9</f>
        <v>-7999666925</v>
      </c>
      <c r="J9" s="11"/>
      <c r="K9" s="11">
        <v>5666483</v>
      </c>
      <c r="L9" s="11"/>
      <c r="M9" s="11">
        <v>45738071500</v>
      </c>
      <c r="N9" s="11"/>
      <c r="O9" s="11">
        <v>59256713353</v>
      </c>
      <c r="P9" s="11"/>
      <c r="Q9" s="11">
        <f t="shared" ref="Q9:Q72" si="1">M9-O9</f>
        <v>-13518641853</v>
      </c>
    </row>
    <row r="10" spans="1:17">
      <c r="A10" s="3" t="s">
        <v>50</v>
      </c>
      <c r="C10" s="11">
        <v>5936383</v>
      </c>
      <c r="D10" s="11"/>
      <c r="E10" s="11">
        <v>106160096765</v>
      </c>
      <c r="F10" s="11"/>
      <c r="G10" s="11">
        <v>107283086386</v>
      </c>
      <c r="H10" s="11"/>
      <c r="I10" s="11">
        <f t="shared" si="0"/>
        <v>-1122989621</v>
      </c>
      <c r="J10" s="11"/>
      <c r="K10" s="11">
        <v>5936383</v>
      </c>
      <c r="L10" s="11"/>
      <c r="M10" s="11">
        <v>106160096765</v>
      </c>
      <c r="N10" s="11"/>
      <c r="O10" s="11">
        <v>105845128488</v>
      </c>
      <c r="P10" s="11"/>
      <c r="Q10" s="11">
        <f t="shared" si="1"/>
        <v>314968277</v>
      </c>
    </row>
    <row r="11" spans="1:17">
      <c r="A11" s="3" t="s">
        <v>58</v>
      </c>
      <c r="C11" s="11">
        <v>1027589</v>
      </c>
      <c r="D11" s="11"/>
      <c r="E11" s="11">
        <v>12441563617</v>
      </c>
      <c r="F11" s="11"/>
      <c r="G11" s="11">
        <v>14597056756</v>
      </c>
      <c r="H11" s="11"/>
      <c r="I11" s="11">
        <f t="shared" si="0"/>
        <v>-2155493139</v>
      </c>
      <c r="J11" s="11"/>
      <c r="K11" s="11">
        <v>1027589</v>
      </c>
      <c r="L11" s="11"/>
      <c r="M11" s="11">
        <v>12441563617</v>
      </c>
      <c r="N11" s="11"/>
      <c r="O11" s="11">
        <v>17702159071</v>
      </c>
      <c r="P11" s="11"/>
      <c r="Q11" s="11">
        <f t="shared" si="1"/>
        <v>-5260595454</v>
      </c>
    </row>
    <row r="12" spans="1:17">
      <c r="A12" s="3" t="s">
        <v>34</v>
      </c>
      <c r="C12" s="11">
        <v>1148250</v>
      </c>
      <c r="D12" s="11"/>
      <c r="E12" s="11">
        <v>205523709324</v>
      </c>
      <c r="F12" s="11"/>
      <c r="G12" s="11">
        <v>199043528430</v>
      </c>
      <c r="H12" s="11"/>
      <c r="I12" s="11">
        <f t="shared" si="0"/>
        <v>6480180894</v>
      </c>
      <c r="J12" s="11"/>
      <c r="K12" s="11">
        <v>1148250</v>
      </c>
      <c r="L12" s="11"/>
      <c r="M12" s="11">
        <v>205523709324</v>
      </c>
      <c r="N12" s="11"/>
      <c r="O12" s="11">
        <v>168895608513</v>
      </c>
      <c r="P12" s="11"/>
      <c r="Q12" s="11">
        <f t="shared" si="1"/>
        <v>36628100811</v>
      </c>
    </row>
    <row r="13" spans="1:17">
      <c r="A13" s="3" t="s">
        <v>68</v>
      </c>
      <c r="C13" s="11">
        <v>5663666</v>
      </c>
      <c r="D13" s="11"/>
      <c r="E13" s="11">
        <v>47629522404</v>
      </c>
      <c r="F13" s="11"/>
      <c r="G13" s="11">
        <v>48014315568</v>
      </c>
      <c r="H13" s="11"/>
      <c r="I13" s="11">
        <f t="shared" si="0"/>
        <v>-384793164</v>
      </c>
      <c r="J13" s="11"/>
      <c r="K13" s="11">
        <v>5663666</v>
      </c>
      <c r="L13" s="11"/>
      <c r="M13" s="11">
        <v>47629522404</v>
      </c>
      <c r="N13" s="11"/>
      <c r="O13" s="11">
        <v>53419666560</v>
      </c>
      <c r="P13" s="11"/>
      <c r="Q13" s="11">
        <f t="shared" si="1"/>
        <v>-5790144156</v>
      </c>
    </row>
    <row r="14" spans="1:17">
      <c r="A14" s="3" t="s">
        <v>57</v>
      </c>
      <c r="C14" s="11">
        <v>2768592</v>
      </c>
      <c r="D14" s="11"/>
      <c r="E14" s="11">
        <v>58730216847</v>
      </c>
      <c r="F14" s="11"/>
      <c r="G14" s="11">
        <v>61848174313</v>
      </c>
      <c r="H14" s="11"/>
      <c r="I14" s="11">
        <f t="shared" si="0"/>
        <v>-3117957466</v>
      </c>
      <c r="J14" s="11"/>
      <c r="K14" s="11">
        <v>2768592</v>
      </c>
      <c r="L14" s="11"/>
      <c r="M14" s="11">
        <v>58730216847</v>
      </c>
      <c r="N14" s="11"/>
      <c r="O14" s="11">
        <v>52785640078</v>
      </c>
      <c r="P14" s="11"/>
      <c r="Q14" s="11">
        <f t="shared" si="1"/>
        <v>5944576769</v>
      </c>
    </row>
    <row r="15" spans="1:17">
      <c r="A15" s="3" t="s">
        <v>41</v>
      </c>
      <c r="C15" s="11">
        <v>1845160</v>
      </c>
      <c r="D15" s="11"/>
      <c r="E15" s="11">
        <v>8583968474</v>
      </c>
      <c r="F15" s="11"/>
      <c r="G15" s="11">
        <v>8426346939</v>
      </c>
      <c r="H15" s="11"/>
      <c r="I15" s="11">
        <f t="shared" si="0"/>
        <v>157621535</v>
      </c>
      <c r="J15" s="11"/>
      <c r="K15" s="11">
        <v>1845160</v>
      </c>
      <c r="L15" s="11"/>
      <c r="M15" s="11">
        <v>8583968474</v>
      </c>
      <c r="N15" s="11"/>
      <c r="O15" s="11">
        <v>10982392320</v>
      </c>
      <c r="P15" s="11"/>
      <c r="Q15" s="11">
        <f t="shared" si="1"/>
        <v>-2398423846</v>
      </c>
    </row>
    <row r="16" spans="1:17">
      <c r="A16" s="3" t="s">
        <v>64</v>
      </c>
      <c r="C16" s="11">
        <v>6650176</v>
      </c>
      <c r="D16" s="11"/>
      <c r="E16" s="11">
        <v>70270757223</v>
      </c>
      <c r="F16" s="11"/>
      <c r="G16" s="11">
        <v>77115096392</v>
      </c>
      <c r="H16" s="11"/>
      <c r="I16" s="11">
        <f t="shared" si="0"/>
        <v>-6844339169</v>
      </c>
      <c r="J16" s="11"/>
      <c r="K16" s="11">
        <v>6650176</v>
      </c>
      <c r="L16" s="11"/>
      <c r="M16" s="11">
        <v>70270757223</v>
      </c>
      <c r="N16" s="11"/>
      <c r="O16" s="11">
        <v>88317715573</v>
      </c>
      <c r="P16" s="11"/>
      <c r="Q16" s="11">
        <f t="shared" si="1"/>
        <v>-18046958350</v>
      </c>
    </row>
    <row r="17" spans="1:17">
      <c r="A17" s="3" t="s">
        <v>26</v>
      </c>
      <c r="C17" s="11">
        <v>2388784</v>
      </c>
      <c r="D17" s="11"/>
      <c r="E17" s="11">
        <v>29539659945</v>
      </c>
      <c r="F17" s="11"/>
      <c r="G17" s="11">
        <v>30157767073</v>
      </c>
      <c r="H17" s="11"/>
      <c r="I17" s="11">
        <f t="shared" si="0"/>
        <v>-618107128</v>
      </c>
      <c r="J17" s="11"/>
      <c r="K17" s="11">
        <v>2388784</v>
      </c>
      <c r="L17" s="11"/>
      <c r="M17" s="11">
        <v>29539659945</v>
      </c>
      <c r="N17" s="11"/>
      <c r="O17" s="11">
        <v>32460381951</v>
      </c>
      <c r="P17" s="11"/>
      <c r="Q17" s="11">
        <f t="shared" si="1"/>
        <v>-2920722006</v>
      </c>
    </row>
    <row r="18" spans="1:17">
      <c r="A18" s="3" t="s">
        <v>33</v>
      </c>
      <c r="C18" s="11">
        <v>121376</v>
      </c>
      <c r="D18" s="11"/>
      <c r="E18" s="11">
        <v>19497656148</v>
      </c>
      <c r="F18" s="11"/>
      <c r="G18" s="11">
        <v>21969852772</v>
      </c>
      <c r="H18" s="11"/>
      <c r="I18" s="11">
        <f t="shared" si="0"/>
        <v>-2472196624</v>
      </c>
      <c r="J18" s="11"/>
      <c r="K18" s="11">
        <v>121376</v>
      </c>
      <c r="L18" s="11"/>
      <c r="M18" s="11">
        <v>19497656148</v>
      </c>
      <c r="N18" s="11"/>
      <c r="O18" s="11">
        <v>21717686808</v>
      </c>
      <c r="P18" s="11"/>
      <c r="Q18" s="11">
        <f t="shared" si="1"/>
        <v>-2220030660</v>
      </c>
    </row>
    <row r="19" spans="1:17">
      <c r="A19" s="3" t="s">
        <v>37</v>
      </c>
      <c r="C19" s="11">
        <v>12196383</v>
      </c>
      <c r="D19" s="11"/>
      <c r="E19" s="11">
        <v>108508139964</v>
      </c>
      <c r="F19" s="11"/>
      <c r="G19" s="11">
        <v>110374381831</v>
      </c>
      <c r="H19" s="11"/>
      <c r="I19" s="11">
        <f t="shared" si="0"/>
        <v>-1866241867</v>
      </c>
      <c r="J19" s="11"/>
      <c r="K19" s="11">
        <v>12196383</v>
      </c>
      <c r="L19" s="11"/>
      <c r="M19" s="11">
        <v>108508139964</v>
      </c>
      <c r="N19" s="11"/>
      <c r="O19" s="11">
        <v>121238145243</v>
      </c>
      <c r="P19" s="11"/>
      <c r="Q19" s="11">
        <f t="shared" si="1"/>
        <v>-12730005279</v>
      </c>
    </row>
    <row r="20" spans="1:17">
      <c r="A20" s="3" t="s">
        <v>19</v>
      </c>
      <c r="C20" s="11">
        <v>15188326</v>
      </c>
      <c r="D20" s="11"/>
      <c r="E20" s="11">
        <v>25092801975</v>
      </c>
      <c r="F20" s="11"/>
      <c r="G20" s="11">
        <v>26466715921</v>
      </c>
      <c r="H20" s="11"/>
      <c r="I20" s="11">
        <f t="shared" si="0"/>
        <v>-1373913946</v>
      </c>
      <c r="J20" s="11"/>
      <c r="K20" s="11">
        <v>15188326</v>
      </c>
      <c r="L20" s="11"/>
      <c r="M20" s="11">
        <v>25092801975</v>
      </c>
      <c r="N20" s="11"/>
      <c r="O20" s="11">
        <v>30694143443</v>
      </c>
      <c r="P20" s="11"/>
      <c r="Q20" s="11">
        <f t="shared" si="1"/>
        <v>-5601341468</v>
      </c>
    </row>
    <row r="21" spans="1:17">
      <c r="A21" s="3" t="s">
        <v>53</v>
      </c>
      <c r="C21" s="11">
        <v>4173275</v>
      </c>
      <c r="D21" s="11"/>
      <c r="E21" s="11">
        <v>137562403495</v>
      </c>
      <c r="F21" s="11"/>
      <c r="G21" s="11">
        <v>153488408664</v>
      </c>
      <c r="H21" s="11"/>
      <c r="I21" s="11">
        <f t="shared" si="0"/>
        <v>-15926005169</v>
      </c>
      <c r="J21" s="11"/>
      <c r="K21" s="11">
        <v>4173275</v>
      </c>
      <c r="L21" s="11"/>
      <c r="M21" s="11">
        <v>137562403495</v>
      </c>
      <c r="N21" s="11"/>
      <c r="O21" s="11">
        <v>155110321858</v>
      </c>
      <c r="P21" s="11"/>
      <c r="Q21" s="11">
        <f t="shared" si="1"/>
        <v>-17547918363</v>
      </c>
    </row>
    <row r="22" spans="1:17">
      <c r="A22" s="3" t="s">
        <v>42</v>
      </c>
      <c r="C22" s="11">
        <v>2642043</v>
      </c>
      <c r="D22" s="11"/>
      <c r="E22" s="11">
        <v>39473632347</v>
      </c>
      <c r="F22" s="11"/>
      <c r="G22" s="11">
        <v>44655477285</v>
      </c>
      <c r="H22" s="11"/>
      <c r="I22" s="11">
        <f t="shared" si="0"/>
        <v>-5181844938</v>
      </c>
      <c r="J22" s="11"/>
      <c r="K22" s="11">
        <v>2642043</v>
      </c>
      <c r="L22" s="11"/>
      <c r="M22" s="11">
        <v>39473632347</v>
      </c>
      <c r="N22" s="11"/>
      <c r="O22" s="11">
        <v>43833328412</v>
      </c>
      <c r="P22" s="11"/>
      <c r="Q22" s="11">
        <f t="shared" si="1"/>
        <v>-4359696065</v>
      </c>
    </row>
    <row r="23" spans="1:17">
      <c r="A23" s="3" t="s">
        <v>67</v>
      </c>
      <c r="C23" s="11">
        <v>7482845</v>
      </c>
      <c r="D23" s="11"/>
      <c r="E23" s="11">
        <v>232819480861</v>
      </c>
      <c r="F23" s="11"/>
      <c r="G23" s="11">
        <v>264364169044</v>
      </c>
      <c r="H23" s="11"/>
      <c r="I23" s="11">
        <f t="shared" si="0"/>
        <v>-31544688183</v>
      </c>
      <c r="J23" s="11"/>
      <c r="K23" s="11">
        <v>7482845</v>
      </c>
      <c r="L23" s="11"/>
      <c r="M23" s="11">
        <v>232819480861</v>
      </c>
      <c r="N23" s="11"/>
      <c r="O23" s="11">
        <v>240507470706</v>
      </c>
      <c r="P23" s="11"/>
      <c r="Q23" s="11">
        <f t="shared" si="1"/>
        <v>-7687989845</v>
      </c>
    </row>
    <row r="24" spans="1:17">
      <c r="A24" s="3" t="s">
        <v>54</v>
      </c>
      <c r="C24" s="11">
        <v>20506179</v>
      </c>
      <c r="D24" s="11"/>
      <c r="E24" s="11">
        <v>79946703895</v>
      </c>
      <c r="F24" s="11"/>
      <c r="G24" s="11">
        <v>85232744625</v>
      </c>
      <c r="H24" s="11"/>
      <c r="I24" s="11">
        <f t="shared" si="0"/>
        <v>-5286040730</v>
      </c>
      <c r="J24" s="11"/>
      <c r="K24" s="11">
        <v>20506179</v>
      </c>
      <c r="L24" s="11"/>
      <c r="M24" s="11">
        <v>79946703895</v>
      </c>
      <c r="N24" s="11"/>
      <c r="O24" s="11">
        <v>87814628520</v>
      </c>
      <c r="P24" s="11"/>
      <c r="Q24" s="11">
        <f t="shared" si="1"/>
        <v>-7867924625</v>
      </c>
    </row>
    <row r="25" spans="1:17">
      <c r="A25" s="3" t="s">
        <v>24</v>
      </c>
      <c r="C25" s="11">
        <v>45020156</v>
      </c>
      <c r="D25" s="11"/>
      <c r="E25" s="11">
        <v>243004913369</v>
      </c>
      <c r="F25" s="11"/>
      <c r="G25" s="11">
        <v>257041853716</v>
      </c>
      <c r="H25" s="11"/>
      <c r="I25" s="11">
        <f t="shared" si="0"/>
        <v>-14036940347</v>
      </c>
      <c r="J25" s="11"/>
      <c r="K25" s="11">
        <v>45020156</v>
      </c>
      <c r="L25" s="11"/>
      <c r="M25" s="11">
        <v>243004913369</v>
      </c>
      <c r="N25" s="11"/>
      <c r="O25" s="11">
        <v>234938646375</v>
      </c>
      <c r="P25" s="11"/>
      <c r="Q25" s="11">
        <f t="shared" si="1"/>
        <v>8066266994</v>
      </c>
    </row>
    <row r="26" spans="1:17">
      <c r="A26" s="3" t="s">
        <v>36</v>
      </c>
      <c r="C26" s="11">
        <v>11800611</v>
      </c>
      <c r="D26" s="11"/>
      <c r="E26" s="11">
        <v>96071954415</v>
      </c>
      <c r="F26" s="11"/>
      <c r="G26" s="11">
        <v>93373963021</v>
      </c>
      <c r="H26" s="11"/>
      <c r="I26" s="11">
        <f t="shared" si="0"/>
        <v>2697991394</v>
      </c>
      <c r="J26" s="11"/>
      <c r="K26" s="11">
        <v>11800611</v>
      </c>
      <c r="L26" s="11"/>
      <c r="M26" s="11">
        <v>96071954415</v>
      </c>
      <c r="N26" s="11"/>
      <c r="O26" s="11">
        <v>104165928589</v>
      </c>
      <c r="P26" s="11"/>
      <c r="Q26" s="11">
        <f t="shared" si="1"/>
        <v>-8093974174</v>
      </c>
    </row>
    <row r="27" spans="1:17">
      <c r="A27" s="3" t="s">
        <v>22</v>
      </c>
      <c r="C27" s="11">
        <v>23536501</v>
      </c>
      <c r="D27" s="11"/>
      <c r="E27" s="11">
        <v>54092612789</v>
      </c>
      <c r="F27" s="11"/>
      <c r="G27" s="11">
        <v>54721872537</v>
      </c>
      <c r="H27" s="11"/>
      <c r="I27" s="11">
        <f t="shared" si="0"/>
        <v>-629259748</v>
      </c>
      <c r="J27" s="11"/>
      <c r="K27" s="11">
        <v>23536501</v>
      </c>
      <c r="L27" s="11"/>
      <c r="M27" s="11">
        <v>54092612789</v>
      </c>
      <c r="N27" s="11"/>
      <c r="O27" s="11">
        <v>61319674456</v>
      </c>
      <c r="P27" s="11"/>
      <c r="Q27" s="11">
        <f t="shared" si="1"/>
        <v>-7227061667</v>
      </c>
    </row>
    <row r="28" spans="1:17">
      <c r="A28" s="3" t="s">
        <v>73</v>
      </c>
      <c r="C28" s="11">
        <v>90337271</v>
      </c>
      <c r="D28" s="11"/>
      <c r="E28" s="11">
        <v>624108361450</v>
      </c>
      <c r="F28" s="11"/>
      <c r="G28" s="11">
        <v>644380532313</v>
      </c>
      <c r="H28" s="11"/>
      <c r="I28" s="11">
        <f t="shared" si="0"/>
        <v>-20272170863</v>
      </c>
      <c r="J28" s="11"/>
      <c r="K28" s="11">
        <v>90337271</v>
      </c>
      <c r="L28" s="11"/>
      <c r="M28" s="11">
        <v>624108361450</v>
      </c>
      <c r="N28" s="11"/>
      <c r="O28" s="11">
        <v>513643201558</v>
      </c>
      <c r="P28" s="11"/>
      <c r="Q28" s="11">
        <f t="shared" si="1"/>
        <v>110465159892</v>
      </c>
    </row>
    <row r="29" spans="1:17">
      <c r="A29" s="3" t="s">
        <v>28</v>
      </c>
      <c r="C29" s="11">
        <v>1828338</v>
      </c>
      <c r="D29" s="11"/>
      <c r="E29" s="11">
        <v>127149458847</v>
      </c>
      <c r="F29" s="11"/>
      <c r="G29" s="11">
        <v>126676190787</v>
      </c>
      <c r="H29" s="11"/>
      <c r="I29" s="11">
        <f t="shared" si="0"/>
        <v>473268060</v>
      </c>
      <c r="J29" s="11"/>
      <c r="K29" s="11">
        <v>1828338</v>
      </c>
      <c r="L29" s="11"/>
      <c r="M29" s="11">
        <v>127149458847</v>
      </c>
      <c r="N29" s="11"/>
      <c r="O29" s="11">
        <v>106303199655</v>
      </c>
      <c r="P29" s="11"/>
      <c r="Q29" s="11">
        <f t="shared" si="1"/>
        <v>20846259192</v>
      </c>
    </row>
    <row r="30" spans="1:17">
      <c r="A30" s="3" t="s">
        <v>51</v>
      </c>
      <c r="C30" s="11">
        <v>7927573</v>
      </c>
      <c r="D30" s="11"/>
      <c r="E30" s="11">
        <v>152249404133</v>
      </c>
      <c r="F30" s="11"/>
      <c r="G30" s="11">
        <v>170973765624</v>
      </c>
      <c r="H30" s="11"/>
      <c r="I30" s="11">
        <f t="shared" si="0"/>
        <v>-18724361491</v>
      </c>
      <c r="J30" s="11"/>
      <c r="K30" s="11">
        <v>7927573</v>
      </c>
      <c r="L30" s="11"/>
      <c r="M30" s="11">
        <v>152249404133</v>
      </c>
      <c r="N30" s="11"/>
      <c r="O30" s="11">
        <v>185583512811</v>
      </c>
      <c r="P30" s="11"/>
      <c r="Q30" s="11">
        <f t="shared" si="1"/>
        <v>-33334108678</v>
      </c>
    </row>
    <row r="31" spans="1:17">
      <c r="A31" s="3" t="s">
        <v>70</v>
      </c>
      <c r="C31" s="11">
        <v>6467486</v>
      </c>
      <c r="D31" s="11"/>
      <c r="E31" s="11">
        <v>94956395849</v>
      </c>
      <c r="F31" s="11"/>
      <c r="G31" s="11">
        <v>98792489888</v>
      </c>
      <c r="H31" s="11"/>
      <c r="I31" s="11">
        <f t="shared" si="0"/>
        <v>-3836094039</v>
      </c>
      <c r="J31" s="11"/>
      <c r="K31" s="11">
        <v>6467486</v>
      </c>
      <c r="L31" s="11"/>
      <c r="M31" s="11">
        <v>94956395849</v>
      </c>
      <c r="N31" s="11"/>
      <c r="O31" s="11">
        <v>124336946226</v>
      </c>
      <c r="P31" s="11"/>
      <c r="Q31" s="11">
        <f t="shared" si="1"/>
        <v>-29380550377</v>
      </c>
    </row>
    <row r="32" spans="1:17">
      <c r="A32" s="3" t="s">
        <v>60</v>
      </c>
      <c r="C32" s="11">
        <v>2126998</v>
      </c>
      <c r="D32" s="11"/>
      <c r="E32" s="11">
        <v>15223265005</v>
      </c>
      <c r="F32" s="11"/>
      <c r="G32" s="11">
        <v>15671624929</v>
      </c>
      <c r="H32" s="11"/>
      <c r="I32" s="11">
        <f t="shared" si="0"/>
        <v>-448359924</v>
      </c>
      <c r="J32" s="11"/>
      <c r="K32" s="11">
        <v>2126998</v>
      </c>
      <c r="L32" s="11"/>
      <c r="M32" s="11">
        <v>15223265005</v>
      </c>
      <c r="N32" s="11"/>
      <c r="O32" s="11">
        <v>14951412507</v>
      </c>
      <c r="P32" s="11"/>
      <c r="Q32" s="11">
        <f t="shared" si="1"/>
        <v>271852498</v>
      </c>
    </row>
    <row r="33" spans="1:17">
      <c r="A33" s="3" t="s">
        <v>32</v>
      </c>
      <c r="C33" s="11">
        <v>4202398</v>
      </c>
      <c r="D33" s="11"/>
      <c r="E33" s="11">
        <v>208869686595</v>
      </c>
      <c r="F33" s="11"/>
      <c r="G33" s="11">
        <v>214592716007</v>
      </c>
      <c r="H33" s="11"/>
      <c r="I33" s="11">
        <f t="shared" si="0"/>
        <v>-5723029412</v>
      </c>
      <c r="J33" s="11"/>
      <c r="K33" s="11">
        <v>4202398</v>
      </c>
      <c r="L33" s="11"/>
      <c r="M33" s="11">
        <v>208869686595</v>
      </c>
      <c r="N33" s="11"/>
      <c r="O33" s="11">
        <v>189598414149</v>
      </c>
      <c r="P33" s="11"/>
      <c r="Q33" s="11">
        <f t="shared" si="1"/>
        <v>19271272446</v>
      </c>
    </row>
    <row r="34" spans="1:17">
      <c r="A34" s="3" t="s">
        <v>23</v>
      </c>
      <c r="C34" s="11">
        <v>2918284</v>
      </c>
      <c r="D34" s="11"/>
      <c r="E34" s="11">
        <v>41019011772</v>
      </c>
      <c r="F34" s="11"/>
      <c r="G34" s="11">
        <v>41883282638</v>
      </c>
      <c r="H34" s="11"/>
      <c r="I34" s="11">
        <f t="shared" si="0"/>
        <v>-864270866</v>
      </c>
      <c r="J34" s="11"/>
      <c r="K34" s="11">
        <v>2918284</v>
      </c>
      <c r="L34" s="11"/>
      <c r="M34" s="11">
        <v>41019011772</v>
      </c>
      <c r="N34" s="11"/>
      <c r="O34" s="11">
        <v>43245538619</v>
      </c>
      <c r="P34" s="11"/>
      <c r="Q34" s="11">
        <f t="shared" si="1"/>
        <v>-2226526847</v>
      </c>
    </row>
    <row r="35" spans="1:17">
      <c r="A35" s="3" t="s">
        <v>76</v>
      </c>
      <c r="C35" s="11">
        <v>1094061</v>
      </c>
      <c r="D35" s="11"/>
      <c r="E35" s="11">
        <v>19967442548</v>
      </c>
      <c r="F35" s="11"/>
      <c r="G35" s="11">
        <v>25311818791</v>
      </c>
      <c r="H35" s="11"/>
      <c r="I35" s="11">
        <f t="shared" si="0"/>
        <v>-5344376243</v>
      </c>
      <c r="J35" s="11"/>
      <c r="K35" s="11">
        <v>1094061</v>
      </c>
      <c r="L35" s="11"/>
      <c r="M35" s="11">
        <v>19967442548</v>
      </c>
      <c r="N35" s="11"/>
      <c r="O35" s="11">
        <v>31386731982</v>
      </c>
      <c r="P35" s="11"/>
      <c r="Q35" s="11">
        <f t="shared" si="1"/>
        <v>-11419289434</v>
      </c>
    </row>
    <row r="36" spans="1:17">
      <c r="A36" s="3" t="s">
        <v>16</v>
      </c>
      <c r="C36" s="11">
        <v>40446649</v>
      </c>
      <c r="D36" s="11"/>
      <c r="E36" s="11">
        <v>85920203703</v>
      </c>
      <c r="F36" s="11"/>
      <c r="G36" s="11">
        <v>98421187610</v>
      </c>
      <c r="H36" s="11"/>
      <c r="I36" s="11">
        <f t="shared" si="0"/>
        <v>-12500983907</v>
      </c>
      <c r="J36" s="11"/>
      <c r="K36" s="11">
        <v>40446649</v>
      </c>
      <c r="L36" s="11"/>
      <c r="M36" s="11">
        <v>85920203703</v>
      </c>
      <c r="N36" s="11"/>
      <c r="O36" s="11">
        <v>112860452380</v>
      </c>
      <c r="P36" s="11"/>
      <c r="Q36" s="11">
        <f t="shared" si="1"/>
        <v>-26940248677</v>
      </c>
    </row>
    <row r="37" spans="1:17">
      <c r="A37" s="3" t="s">
        <v>80</v>
      </c>
      <c r="C37" s="11">
        <v>625000</v>
      </c>
      <c r="D37" s="11"/>
      <c r="E37" s="11">
        <v>5808979687</v>
      </c>
      <c r="F37" s="11"/>
      <c r="G37" s="11">
        <v>5630733067</v>
      </c>
      <c r="H37" s="11"/>
      <c r="I37" s="11">
        <f t="shared" si="0"/>
        <v>178246620</v>
      </c>
      <c r="J37" s="11"/>
      <c r="K37" s="11">
        <v>625000</v>
      </c>
      <c r="L37" s="11"/>
      <c r="M37" s="11">
        <v>5808979687</v>
      </c>
      <c r="N37" s="11"/>
      <c r="O37" s="11">
        <v>5630733067</v>
      </c>
      <c r="P37" s="11"/>
      <c r="Q37" s="11">
        <f t="shared" si="1"/>
        <v>178246620</v>
      </c>
    </row>
    <row r="38" spans="1:17">
      <c r="A38" s="3" t="s">
        <v>40</v>
      </c>
      <c r="C38" s="11">
        <v>44166099</v>
      </c>
      <c r="D38" s="11"/>
      <c r="E38" s="11">
        <v>95709217349</v>
      </c>
      <c r="F38" s="11"/>
      <c r="G38" s="11">
        <v>110330406490</v>
      </c>
      <c r="H38" s="11"/>
      <c r="I38" s="11">
        <f t="shared" si="0"/>
        <v>-14621189141</v>
      </c>
      <c r="J38" s="11"/>
      <c r="K38" s="11">
        <v>44166099</v>
      </c>
      <c r="L38" s="11"/>
      <c r="M38" s="11">
        <v>95709217349</v>
      </c>
      <c r="N38" s="11"/>
      <c r="O38" s="11">
        <v>115812658046</v>
      </c>
      <c r="P38" s="11"/>
      <c r="Q38" s="11">
        <f t="shared" si="1"/>
        <v>-20103440697</v>
      </c>
    </row>
    <row r="39" spans="1:17">
      <c r="A39" s="3" t="s">
        <v>79</v>
      </c>
      <c r="C39" s="11">
        <v>14211088</v>
      </c>
      <c r="D39" s="11"/>
      <c r="E39" s="11">
        <v>66931508741</v>
      </c>
      <c r="F39" s="11"/>
      <c r="G39" s="11">
        <v>74779968466</v>
      </c>
      <c r="H39" s="11"/>
      <c r="I39" s="11">
        <f t="shared" si="0"/>
        <v>-7848459725</v>
      </c>
      <c r="J39" s="11"/>
      <c r="K39" s="11">
        <v>14211088</v>
      </c>
      <c r="L39" s="11"/>
      <c r="M39" s="11">
        <v>66931508741</v>
      </c>
      <c r="N39" s="11"/>
      <c r="O39" s="11">
        <v>69718586759</v>
      </c>
      <c r="P39" s="11"/>
      <c r="Q39" s="11">
        <f t="shared" si="1"/>
        <v>-2787078018</v>
      </c>
    </row>
    <row r="40" spans="1:17">
      <c r="A40" s="3" t="s">
        <v>59</v>
      </c>
      <c r="C40" s="11">
        <v>33004442</v>
      </c>
      <c r="D40" s="11"/>
      <c r="E40" s="11">
        <v>114795421429</v>
      </c>
      <c r="F40" s="11"/>
      <c r="G40" s="11">
        <v>129395664729</v>
      </c>
      <c r="H40" s="11"/>
      <c r="I40" s="11">
        <f t="shared" si="0"/>
        <v>-14600243300</v>
      </c>
      <c r="J40" s="11"/>
      <c r="K40" s="11">
        <v>33004442</v>
      </c>
      <c r="L40" s="11"/>
      <c r="M40" s="11">
        <v>114795421429</v>
      </c>
      <c r="N40" s="11"/>
      <c r="O40" s="11">
        <v>118633965099</v>
      </c>
      <c r="P40" s="11"/>
      <c r="Q40" s="11">
        <f t="shared" si="1"/>
        <v>-3838543670</v>
      </c>
    </row>
    <row r="41" spans="1:17">
      <c r="A41" s="3" t="s">
        <v>52</v>
      </c>
      <c r="C41" s="11">
        <v>1262422</v>
      </c>
      <c r="D41" s="11"/>
      <c r="E41" s="11">
        <v>31811983433</v>
      </c>
      <c r="F41" s="11"/>
      <c r="G41" s="11">
        <v>38133818081</v>
      </c>
      <c r="H41" s="11"/>
      <c r="I41" s="11">
        <f t="shared" si="0"/>
        <v>-6321834648</v>
      </c>
      <c r="J41" s="11"/>
      <c r="K41" s="11">
        <v>1262422</v>
      </c>
      <c r="L41" s="11"/>
      <c r="M41" s="11">
        <v>31811983433</v>
      </c>
      <c r="N41" s="11"/>
      <c r="O41" s="11">
        <v>34660630494</v>
      </c>
      <c r="P41" s="11"/>
      <c r="Q41" s="11">
        <f t="shared" si="1"/>
        <v>-2848647061</v>
      </c>
    </row>
    <row r="42" spans="1:17">
      <c r="A42" s="3" t="s">
        <v>31</v>
      </c>
      <c r="C42" s="11">
        <v>6307313</v>
      </c>
      <c r="D42" s="11"/>
      <c r="E42" s="11">
        <v>99438781974</v>
      </c>
      <c r="F42" s="11"/>
      <c r="G42" s="11">
        <v>111234210001</v>
      </c>
      <c r="H42" s="11"/>
      <c r="I42" s="11">
        <f t="shared" si="0"/>
        <v>-11795428027</v>
      </c>
      <c r="J42" s="11"/>
      <c r="K42" s="11">
        <v>6307313</v>
      </c>
      <c r="L42" s="11"/>
      <c r="M42" s="11">
        <v>99438781974</v>
      </c>
      <c r="N42" s="11"/>
      <c r="O42" s="11">
        <v>110410904979</v>
      </c>
      <c r="P42" s="11"/>
      <c r="Q42" s="11">
        <f t="shared" si="1"/>
        <v>-10972123005</v>
      </c>
    </row>
    <row r="43" spans="1:17">
      <c r="A43" s="3" t="s">
        <v>21</v>
      </c>
      <c r="C43" s="11">
        <v>125738013</v>
      </c>
      <c r="D43" s="11"/>
      <c r="E43" s="11">
        <v>269978123136</v>
      </c>
      <c r="F43" s="11"/>
      <c r="G43" s="11">
        <v>297501101748</v>
      </c>
      <c r="H43" s="11"/>
      <c r="I43" s="11">
        <f t="shared" si="0"/>
        <v>-27522978612</v>
      </c>
      <c r="J43" s="11"/>
      <c r="K43" s="11">
        <v>125738013</v>
      </c>
      <c r="L43" s="11"/>
      <c r="M43" s="11">
        <v>269978123136</v>
      </c>
      <c r="N43" s="11"/>
      <c r="O43" s="11">
        <v>308599993851</v>
      </c>
      <c r="P43" s="11"/>
      <c r="Q43" s="11">
        <f t="shared" si="1"/>
        <v>-38621870715</v>
      </c>
    </row>
    <row r="44" spans="1:17">
      <c r="A44" s="3" t="s">
        <v>78</v>
      </c>
      <c r="C44" s="11">
        <v>7266179</v>
      </c>
      <c r="D44" s="11"/>
      <c r="E44" s="11">
        <v>54099859809</v>
      </c>
      <c r="F44" s="11"/>
      <c r="G44" s="11">
        <v>55943441964</v>
      </c>
      <c r="H44" s="11"/>
      <c r="I44" s="11">
        <f t="shared" si="0"/>
        <v>-1843582155</v>
      </c>
      <c r="J44" s="11"/>
      <c r="K44" s="11">
        <v>7266179</v>
      </c>
      <c r="L44" s="11"/>
      <c r="M44" s="11">
        <v>54099859809</v>
      </c>
      <c r="N44" s="11"/>
      <c r="O44" s="11">
        <v>63170131389</v>
      </c>
      <c r="P44" s="11"/>
      <c r="Q44" s="11">
        <f t="shared" si="1"/>
        <v>-9070271580</v>
      </c>
    </row>
    <row r="45" spans="1:17">
      <c r="A45" s="3" t="s">
        <v>20</v>
      </c>
      <c r="C45" s="11">
        <v>33160069</v>
      </c>
      <c r="D45" s="11"/>
      <c r="E45" s="11">
        <v>55179671270</v>
      </c>
      <c r="F45" s="11"/>
      <c r="G45" s="11">
        <v>62023718640</v>
      </c>
      <c r="H45" s="11"/>
      <c r="I45" s="11">
        <f t="shared" si="0"/>
        <v>-6844047370</v>
      </c>
      <c r="J45" s="11"/>
      <c r="K45" s="11">
        <v>33160069</v>
      </c>
      <c r="L45" s="11"/>
      <c r="M45" s="11">
        <v>55179671270</v>
      </c>
      <c r="N45" s="11"/>
      <c r="O45" s="11">
        <v>59728533056</v>
      </c>
      <c r="P45" s="11"/>
      <c r="Q45" s="11">
        <f t="shared" si="1"/>
        <v>-4548861786</v>
      </c>
    </row>
    <row r="46" spans="1:17">
      <c r="A46" s="3" t="s">
        <v>48</v>
      </c>
      <c r="C46" s="11">
        <v>3400000</v>
      </c>
      <c r="D46" s="11"/>
      <c r="E46" s="11">
        <v>88245794700</v>
      </c>
      <c r="F46" s="11"/>
      <c r="G46" s="11">
        <v>94971537000</v>
      </c>
      <c r="H46" s="11"/>
      <c r="I46" s="11">
        <f t="shared" si="0"/>
        <v>-6725742300</v>
      </c>
      <c r="J46" s="11"/>
      <c r="K46" s="11">
        <v>3400000</v>
      </c>
      <c r="L46" s="11"/>
      <c r="M46" s="11">
        <v>88245794700</v>
      </c>
      <c r="N46" s="11"/>
      <c r="O46" s="11">
        <v>103251973500</v>
      </c>
      <c r="P46" s="11"/>
      <c r="Q46" s="11">
        <f t="shared" si="1"/>
        <v>-15006178800</v>
      </c>
    </row>
    <row r="47" spans="1:17">
      <c r="A47" s="3" t="s">
        <v>43</v>
      </c>
      <c r="C47" s="11">
        <v>5716427</v>
      </c>
      <c r="D47" s="11"/>
      <c r="E47" s="11">
        <v>107965870927</v>
      </c>
      <c r="F47" s="11"/>
      <c r="G47" s="11">
        <v>128775561101</v>
      </c>
      <c r="H47" s="11"/>
      <c r="I47" s="11">
        <f t="shared" si="0"/>
        <v>-20809690174</v>
      </c>
      <c r="J47" s="11"/>
      <c r="K47" s="11">
        <v>5716427</v>
      </c>
      <c r="L47" s="11"/>
      <c r="M47" s="11">
        <v>107965870927</v>
      </c>
      <c r="N47" s="11"/>
      <c r="O47" s="11">
        <v>121887785623</v>
      </c>
      <c r="P47" s="11"/>
      <c r="Q47" s="11">
        <f t="shared" si="1"/>
        <v>-13921914696</v>
      </c>
    </row>
    <row r="48" spans="1:17">
      <c r="A48" s="3" t="s">
        <v>17</v>
      </c>
      <c r="C48" s="11">
        <v>24743677</v>
      </c>
      <c r="D48" s="11"/>
      <c r="E48" s="11">
        <v>68870065941</v>
      </c>
      <c r="F48" s="11"/>
      <c r="G48" s="11">
        <v>72217357493</v>
      </c>
      <c r="H48" s="11"/>
      <c r="I48" s="11">
        <f t="shared" si="0"/>
        <v>-3347291552</v>
      </c>
      <c r="J48" s="11"/>
      <c r="K48" s="11">
        <v>24743677</v>
      </c>
      <c r="L48" s="11"/>
      <c r="M48" s="11">
        <v>68870065941</v>
      </c>
      <c r="N48" s="11"/>
      <c r="O48" s="11">
        <v>68082979473</v>
      </c>
      <c r="P48" s="11"/>
      <c r="Q48" s="11">
        <f t="shared" si="1"/>
        <v>787086468</v>
      </c>
    </row>
    <row r="49" spans="1:17">
      <c r="A49" s="3" t="s">
        <v>55</v>
      </c>
      <c r="C49" s="11">
        <v>38572736</v>
      </c>
      <c r="D49" s="11"/>
      <c r="E49" s="11">
        <v>267252300698</v>
      </c>
      <c r="F49" s="11"/>
      <c r="G49" s="11">
        <v>302740120572</v>
      </c>
      <c r="H49" s="11"/>
      <c r="I49" s="11">
        <f t="shared" si="0"/>
        <v>-35487819874</v>
      </c>
      <c r="J49" s="11"/>
      <c r="K49" s="11">
        <v>38572736</v>
      </c>
      <c r="L49" s="11"/>
      <c r="M49" s="11">
        <v>267252300698</v>
      </c>
      <c r="N49" s="11"/>
      <c r="O49" s="11">
        <v>281535149892</v>
      </c>
      <c r="P49" s="11"/>
      <c r="Q49" s="11">
        <f t="shared" si="1"/>
        <v>-14282849194</v>
      </c>
    </row>
    <row r="50" spans="1:17">
      <c r="A50" s="3" t="s">
        <v>62</v>
      </c>
      <c r="C50" s="11">
        <v>136053657</v>
      </c>
      <c r="D50" s="11"/>
      <c r="E50" s="11">
        <v>653229185288</v>
      </c>
      <c r="F50" s="11"/>
      <c r="G50" s="11">
        <v>686342815942</v>
      </c>
      <c r="H50" s="11"/>
      <c r="I50" s="11">
        <f t="shared" si="0"/>
        <v>-33113630654</v>
      </c>
      <c r="J50" s="11"/>
      <c r="K50" s="11">
        <v>136053657</v>
      </c>
      <c r="L50" s="11"/>
      <c r="M50" s="11">
        <v>653229185288</v>
      </c>
      <c r="N50" s="11"/>
      <c r="O50" s="11">
        <v>620839085949</v>
      </c>
      <c r="P50" s="11"/>
      <c r="Q50" s="11">
        <f t="shared" si="1"/>
        <v>32390099339</v>
      </c>
    </row>
    <row r="51" spans="1:17">
      <c r="A51" s="3" t="s">
        <v>44</v>
      </c>
      <c r="C51" s="11">
        <v>9039189</v>
      </c>
      <c r="D51" s="11"/>
      <c r="E51" s="11">
        <v>133253568391</v>
      </c>
      <c r="F51" s="11"/>
      <c r="G51" s="11">
        <v>143526753474</v>
      </c>
      <c r="H51" s="11"/>
      <c r="I51" s="11">
        <f t="shared" si="0"/>
        <v>-10273185083</v>
      </c>
      <c r="J51" s="11"/>
      <c r="K51" s="11">
        <v>9039189</v>
      </c>
      <c r="L51" s="11"/>
      <c r="M51" s="11">
        <v>133253568391</v>
      </c>
      <c r="N51" s="11"/>
      <c r="O51" s="11">
        <v>158682266895</v>
      </c>
      <c r="P51" s="11"/>
      <c r="Q51" s="11">
        <f t="shared" si="1"/>
        <v>-25428698504</v>
      </c>
    </row>
    <row r="52" spans="1:17">
      <c r="A52" s="3" t="s">
        <v>46</v>
      </c>
      <c r="C52" s="11">
        <v>13023815</v>
      </c>
      <c r="D52" s="11"/>
      <c r="E52" s="11">
        <v>90883189571</v>
      </c>
      <c r="F52" s="11"/>
      <c r="G52" s="11">
        <v>98268306303</v>
      </c>
      <c r="H52" s="11"/>
      <c r="I52" s="11">
        <f t="shared" si="0"/>
        <v>-7385116732</v>
      </c>
      <c r="J52" s="11"/>
      <c r="K52" s="11">
        <v>13023815</v>
      </c>
      <c r="L52" s="11"/>
      <c r="M52" s="11">
        <v>90883189571</v>
      </c>
      <c r="N52" s="11"/>
      <c r="O52" s="11">
        <v>118199931707</v>
      </c>
      <c r="P52" s="11"/>
      <c r="Q52" s="11">
        <f t="shared" si="1"/>
        <v>-27316742136</v>
      </c>
    </row>
    <row r="53" spans="1:17">
      <c r="A53" s="3" t="s">
        <v>65</v>
      </c>
      <c r="C53" s="11">
        <v>8344874</v>
      </c>
      <c r="D53" s="11"/>
      <c r="E53" s="11">
        <v>149811709314</v>
      </c>
      <c r="F53" s="11"/>
      <c r="G53" s="11">
        <v>143983855575</v>
      </c>
      <c r="H53" s="11"/>
      <c r="I53" s="11">
        <f t="shared" si="0"/>
        <v>5827853739</v>
      </c>
      <c r="J53" s="11"/>
      <c r="K53" s="11">
        <v>8344874</v>
      </c>
      <c r="L53" s="11"/>
      <c r="M53" s="11">
        <v>149811709314</v>
      </c>
      <c r="N53" s="11"/>
      <c r="O53" s="11">
        <v>125921882252</v>
      </c>
      <c r="P53" s="11"/>
      <c r="Q53" s="11">
        <f t="shared" si="1"/>
        <v>23889827062</v>
      </c>
    </row>
    <row r="54" spans="1:17">
      <c r="A54" s="3" t="s">
        <v>47</v>
      </c>
      <c r="C54" s="11">
        <v>201489176</v>
      </c>
      <c r="D54" s="11"/>
      <c r="E54" s="11">
        <v>206899895811</v>
      </c>
      <c r="F54" s="11"/>
      <c r="G54" s="11">
        <v>226495521579</v>
      </c>
      <c r="H54" s="11"/>
      <c r="I54" s="11">
        <f t="shared" si="0"/>
        <v>-19595625768</v>
      </c>
      <c r="J54" s="11"/>
      <c r="K54" s="11">
        <v>201489176</v>
      </c>
      <c r="L54" s="11"/>
      <c r="M54" s="11">
        <v>206899895811</v>
      </c>
      <c r="N54" s="11"/>
      <c r="O54" s="11">
        <v>240791487826</v>
      </c>
      <c r="P54" s="11"/>
      <c r="Q54" s="11">
        <f t="shared" si="1"/>
        <v>-33891592015</v>
      </c>
    </row>
    <row r="55" spans="1:17">
      <c r="A55" s="3" t="s">
        <v>72</v>
      </c>
      <c r="C55" s="11">
        <v>22232279</v>
      </c>
      <c r="D55" s="11"/>
      <c r="E55" s="11">
        <v>91825487285</v>
      </c>
      <c r="F55" s="11"/>
      <c r="G55" s="11">
        <v>100659472064</v>
      </c>
      <c r="H55" s="11"/>
      <c r="I55" s="11">
        <f t="shared" si="0"/>
        <v>-8833984779</v>
      </c>
      <c r="J55" s="11"/>
      <c r="K55" s="11">
        <v>22232279</v>
      </c>
      <c r="L55" s="11"/>
      <c r="M55" s="11">
        <v>91825487285</v>
      </c>
      <c r="N55" s="11"/>
      <c r="O55" s="11">
        <v>98335777803</v>
      </c>
      <c r="P55" s="11"/>
      <c r="Q55" s="11">
        <f t="shared" si="1"/>
        <v>-6510290518</v>
      </c>
    </row>
    <row r="56" spans="1:17">
      <c r="A56" s="3" t="s">
        <v>30</v>
      </c>
      <c r="C56" s="11">
        <v>917918</v>
      </c>
      <c r="D56" s="11"/>
      <c r="E56" s="11">
        <v>133218632633</v>
      </c>
      <c r="F56" s="11"/>
      <c r="G56" s="11">
        <v>144073252519</v>
      </c>
      <c r="H56" s="11"/>
      <c r="I56" s="11">
        <f t="shared" si="0"/>
        <v>-10854619886</v>
      </c>
      <c r="J56" s="11"/>
      <c r="K56" s="11">
        <v>917918</v>
      </c>
      <c r="L56" s="11"/>
      <c r="M56" s="11">
        <v>133218632633</v>
      </c>
      <c r="N56" s="11"/>
      <c r="O56" s="11">
        <v>133738732767</v>
      </c>
      <c r="P56" s="11"/>
      <c r="Q56" s="11">
        <f t="shared" si="1"/>
        <v>-520100134</v>
      </c>
    </row>
    <row r="57" spans="1:17">
      <c r="A57" s="3" t="s">
        <v>39</v>
      </c>
      <c r="C57" s="11">
        <v>46263949</v>
      </c>
      <c r="D57" s="11"/>
      <c r="E57" s="11">
        <v>138885809080</v>
      </c>
      <c r="F57" s="11"/>
      <c r="G57" s="11">
        <v>151127510610</v>
      </c>
      <c r="H57" s="11"/>
      <c r="I57" s="11">
        <f t="shared" si="0"/>
        <v>-12241701530</v>
      </c>
      <c r="J57" s="11"/>
      <c r="K57" s="11">
        <v>46263949</v>
      </c>
      <c r="L57" s="11"/>
      <c r="M57" s="11">
        <v>138885809080</v>
      </c>
      <c r="N57" s="11"/>
      <c r="O57" s="11">
        <v>150146675521</v>
      </c>
      <c r="P57" s="11"/>
      <c r="Q57" s="11">
        <f t="shared" si="1"/>
        <v>-11260866441</v>
      </c>
    </row>
    <row r="58" spans="1:17">
      <c r="A58" s="3" t="s">
        <v>29</v>
      </c>
      <c r="C58" s="11">
        <v>31170566</v>
      </c>
      <c r="D58" s="11"/>
      <c r="E58" s="11">
        <v>75293795751</v>
      </c>
      <c r="F58" s="11"/>
      <c r="G58" s="11">
        <v>79784365522</v>
      </c>
      <c r="H58" s="11"/>
      <c r="I58" s="11">
        <f t="shared" si="0"/>
        <v>-4490569771</v>
      </c>
      <c r="J58" s="11"/>
      <c r="K58" s="11">
        <v>31170566</v>
      </c>
      <c r="L58" s="11"/>
      <c r="M58" s="11">
        <v>75293795751</v>
      </c>
      <c r="N58" s="11"/>
      <c r="O58" s="11">
        <v>81180964966</v>
      </c>
      <c r="P58" s="11"/>
      <c r="Q58" s="11">
        <f t="shared" si="1"/>
        <v>-5887169215</v>
      </c>
    </row>
    <row r="59" spans="1:17">
      <c r="A59" s="3" t="s">
        <v>38</v>
      </c>
      <c r="C59" s="11">
        <v>12890209</v>
      </c>
      <c r="D59" s="11"/>
      <c r="E59" s="11">
        <v>98664044374</v>
      </c>
      <c r="F59" s="11"/>
      <c r="G59" s="11">
        <v>101716103198</v>
      </c>
      <c r="H59" s="11"/>
      <c r="I59" s="11">
        <f t="shared" si="0"/>
        <v>-3052058824</v>
      </c>
      <c r="J59" s="11"/>
      <c r="K59" s="11">
        <v>12890209</v>
      </c>
      <c r="L59" s="11"/>
      <c r="M59" s="11">
        <v>98664044374</v>
      </c>
      <c r="N59" s="11"/>
      <c r="O59" s="11">
        <v>99834822393</v>
      </c>
      <c r="P59" s="11"/>
      <c r="Q59" s="11">
        <f t="shared" si="1"/>
        <v>-1170778019</v>
      </c>
    </row>
    <row r="60" spans="1:17">
      <c r="A60" s="3" t="s">
        <v>74</v>
      </c>
      <c r="C60" s="11">
        <v>543537</v>
      </c>
      <c r="D60" s="11"/>
      <c r="E60" s="11">
        <v>6969908117</v>
      </c>
      <c r="F60" s="11"/>
      <c r="G60" s="11">
        <v>8779849750</v>
      </c>
      <c r="H60" s="11"/>
      <c r="I60" s="11">
        <f t="shared" si="0"/>
        <v>-1809941633</v>
      </c>
      <c r="J60" s="11"/>
      <c r="K60" s="11">
        <v>543537</v>
      </c>
      <c r="L60" s="11"/>
      <c r="M60" s="11">
        <v>6969908117</v>
      </c>
      <c r="N60" s="11"/>
      <c r="O60" s="11">
        <v>7072505715</v>
      </c>
      <c r="P60" s="11"/>
      <c r="Q60" s="11">
        <f t="shared" si="1"/>
        <v>-102597598</v>
      </c>
    </row>
    <row r="61" spans="1:17">
      <c r="A61" s="3" t="s">
        <v>63</v>
      </c>
      <c r="C61" s="11">
        <v>4590137</v>
      </c>
      <c r="D61" s="11"/>
      <c r="E61" s="11">
        <v>49689171708</v>
      </c>
      <c r="F61" s="11"/>
      <c r="G61" s="11">
        <v>53742632738</v>
      </c>
      <c r="H61" s="11"/>
      <c r="I61" s="11">
        <f t="shared" si="0"/>
        <v>-4053461030</v>
      </c>
      <c r="J61" s="11"/>
      <c r="K61" s="11">
        <v>4590137</v>
      </c>
      <c r="L61" s="11"/>
      <c r="M61" s="11">
        <v>49689171708</v>
      </c>
      <c r="N61" s="11"/>
      <c r="O61" s="11">
        <v>55390245754</v>
      </c>
      <c r="P61" s="11"/>
      <c r="Q61" s="11">
        <f t="shared" si="1"/>
        <v>-5701074046</v>
      </c>
    </row>
    <row r="62" spans="1:17">
      <c r="A62" s="3" t="s">
        <v>75</v>
      </c>
      <c r="C62" s="11">
        <v>1360430</v>
      </c>
      <c r="D62" s="11"/>
      <c r="E62" s="11">
        <v>50171644879</v>
      </c>
      <c r="F62" s="11"/>
      <c r="G62" s="11">
        <v>47452216889</v>
      </c>
      <c r="H62" s="11"/>
      <c r="I62" s="11">
        <f t="shared" si="0"/>
        <v>2719427990</v>
      </c>
      <c r="J62" s="11"/>
      <c r="K62" s="11">
        <v>1360430</v>
      </c>
      <c r="L62" s="11"/>
      <c r="M62" s="11">
        <v>50171644879</v>
      </c>
      <c r="N62" s="11"/>
      <c r="O62" s="11">
        <v>49391466609</v>
      </c>
      <c r="P62" s="11"/>
      <c r="Q62" s="11">
        <f t="shared" si="1"/>
        <v>780178270</v>
      </c>
    </row>
    <row r="63" spans="1:17">
      <c r="A63" s="3" t="s">
        <v>15</v>
      </c>
      <c r="C63" s="11">
        <v>4927035</v>
      </c>
      <c r="D63" s="11"/>
      <c r="E63" s="11">
        <v>54560591239</v>
      </c>
      <c r="F63" s="11"/>
      <c r="G63" s="11">
        <v>58925848900</v>
      </c>
      <c r="H63" s="11"/>
      <c r="I63" s="11">
        <f t="shared" si="0"/>
        <v>-4365257661</v>
      </c>
      <c r="J63" s="11"/>
      <c r="K63" s="11">
        <v>4927035</v>
      </c>
      <c r="L63" s="11"/>
      <c r="M63" s="11">
        <v>54560591239</v>
      </c>
      <c r="N63" s="11"/>
      <c r="O63" s="11">
        <v>56617633285</v>
      </c>
      <c r="P63" s="11"/>
      <c r="Q63" s="11">
        <f t="shared" si="1"/>
        <v>-2057042046</v>
      </c>
    </row>
    <row r="64" spans="1:17">
      <c r="A64" s="3" t="s">
        <v>49</v>
      </c>
      <c r="C64" s="11">
        <v>11426881</v>
      </c>
      <c r="D64" s="11"/>
      <c r="E64" s="11">
        <v>92347784301</v>
      </c>
      <c r="F64" s="11"/>
      <c r="G64" s="11">
        <v>98937026359</v>
      </c>
      <c r="H64" s="11"/>
      <c r="I64" s="11">
        <f t="shared" si="0"/>
        <v>-6589242058</v>
      </c>
      <c r="J64" s="11"/>
      <c r="K64" s="11">
        <v>11426881</v>
      </c>
      <c r="L64" s="11"/>
      <c r="M64" s="11">
        <v>92347784301</v>
      </c>
      <c r="N64" s="11"/>
      <c r="O64" s="11">
        <v>98822352231</v>
      </c>
      <c r="P64" s="11"/>
      <c r="Q64" s="11">
        <f t="shared" si="1"/>
        <v>-6474567930</v>
      </c>
    </row>
    <row r="65" spans="1:17">
      <c r="A65" s="3" t="s">
        <v>18</v>
      </c>
      <c r="C65" s="11">
        <v>19595052</v>
      </c>
      <c r="D65" s="11"/>
      <c r="E65" s="11">
        <v>24055899879</v>
      </c>
      <c r="F65" s="11"/>
      <c r="G65" s="11">
        <v>27273781046</v>
      </c>
      <c r="H65" s="11"/>
      <c r="I65" s="11">
        <f t="shared" si="0"/>
        <v>-3217881167</v>
      </c>
      <c r="J65" s="11"/>
      <c r="K65" s="11">
        <v>19595052</v>
      </c>
      <c r="L65" s="11"/>
      <c r="M65" s="11">
        <v>24055899879</v>
      </c>
      <c r="N65" s="11"/>
      <c r="O65" s="11">
        <v>28828122920</v>
      </c>
      <c r="P65" s="11"/>
      <c r="Q65" s="11">
        <f t="shared" si="1"/>
        <v>-4772223041</v>
      </c>
    </row>
    <row r="66" spans="1:17">
      <c r="A66" s="3" t="s">
        <v>71</v>
      </c>
      <c r="C66" s="11">
        <v>32437629</v>
      </c>
      <c r="D66" s="11"/>
      <c r="E66" s="11">
        <v>130139306933</v>
      </c>
      <c r="F66" s="11"/>
      <c r="G66" s="11">
        <v>142781230547</v>
      </c>
      <c r="H66" s="11"/>
      <c r="I66" s="11">
        <f t="shared" si="0"/>
        <v>-12641923614</v>
      </c>
      <c r="J66" s="11"/>
      <c r="K66" s="11">
        <v>32437629</v>
      </c>
      <c r="L66" s="11"/>
      <c r="M66" s="11">
        <v>130139306933</v>
      </c>
      <c r="N66" s="11"/>
      <c r="O66" s="11">
        <v>145889957493</v>
      </c>
      <c r="P66" s="11"/>
      <c r="Q66" s="11">
        <f t="shared" si="1"/>
        <v>-15750650560</v>
      </c>
    </row>
    <row r="67" spans="1:17">
      <c r="A67" s="3" t="s">
        <v>35</v>
      </c>
      <c r="C67" s="11">
        <v>3575371</v>
      </c>
      <c r="D67" s="11"/>
      <c r="E67" s="11">
        <v>87750668325</v>
      </c>
      <c r="F67" s="11"/>
      <c r="G67" s="11">
        <v>93619880866</v>
      </c>
      <c r="H67" s="11"/>
      <c r="I67" s="11">
        <f t="shared" si="0"/>
        <v>-5869212541</v>
      </c>
      <c r="J67" s="11"/>
      <c r="K67" s="11">
        <v>3575371</v>
      </c>
      <c r="L67" s="11"/>
      <c r="M67" s="11">
        <v>87750668325</v>
      </c>
      <c r="N67" s="11"/>
      <c r="O67" s="11">
        <v>83763073075</v>
      </c>
      <c r="P67" s="11"/>
      <c r="Q67" s="11">
        <f t="shared" si="1"/>
        <v>3987595250</v>
      </c>
    </row>
    <row r="68" spans="1:17">
      <c r="A68" s="3" t="s">
        <v>27</v>
      </c>
      <c r="C68" s="11">
        <v>45977583</v>
      </c>
      <c r="D68" s="11"/>
      <c r="E68" s="11">
        <v>125823157097</v>
      </c>
      <c r="F68" s="11"/>
      <c r="G68" s="11">
        <v>135983911715</v>
      </c>
      <c r="H68" s="11"/>
      <c r="I68" s="11">
        <f t="shared" si="0"/>
        <v>-10160754618</v>
      </c>
      <c r="J68" s="11"/>
      <c r="K68" s="11">
        <v>45977583</v>
      </c>
      <c r="L68" s="11"/>
      <c r="M68" s="11">
        <v>125823157097</v>
      </c>
      <c r="N68" s="11"/>
      <c r="O68" s="11">
        <v>132872709979</v>
      </c>
      <c r="P68" s="11"/>
      <c r="Q68" s="11">
        <f t="shared" si="1"/>
        <v>-7049552882</v>
      </c>
    </row>
    <row r="69" spans="1:17">
      <c r="A69" s="3" t="s">
        <v>77</v>
      </c>
      <c r="C69" s="11">
        <v>6340270</v>
      </c>
      <c r="D69" s="11"/>
      <c r="E69" s="11">
        <v>17224856560</v>
      </c>
      <c r="F69" s="11"/>
      <c r="G69" s="11">
        <v>19428940663</v>
      </c>
      <c r="H69" s="11"/>
      <c r="I69" s="11">
        <f t="shared" si="0"/>
        <v>-2204084103</v>
      </c>
      <c r="J69" s="11"/>
      <c r="K69" s="11">
        <v>6340270</v>
      </c>
      <c r="L69" s="11"/>
      <c r="M69" s="11">
        <v>17224856560</v>
      </c>
      <c r="N69" s="11"/>
      <c r="O69" s="11">
        <v>22760847163</v>
      </c>
      <c r="P69" s="11"/>
      <c r="Q69" s="11">
        <f t="shared" si="1"/>
        <v>-5535990603</v>
      </c>
    </row>
    <row r="70" spans="1:17">
      <c r="A70" s="3" t="s">
        <v>45</v>
      </c>
      <c r="C70" s="11">
        <v>19321982</v>
      </c>
      <c r="D70" s="11"/>
      <c r="E70" s="11">
        <v>46058424864</v>
      </c>
      <c r="F70" s="11"/>
      <c r="G70" s="11">
        <v>50710015072</v>
      </c>
      <c r="H70" s="11"/>
      <c r="I70" s="11">
        <f t="shared" si="0"/>
        <v>-4651590208</v>
      </c>
      <c r="J70" s="11"/>
      <c r="K70" s="11">
        <v>19321982</v>
      </c>
      <c r="L70" s="11"/>
      <c r="M70" s="11">
        <v>46058424864</v>
      </c>
      <c r="N70" s="11"/>
      <c r="O70" s="11">
        <v>46519393254</v>
      </c>
      <c r="P70" s="11"/>
      <c r="Q70" s="11">
        <f t="shared" si="1"/>
        <v>-460968390</v>
      </c>
    </row>
    <row r="71" spans="1:17">
      <c r="A71" s="3" t="s">
        <v>25</v>
      </c>
      <c r="C71" s="11">
        <v>14720989</v>
      </c>
      <c r="D71" s="11"/>
      <c r="E71" s="11">
        <v>149992340933</v>
      </c>
      <c r="F71" s="11"/>
      <c r="G71" s="11">
        <v>157720643930</v>
      </c>
      <c r="H71" s="11"/>
      <c r="I71" s="11">
        <f t="shared" si="0"/>
        <v>-7728302997</v>
      </c>
      <c r="J71" s="11"/>
      <c r="K71" s="11">
        <v>14720989</v>
      </c>
      <c r="L71" s="11"/>
      <c r="M71" s="11">
        <v>149992340933</v>
      </c>
      <c r="N71" s="11"/>
      <c r="O71" s="11">
        <v>141212301464</v>
      </c>
      <c r="P71" s="11"/>
      <c r="Q71" s="11">
        <f t="shared" si="1"/>
        <v>8780039469</v>
      </c>
    </row>
    <row r="72" spans="1:17">
      <c r="A72" s="3" t="s">
        <v>81</v>
      </c>
      <c r="C72" s="11">
        <v>3225092</v>
      </c>
      <c r="D72" s="11"/>
      <c r="E72" s="11">
        <v>37701415782</v>
      </c>
      <c r="F72" s="11"/>
      <c r="G72" s="11">
        <v>41216183613</v>
      </c>
      <c r="H72" s="11"/>
      <c r="I72" s="11">
        <f t="shared" si="0"/>
        <v>-3514767831</v>
      </c>
      <c r="J72" s="11"/>
      <c r="K72" s="11">
        <v>3225092</v>
      </c>
      <c r="L72" s="11"/>
      <c r="M72" s="11">
        <v>37701415782</v>
      </c>
      <c r="N72" s="11"/>
      <c r="O72" s="11">
        <v>41216183613</v>
      </c>
      <c r="P72" s="11"/>
      <c r="Q72" s="11">
        <f t="shared" si="1"/>
        <v>-3514767831</v>
      </c>
    </row>
    <row r="73" spans="1:17">
      <c r="A73" s="3" t="s">
        <v>66</v>
      </c>
      <c r="C73" s="11">
        <v>49944841</v>
      </c>
      <c r="D73" s="11"/>
      <c r="E73" s="11">
        <v>78195078983</v>
      </c>
      <c r="F73" s="11"/>
      <c r="G73" s="11">
        <v>73327035762</v>
      </c>
      <c r="H73" s="11"/>
      <c r="I73" s="11">
        <f t="shared" ref="I73:I74" si="2">E73-G73</f>
        <v>4868043221</v>
      </c>
      <c r="J73" s="11"/>
      <c r="K73" s="11">
        <v>49944841</v>
      </c>
      <c r="L73" s="11"/>
      <c r="M73" s="11">
        <v>78195078983</v>
      </c>
      <c r="N73" s="11"/>
      <c r="O73" s="11">
        <v>81422177485</v>
      </c>
      <c r="P73" s="11"/>
      <c r="Q73" s="11">
        <f t="shared" ref="Q73:Q74" si="3">M73-O73</f>
        <v>-3227098502</v>
      </c>
    </row>
    <row r="74" spans="1:17">
      <c r="A74" s="3" t="s">
        <v>56</v>
      </c>
      <c r="C74" s="11">
        <v>42256298</v>
      </c>
      <c r="D74" s="11"/>
      <c r="E74" s="11">
        <v>70610191558</v>
      </c>
      <c r="F74" s="11"/>
      <c r="G74" s="11">
        <v>90824341213</v>
      </c>
      <c r="H74" s="11"/>
      <c r="I74" s="11">
        <f t="shared" si="2"/>
        <v>-20214149655</v>
      </c>
      <c r="J74" s="11"/>
      <c r="K74" s="11">
        <v>42256298</v>
      </c>
      <c r="L74" s="11"/>
      <c r="M74" s="11">
        <v>70610191558</v>
      </c>
      <c r="N74" s="11"/>
      <c r="O74" s="11">
        <v>98244730842</v>
      </c>
      <c r="P74" s="11"/>
      <c r="Q74" s="11">
        <f t="shared" si="3"/>
        <v>-27634539284</v>
      </c>
    </row>
    <row r="75" spans="1:17">
      <c r="A75" s="3" t="s">
        <v>82</v>
      </c>
      <c r="C75" s="11" t="s">
        <v>82</v>
      </c>
      <c r="D75" s="11"/>
      <c r="E75" s="18">
        <f>SUM(E8:E74)</f>
        <v>7183207643226</v>
      </c>
      <c r="F75" s="11"/>
      <c r="G75" s="18">
        <f>SUM(G8:G74)</f>
        <v>7685111107204</v>
      </c>
      <c r="H75" s="11"/>
      <c r="I75" s="18">
        <f>SUM(I8:I74)</f>
        <v>-501903463978</v>
      </c>
      <c r="J75" s="11"/>
      <c r="K75" s="11" t="s">
        <v>82</v>
      </c>
      <c r="L75" s="11"/>
      <c r="M75" s="18">
        <f>SUM(M8:M74)</f>
        <v>7183207643226</v>
      </c>
      <c r="N75" s="11"/>
      <c r="O75" s="18">
        <f>SUM(O8:O74)</f>
        <v>7465315368511</v>
      </c>
      <c r="P75" s="11"/>
      <c r="Q75" s="18">
        <f>SUM(Q8:Q74)</f>
        <v>-282107725285</v>
      </c>
    </row>
    <row r="76" spans="1:17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7"/>
  <sheetViews>
    <sheetView rightToLeft="1" topLeftCell="A58" workbookViewId="0">
      <selection activeCell="Q8" sqref="Q8:Q76"/>
    </sheetView>
  </sheetViews>
  <sheetFormatPr defaultRowHeight="24"/>
  <cols>
    <col min="1" max="1" width="35.5703125" style="3" bestFit="1" customWidth="1"/>
    <col min="2" max="2" width="1" style="3" customWidth="1"/>
    <col min="3" max="3" width="18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  <c r="H3" s="1" t="s">
        <v>104</v>
      </c>
      <c r="I3" s="1" t="s">
        <v>104</v>
      </c>
      <c r="J3" s="1" t="s">
        <v>104</v>
      </c>
      <c r="K3" s="1" t="s">
        <v>104</v>
      </c>
      <c r="L3" s="1" t="s">
        <v>104</v>
      </c>
      <c r="M3" s="1" t="s">
        <v>104</v>
      </c>
      <c r="N3" s="1" t="s">
        <v>104</v>
      </c>
      <c r="O3" s="1" t="s">
        <v>104</v>
      </c>
      <c r="P3" s="1" t="s">
        <v>104</v>
      </c>
      <c r="Q3" s="1" t="s">
        <v>104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106</v>
      </c>
      <c r="D6" s="2" t="s">
        <v>106</v>
      </c>
      <c r="E6" s="2" t="s">
        <v>106</v>
      </c>
      <c r="F6" s="2" t="s">
        <v>106</v>
      </c>
      <c r="G6" s="2" t="s">
        <v>106</v>
      </c>
      <c r="H6" s="2" t="s">
        <v>106</v>
      </c>
      <c r="I6" s="2" t="s">
        <v>106</v>
      </c>
      <c r="K6" s="2" t="s">
        <v>107</v>
      </c>
      <c r="L6" s="2" t="s">
        <v>107</v>
      </c>
      <c r="M6" s="2" t="s">
        <v>107</v>
      </c>
      <c r="N6" s="2" t="s">
        <v>107</v>
      </c>
      <c r="O6" s="2" t="s">
        <v>107</v>
      </c>
      <c r="P6" s="2" t="s">
        <v>107</v>
      </c>
      <c r="Q6" s="2" t="s">
        <v>107</v>
      </c>
    </row>
    <row r="7" spans="1:17" ht="24.75">
      <c r="A7" s="2" t="s">
        <v>3</v>
      </c>
      <c r="C7" s="2" t="s">
        <v>7</v>
      </c>
      <c r="E7" s="2" t="s">
        <v>124</v>
      </c>
      <c r="G7" s="2" t="s">
        <v>125</v>
      </c>
      <c r="I7" s="2" t="s">
        <v>127</v>
      </c>
      <c r="K7" s="2" t="s">
        <v>7</v>
      </c>
      <c r="M7" s="2" t="s">
        <v>124</v>
      </c>
      <c r="O7" s="2" t="s">
        <v>125</v>
      </c>
      <c r="Q7" s="2" t="s">
        <v>127</v>
      </c>
    </row>
    <row r="8" spans="1:17">
      <c r="A8" s="3" t="s">
        <v>69</v>
      </c>
      <c r="C8" s="11">
        <v>57238</v>
      </c>
      <c r="D8" s="11"/>
      <c r="E8" s="11">
        <v>496321570</v>
      </c>
      <c r="F8" s="11"/>
      <c r="G8" s="11">
        <v>598560988</v>
      </c>
      <c r="H8" s="11"/>
      <c r="I8" s="11">
        <f>E8-G8</f>
        <v>-102239418</v>
      </c>
      <c r="J8" s="11"/>
      <c r="K8" s="11">
        <v>1533785</v>
      </c>
      <c r="L8" s="11"/>
      <c r="M8" s="11">
        <v>16866831256</v>
      </c>
      <c r="N8" s="11"/>
      <c r="O8" s="11">
        <v>16039412431</v>
      </c>
      <c r="P8" s="11"/>
      <c r="Q8" s="11">
        <f>M8-O8</f>
        <v>827418825</v>
      </c>
    </row>
    <row r="9" spans="1:17">
      <c r="A9" s="3" t="s">
        <v>50</v>
      </c>
      <c r="C9" s="11">
        <v>36333</v>
      </c>
      <c r="D9" s="11"/>
      <c r="E9" s="11">
        <v>682515706</v>
      </c>
      <c r="F9" s="11"/>
      <c r="G9" s="11">
        <v>647813835</v>
      </c>
      <c r="H9" s="11"/>
      <c r="I9" s="11">
        <f t="shared" ref="I9:I72" si="0">E9-G9</f>
        <v>34701871</v>
      </c>
      <c r="J9" s="11"/>
      <c r="K9" s="11">
        <v>36333</v>
      </c>
      <c r="L9" s="11"/>
      <c r="M9" s="11">
        <v>682515706</v>
      </c>
      <c r="N9" s="11"/>
      <c r="O9" s="11">
        <v>647813835</v>
      </c>
      <c r="P9" s="11"/>
      <c r="Q9" s="11">
        <f t="shared" ref="Q9:Q72" si="1">M9-O9</f>
        <v>34701871</v>
      </c>
    </row>
    <row r="10" spans="1:17">
      <c r="A10" s="3" t="s">
        <v>58</v>
      </c>
      <c r="C10" s="11">
        <v>34890</v>
      </c>
      <c r="D10" s="11"/>
      <c r="E10" s="11">
        <v>510007038</v>
      </c>
      <c r="F10" s="11"/>
      <c r="G10" s="11">
        <v>601046070</v>
      </c>
      <c r="H10" s="11"/>
      <c r="I10" s="11">
        <f t="shared" si="0"/>
        <v>-91039032</v>
      </c>
      <c r="J10" s="11"/>
      <c r="K10" s="11">
        <v>1168375</v>
      </c>
      <c r="L10" s="11"/>
      <c r="M10" s="11">
        <v>18593534458</v>
      </c>
      <c r="N10" s="11"/>
      <c r="O10" s="11">
        <v>20127463515</v>
      </c>
      <c r="P10" s="11"/>
      <c r="Q10" s="11">
        <f t="shared" si="1"/>
        <v>-1533929057</v>
      </c>
    </row>
    <row r="11" spans="1:17">
      <c r="A11" s="3" t="s">
        <v>34</v>
      </c>
      <c r="C11" s="11">
        <v>1423</v>
      </c>
      <c r="D11" s="11"/>
      <c r="E11" s="11">
        <v>265002071</v>
      </c>
      <c r="F11" s="11"/>
      <c r="G11" s="11">
        <v>209308469</v>
      </c>
      <c r="H11" s="11"/>
      <c r="I11" s="11">
        <f t="shared" si="0"/>
        <v>55693602</v>
      </c>
      <c r="J11" s="11"/>
      <c r="K11" s="11">
        <v>13036</v>
      </c>
      <c r="L11" s="11"/>
      <c r="M11" s="11">
        <v>2268792694</v>
      </c>
      <c r="N11" s="11"/>
      <c r="O11" s="11">
        <v>1917459744</v>
      </c>
      <c r="P11" s="11"/>
      <c r="Q11" s="11">
        <f t="shared" si="1"/>
        <v>351332950</v>
      </c>
    </row>
    <row r="12" spans="1:17">
      <c r="A12" s="3" t="s">
        <v>68</v>
      </c>
      <c r="C12" s="11">
        <v>9766</v>
      </c>
      <c r="D12" s="11"/>
      <c r="E12" s="11">
        <v>79507643</v>
      </c>
      <c r="F12" s="11"/>
      <c r="G12" s="11">
        <v>92112860</v>
      </c>
      <c r="H12" s="11"/>
      <c r="I12" s="11">
        <f t="shared" si="0"/>
        <v>-12605217</v>
      </c>
      <c r="J12" s="11"/>
      <c r="K12" s="11">
        <v>9766</v>
      </c>
      <c r="L12" s="11"/>
      <c r="M12" s="11">
        <v>79507643</v>
      </c>
      <c r="N12" s="11"/>
      <c r="O12" s="11">
        <v>92112860</v>
      </c>
      <c r="P12" s="11"/>
      <c r="Q12" s="11">
        <f t="shared" si="1"/>
        <v>-12605217</v>
      </c>
    </row>
    <row r="13" spans="1:17">
      <c r="A13" s="3" t="s">
        <v>57</v>
      </c>
      <c r="C13" s="11">
        <v>27966</v>
      </c>
      <c r="D13" s="11"/>
      <c r="E13" s="11">
        <v>604641368</v>
      </c>
      <c r="F13" s="11"/>
      <c r="G13" s="11">
        <v>533196375</v>
      </c>
      <c r="H13" s="11"/>
      <c r="I13" s="11">
        <f t="shared" si="0"/>
        <v>71444993</v>
      </c>
      <c r="J13" s="11"/>
      <c r="K13" s="11">
        <v>437304</v>
      </c>
      <c r="L13" s="11"/>
      <c r="M13" s="11">
        <v>9359001662</v>
      </c>
      <c r="N13" s="11"/>
      <c r="O13" s="11">
        <v>8337585144</v>
      </c>
      <c r="P13" s="11"/>
      <c r="Q13" s="11">
        <f t="shared" si="1"/>
        <v>1021416518</v>
      </c>
    </row>
    <row r="14" spans="1:17">
      <c r="A14" s="3" t="s">
        <v>41</v>
      </c>
      <c r="C14" s="11">
        <v>18638</v>
      </c>
      <c r="D14" s="11"/>
      <c r="E14" s="11">
        <v>86691814</v>
      </c>
      <c r="F14" s="11"/>
      <c r="G14" s="11">
        <v>110933376</v>
      </c>
      <c r="H14" s="11"/>
      <c r="I14" s="11">
        <f t="shared" si="0"/>
        <v>-24241562</v>
      </c>
      <c r="J14" s="11"/>
      <c r="K14" s="11">
        <v>18638</v>
      </c>
      <c r="L14" s="11"/>
      <c r="M14" s="11">
        <v>86691814</v>
      </c>
      <c r="N14" s="11"/>
      <c r="O14" s="11">
        <v>110933376</v>
      </c>
      <c r="P14" s="11"/>
      <c r="Q14" s="11">
        <f t="shared" si="1"/>
        <v>-24241562</v>
      </c>
    </row>
    <row r="15" spans="1:17">
      <c r="A15" s="3" t="s">
        <v>64</v>
      </c>
      <c r="C15" s="11">
        <v>18270</v>
      </c>
      <c r="D15" s="11"/>
      <c r="E15" s="11">
        <v>202570737</v>
      </c>
      <c r="F15" s="11"/>
      <c r="G15" s="11">
        <v>242634877</v>
      </c>
      <c r="H15" s="11"/>
      <c r="I15" s="11">
        <f t="shared" si="0"/>
        <v>-40064140</v>
      </c>
      <c r="J15" s="11"/>
      <c r="K15" s="11">
        <v>18270</v>
      </c>
      <c r="L15" s="11"/>
      <c r="M15" s="11">
        <v>202570737</v>
      </c>
      <c r="N15" s="11"/>
      <c r="O15" s="11">
        <v>242634877</v>
      </c>
      <c r="P15" s="11"/>
      <c r="Q15" s="11">
        <f t="shared" si="1"/>
        <v>-40064140</v>
      </c>
    </row>
    <row r="16" spans="1:17">
      <c r="A16" s="3" t="s">
        <v>26</v>
      </c>
      <c r="C16" s="11">
        <v>24130</v>
      </c>
      <c r="D16" s="11"/>
      <c r="E16" s="11">
        <v>297834290</v>
      </c>
      <c r="F16" s="11"/>
      <c r="G16" s="11">
        <v>327894452</v>
      </c>
      <c r="H16" s="11"/>
      <c r="I16" s="11">
        <f t="shared" si="0"/>
        <v>-30060162</v>
      </c>
      <c r="J16" s="11"/>
      <c r="K16" s="11">
        <v>348503</v>
      </c>
      <c r="L16" s="11"/>
      <c r="M16" s="11">
        <v>4393102601</v>
      </c>
      <c r="N16" s="11"/>
      <c r="O16" s="11">
        <v>4735689994</v>
      </c>
      <c r="P16" s="11"/>
      <c r="Q16" s="11">
        <f t="shared" si="1"/>
        <v>-342587393</v>
      </c>
    </row>
    <row r="17" spans="1:17">
      <c r="A17" s="3" t="s">
        <v>37</v>
      </c>
      <c r="C17" s="11">
        <v>83156</v>
      </c>
      <c r="D17" s="11"/>
      <c r="E17" s="11">
        <v>769339621</v>
      </c>
      <c r="F17" s="11"/>
      <c r="G17" s="11">
        <v>826612187</v>
      </c>
      <c r="H17" s="11"/>
      <c r="I17" s="11">
        <f t="shared" si="0"/>
        <v>-57272566</v>
      </c>
      <c r="J17" s="11"/>
      <c r="K17" s="11">
        <v>121056</v>
      </c>
      <c r="L17" s="11"/>
      <c r="M17" s="11">
        <v>1118205446</v>
      </c>
      <c r="N17" s="11"/>
      <c r="O17" s="11">
        <v>1203357136</v>
      </c>
      <c r="P17" s="11"/>
      <c r="Q17" s="11">
        <f t="shared" si="1"/>
        <v>-85151690</v>
      </c>
    </row>
    <row r="18" spans="1:17">
      <c r="A18" s="3" t="s">
        <v>53</v>
      </c>
      <c r="C18" s="11">
        <v>10369</v>
      </c>
      <c r="D18" s="11"/>
      <c r="E18" s="11">
        <v>374133952</v>
      </c>
      <c r="F18" s="11"/>
      <c r="G18" s="11">
        <v>385390109</v>
      </c>
      <c r="H18" s="11"/>
      <c r="I18" s="11">
        <f t="shared" si="0"/>
        <v>-11256157</v>
      </c>
      <c r="J18" s="11"/>
      <c r="K18" s="11">
        <v>630909</v>
      </c>
      <c r="L18" s="11"/>
      <c r="M18" s="11">
        <v>23007124198</v>
      </c>
      <c r="N18" s="11"/>
      <c r="O18" s="11">
        <v>23449328685</v>
      </c>
      <c r="P18" s="11"/>
      <c r="Q18" s="11">
        <f t="shared" si="1"/>
        <v>-442204487</v>
      </c>
    </row>
    <row r="19" spans="1:17">
      <c r="A19" s="3" t="s">
        <v>42</v>
      </c>
      <c r="C19" s="11">
        <v>25925</v>
      </c>
      <c r="D19" s="11"/>
      <c r="E19" s="11">
        <v>412398485</v>
      </c>
      <c r="F19" s="11"/>
      <c r="G19" s="11">
        <v>430113751</v>
      </c>
      <c r="H19" s="11"/>
      <c r="I19" s="11">
        <f t="shared" si="0"/>
        <v>-17715266</v>
      </c>
      <c r="J19" s="11"/>
      <c r="K19" s="11">
        <v>909879</v>
      </c>
      <c r="L19" s="11"/>
      <c r="M19" s="11">
        <v>15844756395</v>
      </c>
      <c r="N19" s="11"/>
      <c r="O19" s="11">
        <v>15095524377</v>
      </c>
      <c r="P19" s="11"/>
      <c r="Q19" s="11">
        <f t="shared" si="1"/>
        <v>749232018</v>
      </c>
    </row>
    <row r="20" spans="1:17">
      <c r="A20" s="3" t="s">
        <v>67</v>
      </c>
      <c r="C20" s="11">
        <v>1946</v>
      </c>
      <c r="D20" s="11"/>
      <c r="E20" s="11">
        <v>64620914</v>
      </c>
      <c r="F20" s="11"/>
      <c r="G20" s="11">
        <v>62546736</v>
      </c>
      <c r="H20" s="11"/>
      <c r="I20" s="11">
        <f t="shared" si="0"/>
        <v>2074178</v>
      </c>
      <c r="J20" s="11"/>
      <c r="K20" s="11">
        <v>22456319</v>
      </c>
      <c r="L20" s="11"/>
      <c r="M20" s="11">
        <v>240634638701</v>
      </c>
      <c r="N20" s="11"/>
      <c r="O20" s="11">
        <v>293870835409</v>
      </c>
      <c r="P20" s="11"/>
      <c r="Q20" s="11">
        <f t="shared" si="1"/>
        <v>-53236196708</v>
      </c>
    </row>
    <row r="21" spans="1:17">
      <c r="A21" s="3" t="s">
        <v>54</v>
      </c>
      <c r="C21" s="11">
        <v>2082876</v>
      </c>
      <c r="D21" s="11"/>
      <c r="E21" s="11">
        <v>8766219528</v>
      </c>
      <c r="F21" s="11"/>
      <c r="G21" s="11">
        <v>8919603339</v>
      </c>
      <c r="H21" s="11"/>
      <c r="I21" s="11">
        <f t="shared" si="0"/>
        <v>-153383811</v>
      </c>
      <c r="J21" s="11"/>
      <c r="K21" s="11">
        <v>3788743</v>
      </c>
      <c r="L21" s="11"/>
      <c r="M21" s="11">
        <v>17324120731</v>
      </c>
      <c r="N21" s="11"/>
      <c r="O21" s="11">
        <v>17584717685</v>
      </c>
      <c r="P21" s="11"/>
      <c r="Q21" s="11">
        <f t="shared" si="1"/>
        <v>-260596954</v>
      </c>
    </row>
    <row r="22" spans="1:17">
      <c r="A22" s="3" t="s">
        <v>24</v>
      </c>
      <c r="C22" s="11">
        <v>335980</v>
      </c>
      <c r="D22" s="11"/>
      <c r="E22" s="11">
        <v>1833555297</v>
      </c>
      <c r="F22" s="11"/>
      <c r="G22" s="11">
        <v>1753318811</v>
      </c>
      <c r="H22" s="11"/>
      <c r="I22" s="11">
        <f t="shared" si="0"/>
        <v>80236486</v>
      </c>
      <c r="J22" s="11"/>
      <c r="K22" s="11">
        <v>5887252</v>
      </c>
      <c r="L22" s="11"/>
      <c r="M22" s="11">
        <v>44446191860</v>
      </c>
      <c r="N22" s="11"/>
      <c r="O22" s="11">
        <v>47583181581</v>
      </c>
      <c r="P22" s="11"/>
      <c r="Q22" s="11">
        <f t="shared" si="1"/>
        <v>-3136989721</v>
      </c>
    </row>
    <row r="23" spans="1:17">
      <c r="A23" s="3" t="s">
        <v>22</v>
      </c>
      <c r="C23" s="11">
        <v>176967</v>
      </c>
      <c r="D23" s="11"/>
      <c r="E23" s="11">
        <v>409122045</v>
      </c>
      <c r="F23" s="11"/>
      <c r="G23" s="11">
        <v>461052340</v>
      </c>
      <c r="H23" s="11"/>
      <c r="I23" s="11">
        <f t="shared" si="0"/>
        <v>-51930295</v>
      </c>
      <c r="J23" s="11"/>
      <c r="K23" s="11">
        <v>3441925</v>
      </c>
      <c r="L23" s="11"/>
      <c r="M23" s="11">
        <v>11005536127</v>
      </c>
      <c r="N23" s="11"/>
      <c r="O23" s="11">
        <v>11859358979</v>
      </c>
      <c r="P23" s="11"/>
      <c r="Q23" s="11">
        <f t="shared" si="1"/>
        <v>-853822852</v>
      </c>
    </row>
    <row r="24" spans="1:17">
      <c r="A24" s="3" t="s">
        <v>73</v>
      </c>
      <c r="C24" s="11">
        <v>1626469</v>
      </c>
      <c r="D24" s="11"/>
      <c r="E24" s="11">
        <v>11632893974</v>
      </c>
      <c r="F24" s="11"/>
      <c r="G24" s="11">
        <v>9247841278</v>
      </c>
      <c r="H24" s="11"/>
      <c r="I24" s="11">
        <f t="shared" si="0"/>
        <v>2385052696</v>
      </c>
      <c r="J24" s="11"/>
      <c r="K24" s="11">
        <v>3997315</v>
      </c>
      <c r="L24" s="11"/>
      <c r="M24" s="11">
        <v>28656367034</v>
      </c>
      <c r="N24" s="11"/>
      <c r="O24" s="11">
        <v>25164950569</v>
      </c>
      <c r="P24" s="11"/>
      <c r="Q24" s="11">
        <f t="shared" si="1"/>
        <v>3491416465</v>
      </c>
    </row>
    <row r="25" spans="1:17">
      <c r="A25" s="3" t="s">
        <v>28</v>
      </c>
      <c r="C25" s="11">
        <v>1567</v>
      </c>
      <c r="D25" s="11"/>
      <c r="E25" s="11">
        <v>115038285</v>
      </c>
      <c r="F25" s="11"/>
      <c r="G25" s="11">
        <v>91108490</v>
      </c>
      <c r="H25" s="11"/>
      <c r="I25" s="11">
        <f t="shared" si="0"/>
        <v>23929795</v>
      </c>
      <c r="J25" s="11"/>
      <c r="K25" s="11">
        <v>20051</v>
      </c>
      <c r="L25" s="11"/>
      <c r="M25" s="11">
        <v>1388541628</v>
      </c>
      <c r="N25" s="11"/>
      <c r="O25" s="11">
        <v>1165804932</v>
      </c>
      <c r="P25" s="11"/>
      <c r="Q25" s="11">
        <f t="shared" si="1"/>
        <v>222736696</v>
      </c>
    </row>
    <row r="26" spans="1:17">
      <c r="A26" s="3" t="s">
        <v>51</v>
      </c>
      <c r="C26" s="11">
        <v>16857</v>
      </c>
      <c r="D26" s="11"/>
      <c r="E26" s="11">
        <v>336710010</v>
      </c>
      <c r="F26" s="11"/>
      <c r="G26" s="11">
        <v>394620296</v>
      </c>
      <c r="H26" s="11"/>
      <c r="I26" s="11">
        <f t="shared" si="0"/>
        <v>-57910286</v>
      </c>
      <c r="J26" s="11"/>
      <c r="K26" s="11">
        <v>16857</v>
      </c>
      <c r="L26" s="11"/>
      <c r="M26" s="11">
        <v>336710010</v>
      </c>
      <c r="N26" s="11"/>
      <c r="O26" s="11">
        <v>394620296</v>
      </c>
      <c r="P26" s="11"/>
      <c r="Q26" s="11">
        <f t="shared" si="1"/>
        <v>-57910286</v>
      </c>
    </row>
    <row r="27" spans="1:17">
      <c r="A27" s="3" t="s">
        <v>70</v>
      </c>
      <c r="C27" s="11">
        <v>294976</v>
      </c>
      <c r="D27" s="11"/>
      <c r="E27" s="11">
        <v>4880636660</v>
      </c>
      <c r="F27" s="11"/>
      <c r="G27" s="11">
        <v>5670892068</v>
      </c>
      <c r="H27" s="11"/>
      <c r="I27" s="11">
        <f t="shared" si="0"/>
        <v>-790255408</v>
      </c>
      <c r="J27" s="11"/>
      <c r="K27" s="11">
        <v>1152450</v>
      </c>
      <c r="L27" s="11"/>
      <c r="M27" s="11">
        <v>20286143825</v>
      </c>
      <c r="N27" s="11"/>
      <c r="O27" s="11">
        <v>22155767118</v>
      </c>
      <c r="P27" s="11"/>
      <c r="Q27" s="11">
        <f t="shared" si="1"/>
        <v>-1869623293</v>
      </c>
    </row>
    <row r="28" spans="1:17">
      <c r="A28" s="3" t="s">
        <v>60</v>
      </c>
      <c r="C28" s="11">
        <v>12919</v>
      </c>
      <c r="D28" s="11"/>
      <c r="E28" s="11">
        <v>93939973</v>
      </c>
      <c r="F28" s="11"/>
      <c r="G28" s="11">
        <v>90812170</v>
      </c>
      <c r="H28" s="11"/>
      <c r="I28" s="11">
        <f t="shared" si="0"/>
        <v>3127803</v>
      </c>
      <c r="J28" s="11"/>
      <c r="K28" s="11">
        <v>12919</v>
      </c>
      <c r="L28" s="11"/>
      <c r="M28" s="11">
        <v>93939973</v>
      </c>
      <c r="N28" s="11"/>
      <c r="O28" s="11">
        <v>90812170</v>
      </c>
      <c r="P28" s="11"/>
      <c r="Q28" s="11">
        <f t="shared" si="1"/>
        <v>3127803</v>
      </c>
    </row>
    <row r="29" spans="1:17">
      <c r="A29" s="3" t="s">
        <v>76</v>
      </c>
      <c r="C29" s="11">
        <v>11052</v>
      </c>
      <c r="D29" s="11"/>
      <c r="E29" s="11">
        <v>220299531</v>
      </c>
      <c r="F29" s="11"/>
      <c r="G29" s="11">
        <v>317062895</v>
      </c>
      <c r="H29" s="11"/>
      <c r="I29" s="11">
        <f t="shared" si="0"/>
        <v>-96763364</v>
      </c>
      <c r="J29" s="11"/>
      <c r="K29" s="11">
        <v>506980</v>
      </c>
      <c r="L29" s="11"/>
      <c r="M29" s="11">
        <v>13318008871</v>
      </c>
      <c r="N29" s="11"/>
      <c r="O29" s="11">
        <v>14544385320</v>
      </c>
      <c r="P29" s="11"/>
      <c r="Q29" s="11">
        <f t="shared" si="1"/>
        <v>-1226376449</v>
      </c>
    </row>
    <row r="30" spans="1:17">
      <c r="A30" s="3" t="s">
        <v>79</v>
      </c>
      <c r="C30" s="11">
        <v>143547</v>
      </c>
      <c r="D30" s="11"/>
      <c r="E30" s="11">
        <v>697254733</v>
      </c>
      <c r="F30" s="11"/>
      <c r="G30" s="11">
        <v>704231370</v>
      </c>
      <c r="H30" s="11"/>
      <c r="I30" s="11">
        <f t="shared" si="0"/>
        <v>-6976637</v>
      </c>
      <c r="J30" s="11"/>
      <c r="K30" s="11">
        <v>143548</v>
      </c>
      <c r="L30" s="11"/>
      <c r="M30" s="11">
        <v>697254734</v>
      </c>
      <c r="N30" s="11"/>
      <c r="O30" s="11">
        <v>704236276</v>
      </c>
      <c r="P30" s="11"/>
      <c r="Q30" s="11">
        <f t="shared" si="1"/>
        <v>-6981542</v>
      </c>
    </row>
    <row r="31" spans="1:17">
      <c r="A31" s="3" t="s">
        <v>59</v>
      </c>
      <c r="C31" s="11">
        <v>721773</v>
      </c>
      <c r="D31" s="11"/>
      <c r="E31" s="11">
        <v>2677984398</v>
      </c>
      <c r="F31" s="11"/>
      <c r="G31" s="11">
        <v>2594402080</v>
      </c>
      <c r="H31" s="11"/>
      <c r="I31" s="11">
        <f t="shared" si="0"/>
        <v>83582318</v>
      </c>
      <c r="J31" s="11"/>
      <c r="K31" s="11">
        <v>1062442</v>
      </c>
      <c r="L31" s="11"/>
      <c r="M31" s="11">
        <v>4011218032</v>
      </c>
      <c r="N31" s="11"/>
      <c r="O31" s="11">
        <v>3818931622</v>
      </c>
      <c r="P31" s="11"/>
      <c r="Q31" s="11">
        <f t="shared" si="1"/>
        <v>192286410</v>
      </c>
    </row>
    <row r="32" spans="1:17">
      <c r="A32" s="3" t="s">
        <v>52</v>
      </c>
      <c r="C32" s="11">
        <v>12752</v>
      </c>
      <c r="D32" s="11"/>
      <c r="E32" s="11">
        <v>330410431</v>
      </c>
      <c r="F32" s="11"/>
      <c r="G32" s="11">
        <v>350114577</v>
      </c>
      <c r="H32" s="11"/>
      <c r="I32" s="11">
        <f t="shared" si="0"/>
        <v>-19704146</v>
      </c>
      <c r="J32" s="11"/>
      <c r="K32" s="11">
        <v>461310</v>
      </c>
      <c r="L32" s="11"/>
      <c r="M32" s="11">
        <v>12981421656</v>
      </c>
      <c r="N32" s="11"/>
      <c r="O32" s="11">
        <v>12665570952</v>
      </c>
      <c r="P32" s="11"/>
      <c r="Q32" s="11">
        <f t="shared" si="1"/>
        <v>315850704</v>
      </c>
    </row>
    <row r="33" spans="1:17">
      <c r="A33" s="3" t="s">
        <v>31</v>
      </c>
      <c r="C33" s="11">
        <v>63711</v>
      </c>
      <c r="D33" s="11"/>
      <c r="E33" s="11">
        <v>1060635652</v>
      </c>
      <c r="F33" s="11"/>
      <c r="G33" s="11">
        <v>1115275062</v>
      </c>
      <c r="H33" s="11"/>
      <c r="I33" s="11">
        <f t="shared" si="0"/>
        <v>-54639410</v>
      </c>
      <c r="J33" s="11"/>
      <c r="K33" s="11">
        <v>504097</v>
      </c>
      <c r="L33" s="11"/>
      <c r="M33" s="11">
        <v>8549246228</v>
      </c>
      <c r="N33" s="11"/>
      <c r="O33" s="11">
        <v>8824328986</v>
      </c>
      <c r="P33" s="11"/>
      <c r="Q33" s="11">
        <f t="shared" si="1"/>
        <v>-275082758</v>
      </c>
    </row>
    <row r="34" spans="1:17">
      <c r="A34" s="3" t="s">
        <v>21</v>
      </c>
      <c r="C34" s="11">
        <v>1140686</v>
      </c>
      <c r="D34" s="11"/>
      <c r="E34" s="11">
        <v>2471030528</v>
      </c>
      <c r="F34" s="11"/>
      <c r="G34" s="11">
        <v>2799596386</v>
      </c>
      <c r="H34" s="11"/>
      <c r="I34" s="11">
        <f t="shared" si="0"/>
        <v>-328565858</v>
      </c>
      <c r="J34" s="11"/>
      <c r="K34" s="11">
        <v>10387291</v>
      </c>
      <c r="L34" s="11"/>
      <c r="M34" s="11">
        <v>23484136296</v>
      </c>
      <c r="N34" s="11"/>
      <c r="O34" s="11">
        <v>25493626140</v>
      </c>
      <c r="P34" s="11"/>
      <c r="Q34" s="11">
        <f t="shared" si="1"/>
        <v>-2009489844</v>
      </c>
    </row>
    <row r="35" spans="1:17">
      <c r="A35" s="3" t="s">
        <v>78</v>
      </c>
      <c r="C35" s="11">
        <v>51197</v>
      </c>
      <c r="D35" s="11"/>
      <c r="E35" s="11">
        <v>397024005</v>
      </c>
      <c r="F35" s="11"/>
      <c r="G35" s="11">
        <v>445092412</v>
      </c>
      <c r="H35" s="11"/>
      <c r="I35" s="11">
        <f t="shared" si="0"/>
        <v>-48068407</v>
      </c>
      <c r="J35" s="11"/>
      <c r="K35" s="11">
        <v>102911</v>
      </c>
      <c r="L35" s="11"/>
      <c r="M35" s="11">
        <v>977915216</v>
      </c>
      <c r="N35" s="11"/>
      <c r="O35" s="11">
        <v>1087671182</v>
      </c>
      <c r="P35" s="11"/>
      <c r="Q35" s="11">
        <f t="shared" si="1"/>
        <v>-109755966</v>
      </c>
    </row>
    <row r="36" spans="1:17">
      <c r="A36" s="3" t="s">
        <v>20</v>
      </c>
      <c r="C36" s="11">
        <v>302593</v>
      </c>
      <c r="D36" s="11"/>
      <c r="E36" s="11">
        <v>511198594</v>
      </c>
      <c r="F36" s="11"/>
      <c r="G36" s="11">
        <v>545036142</v>
      </c>
      <c r="H36" s="11"/>
      <c r="I36" s="11">
        <f t="shared" si="0"/>
        <v>-33837548</v>
      </c>
      <c r="J36" s="11"/>
      <c r="K36" s="11">
        <v>608242</v>
      </c>
      <c r="L36" s="11"/>
      <c r="M36" s="11">
        <v>1094856772</v>
      </c>
      <c r="N36" s="11"/>
      <c r="O36" s="11">
        <v>1095576807</v>
      </c>
      <c r="P36" s="11"/>
      <c r="Q36" s="11">
        <f t="shared" si="1"/>
        <v>-720035</v>
      </c>
    </row>
    <row r="37" spans="1:17">
      <c r="A37" s="3" t="s">
        <v>43</v>
      </c>
      <c r="C37" s="11">
        <v>57742</v>
      </c>
      <c r="D37" s="11"/>
      <c r="E37" s="11">
        <v>1153639732</v>
      </c>
      <c r="F37" s="11"/>
      <c r="G37" s="11">
        <v>1231196428</v>
      </c>
      <c r="H37" s="11"/>
      <c r="I37" s="11">
        <f t="shared" si="0"/>
        <v>-77556696</v>
      </c>
      <c r="J37" s="11"/>
      <c r="K37" s="11">
        <v>857305</v>
      </c>
      <c r="L37" s="11"/>
      <c r="M37" s="11">
        <v>18891041259</v>
      </c>
      <c r="N37" s="11"/>
      <c r="O37" s="11">
        <v>18279776796</v>
      </c>
      <c r="P37" s="11"/>
      <c r="Q37" s="11">
        <f t="shared" si="1"/>
        <v>611264463</v>
      </c>
    </row>
    <row r="38" spans="1:17">
      <c r="A38" s="3" t="s">
        <v>17</v>
      </c>
      <c r="C38" s="11">
        <v>161262</v>
      </c>
      <c r="D38" s="11"/>
      <c r="E38" s="11">
        <v>456629268</v>
      </c>
      <c r="F38" s="11"/>
      <c r="G38" s="11">
        <v>443717296</v>
      </c>
      <c r="H38" s="11"/>
      <c r="I38" s="11">
        <f t="shared" si="0"/>
        <v>12911972</v>
      </c>
      <c r="J38" s="11"/>
      <c r="K38" s="11">
        <v>412828</v>
      </c>
      <c r="L38" s="11"/>
      <c r="M38" s="11">
        <v>1200585088</v>
      </c>
      <c r="N38" s="11"/>
      <c r="O38" s="11">
        <v>1135908792</v>
      </c>
      <c r="P38" s="11"/>
      <c r="Q38" s="11">
        <f t="shared" si="1"/>
        <v>64676296</v>
      </c>
    </row>
    <row r="39" spans="1:17">
      <c r="A39" s="3" t="s">
        <v>55</v>
      </c>
      <c r="C39" s="11">
        <v>389624</v>
      </c>
      <c r="D39" s="11"/>
      <c r="E39" s="11">
        <v>2824999197</v>
      </c>
      <c r="F39" s="11"/>
      <c r="G39" s="11">
        <v>2843792356</v>
      </c>
      <c r="H39" s="11"/>
      <c r="I39" s="11">
        <f t="shared" si="0"/>
        <v>-18793159</v>
      </c>
      <c r="J39" s="11"/>
      <c r="K39" s="11">
        <v>3019827</v>
      </c>
      <c r="L39" s="11"/>
      <c r="M39" s="11">
        <v>28714407460</v>
      </c>
      <c r="N39" s="11"/>
      <c r="O39" s="11">
        <v>28340533752</v>
      </c>
      <c r="P39" s="11"/>
      <c r="Q39" s="11">
        <f t="shared" si="1"/>
        <v>373873708</v>
      </c>
    </row>
    <row r="40" spans="1:17">
      <c r="A40" s="3" t="s">
        <v>62</v>
      </c>
      <c r="C40" s="11">
        <v>1374280</v>
      </c>
      <c r="D40" s="11"/>
      <c r="E40" s="11">
        <v>6735790570</v>
      </c>
      <c r="F40" s="11"/>
      <c r="G40" s="11">
        <v>6271104786</v>
      </c>
      <c r="H40" s="11"/>
      <c r="I40" s="11">
        <f t="shared" si="0"/>
        <v>464685784</v>
      </c>
      <c r="J40" s="11"/>
      <c r="K40" s="11">
        <v>7644062</v>
      </c>
      <c r="L40" s="11"/>
      <c r="M40" s="11">
        <v>43606345321</v>
      </c>
      <c r="N40" s="11"/>
      <c r="O40" s="11">
        <v>42642992681</v>
      </c>
      <c r="P40" s="11"/>
      <c r="Q40" s="11">
        <f t="shared" si="1"/>
        <v>963352640</v>
      </c>
    </row>
    <row r="41" spans="1:17">
      <c r="A41" s="3" t="s">
        <v>44</v>
      </c>
      <c r="C41" s="11">
        <v>35947</v>
      </c>
      <c r="D41" s="11"/>
      <c r="E41" s="11">
        <v>551813667</v>
      </c>
      <c r="F41" s="11"/>
      <c r="G41" s="11">
        <v>631046799</v>
      </c>
      <c r="H41" s="11"/>
      <c r="I41" s="11">
        <f t="shared" si="0"/>
        <v>-79233132</v>
      </c>
      <c r="J41" s="11"/>
      <c r="K41" s="11">
        <v>35947</v>
      </c>
      <c r="L41" s="11"/>
      <c r="M41" s="11">
        <v>551813667</v>
      </c>
      <c r="N41" s="11"/>
      <c r="O41" s="11">
        <v>631046799</v>
      </c>
      <c r="P41" s="11"/>
      <c r="Q41" s="11">
        <f t="shared" si="1"/>
        <v>-79233132</v>
      </c>
    </row>
    <row r="42" spans="1:17">
      <c r="A42" s="3" t="s">
        <v>46</v>
      </c>
      <c r="C42" s="11">
        <v>81367</v>
      </c>
      <c r="D42" s="11"/>
      <c r="E42" s="11">
        <v>604505595</v>
      </c>
      <c r="F42" s="11"/>
      <c r="G42" s="11">
        <v>738460566</v>
      </c>
      <c r="H42" s="11"/>
      <c r="I42" s="11">
        <f t="shared" si="0"/>
        <v>-133954971</v>
      </c>
      <c r="J42" s="11"/>
      <c r="K42" s="11">
        <v>1661530</v>
      </c>
      <c r="L42" s="11"/>
      <c r="M42" s="11">
        <v>13337378737</v>
      </c>
      <c r="N42" s="11"/>
      <c r="O42" s="11">
        <v>15079508803</v>
      </c>
      <c r="P42" s="11"/>
      <c r="Q42" s="11">
        <f t="shared" si="1"/>
        <v>-1742130066</v>
      </c>
    </row>
    <row r="43" spans="1:17">
      <c r="A43" s="3" t="s">
        <v>65</v>
      </c>
      <c r="C43" s="11">
        <v>1078632</v>
      </c>
      <c r="D43" s="11"/>
      <c r="E43" s="11">
        <v>21437181406</v>
      </c>
      <c r="F43" s="11"/>
      <c r="G43" s="11">
        <v>16276263929</v>
      </c>
      <c r="H43" s="11"/>
      <c r="I43" s="11">
        <f t="shared" si="0"/>
        <v>5160917477</v>
      </c>
      <c r="J43" s="11"/>
      <c r="K43" s="11">
        <v>1078632</v>
      </c>
      <c r="L43" s="11"/>
      <c r="M43" s="11">
        <v>21437181406</v>
      </c>
      <c r="N43" s="11"/>
      <c r="O43" s="11">
        <v>16276263929</v>
      </c>
      <c r="P43" s="11"/>
      <c r="Q43" s="11">
        <f t="shared" si="1"/>
        <v>5160917477</v>
      </c>
    </row>
    <row r="44" spans="1:17">
      <c r="A44" s="3" t="s">
        <v>47</v>
      </c>
      <c r="C44" s="11">
        <v>1454752</v>
      </c>
      <c r="D44" s="11"/>
      <c r="E44" s="11">
        <v>1548409415</v>
      </c>
      <c r="F44" s="11"/>
      <c r="G44" s="11">
        <v>1738514721</v>
      </c>
      <c r="H44" s="11"/>
      <c r="I44" s="11">
        <f t="shared" si="0"/>
        <v>-190105306</v>
      </c>
      <c r="J44" s="11"/>
      <c r="K44" s="11">
        <v>13506138</v>
      </c>
      <c r="L44" s="11"/>
      <c r="M44" s="11">
        <v>15471570823</v>
      </c>
      <c r="N44" s="11"/>
      <c r="O44" s="11">
        <v>16126110578</v>
      </c>
      <c r="P44" s="11"/>
      <c r="Q44" s="11">
        <f t="shared" si="1"/>
        <v>-654539755</v>
      </c>
    </row>
    <row r="45" spans="1:17">
      <c r="A45" s="3" t="s">
        <v>72</v>
      </c>
      <c r="C45" s="11">
        <v>154978</v>
      </c>
      <c r="D45" s="11"/>
      <c r="E45" s="11">
        <v>659433345</v>
      </c>
      <c r="F45" s="11"/>
      <c r="G45" s="11">
        <v>685484482</v>
      </c>
      <c r="H45" s="11"/>
      <c r="I45" s="11">
        <f t="shared" si="0"/>
        <v>-26051137</v>
      </c>
      <c r="J45" s="11"/>
      <c r="K45" s="11">
        <v>154979</v>
      </c>
      <c r="L45" s="11"/>
      <c r="M45" s="11">
        <v>659433346</v>
      </c>
      <c r="N45" s="11"/>
      <c r="O45" s="11">
        <v>685488906</v>
      </c>
      <c r="P45" s="11"/>
      <c r="Q45" s="11">
        <f t="shared" si="1"/>
        <v>-26055560</v>
      </c>
    </row>
    <row r="46" spans="1:17">
      <c r="A46" s="3" t="s">
        <v>30</v>
      </c>
      <c r="C46" s="11">
        <v>1302</v>
      </c>
      <c r="D46" s="11"/>
      <c r="E46" s="11">
        <v>199454208</v>
      </c>
      <c r="F46" s="11"/>
      <c r="G46" s="11">
        <v>189698682</v>
      </c>
      <c r="H46" s="11"/>
      <c r="I46" s="11">
        <f t="shared" si="0"/>
        <v>9755526</v>
      </c>
      <c r="J46" s="11"/>
      <c r="K46" s="11">
        <v>10588</v>
      </c>
      <c r="L46" s="11"/>
      <c r="M46" s="11">
        <v>1659112439</v>
      </c>
      <c r="N46" s="11"/>
      <c r="O46" s="11">
        <v>1542649462</v>
      </c>
      <c r="P46" s="11"/>
      <c r="Q46" s="11">
        <f t="shared" si="1"/>
        <v>116462977</v>
      </c>
    </row>
    <row r="47" spans="1:17">
      <c r="A47" s="3" t="s">
        <v>39</v>
      </c>
      <c r="C47" s="11">
        <v>414660</v>
      </c>
      <c r="D47" s="11"/>
      <c r="E47" s="11">
        <v>1268697013</v>
      </c>
      <c r="F47" s="11"/>
      <c r="G47" s="11">
        <v>1345752404</v>
      </c>
      <c r="H47" s="11"/>
      <c r="I47" s="11">
        <f t="shared" si="0"/>
        <v>-77055391</v>
      </c>
      <c r="J47" s="11"/>
      <c r="K47" s="11">
        <v>414661</v>
      </c>
      <c r="L47" s="11"/>
      <c r="M47" s="11">
        <v>1268697014</v>
      </c>
      <c r="N47" s="11"/>
      <c r="O47" s="11">
        <v>1345755650</v>
      </c>
      <c r="P47" s="11"/>
      <c r="Q47" s="11">
        <f t="shared" si="1"/>
        <v>-77058636</v>
      </c>
    </row>
    <row r="48" spans="1:17">
      <c r="A48" s="3" t="s">
        <v>29</v>
      </c>
      <c r="C48" s="11">
        <v>50744</v>
      </c>
      <c r="D48" s="11"/>
      <c r="E48" s="11">
        <v>126882436</v>
      </c>
      <c r="F48" s="11"/>
      <c r="G48" s="11">
        <v>132158232</v>
      </c>
      <c r="H48" s="11"/>
      <c r="I48" s="11">
        <f t="shared" si="0"/>
        <v>-5275796</v>
      </c>
      <c r="J48" s="11"/>
      <c r="K48" s="11">
        <v>50744</v>
      </c>
      <c r="L48" s="11"/>
      <c r="M48" s="11">
        <v>126882436</v>
      </c>
      <c r="N48" s="11"/>
      <c r="O48" s="11">
        <v>132158232</v>
      </c>
      <c r="P48" s="11"/>
      <c r="Q48" s="11">
        <f t="shared" si="1"/>
        <v>-5275796</v>
      </c>
    </row>
    <row r="49" spans="1:17">
      <c r="A49" s="3" t="s">
        <v>74</v>
      </c>
      <c r="C49" s="11">
        <v>28963</v>
      </c>
      <c r="D49" s="11"/>
      <c r="E49" s="11">
        <v>432269072</v>
      </c>
      <c r="F49" s="11"/>
      <c r="G49" s="11">
        <v>376866676</v>
      </c>
      <c r="H49" s="11"/>
      <c r="I49" s="11">
        <f t="shared" si="0"/>
        <v>55402396</v>
      </c>
      <c r="J49" s="11"/>
      <c r="K49" s="11">
        <v>143463</v>
      </c>
      <c r="L49" s="11"/>
      <c r="M49" s="11">
        <v>10425553224</v>
      </c>
      <c r="N49" s="11"/>
      <c r="O49" s="11">
        <v>7826239068</v>
      </c>
      <c r="P49" s="11"/>
      <c r="Q49" s="11">
        <f t="shared" si="1"/>
        <v>2599314156</v>
      </c>
    </row>
    <row r="50" spans="1:17">
      <c r="A50" s="3" t="s">
        <v>63</v>
      </c>
      <c r="C50" s="11">
        <v>25207</v>
      </c>
      <c r="D50" s="11"/>
      <c r="E50" s="11">
        <v>299837536</v>
      </c>
      <c r="F50" s="11"/>
      <c r="G50" s="11">
        <v>304178700</v>
      </c>
      <c r="H50" s="11"/>
      <c r="I50" s="11">
        <f t="shared" si="0"/>
        <v>-4341164</v>
      </c>
      <c r="J50" s="11"/>
      <c r="K50" s="11">
        <v>1171207</v>
      </c>
      <c r="L50" s="11"/>
      <c r="M50" s="11">
        <v>13431298577</v>
      </c>
      <c r="N50" s="11"/>
      <c r="O50" s="11">
        <v>14065488613</v>
      </c>
      <c r="P50" s="11"/>
      <c r="Q50" s="11">
        <f t="shared" si="1"/>
        <v>-634190036</v>
      </c>
    </row>
    <row r="51" spans="1:17">
      <c r="A51" s="3" t="s">
        <v>75</v>
      </c>
      <c r="C51" s="11">
        <v>546402</v>
      </c>
      <c r="D51" s="11"/>
      <c r="E51" s="11">
        <v>20798669781</v>
      </c>
      <c r="F51" s="11"/>
      <c r="G51" s="11">
        <v>19837548521</v>
      </c>
      <c r="H51" s="11"/>
      <c r="I51" s="11">
        <f t="shared" si="0"/>
        <v>961121260</v>
      </c>
      <c r="J51" s="11"/>
      <c r="K51" s="11">
        <v>1565317</v>
      </c>
      <c r="L51" s="11"/>
      <c r="M51" s="11">
        <v>92919002698</v>
      </c>
      <c r="N51" s="11"/>
      <c r="O51" s="11">
        <v>93049693829</v>
      </c>
      <c r="P51" s="11"/>
      <c r="Q51" s="11">
        <f t="shared" si="1"/>
        <v>-130691131</v>
      </c>
    </row>
    <row r="52" spans="1:17">
      <c r="A52" s="3" t="s">
        <v>15</v>
      </c>
      <c r="C52" s="11">
        <v>13458</v>
      </c>
      <c r="D52" s="11"/>
      <c r="E52" s="11">
        <v>155917516</v>
      </c>
      <c r="F52" s="11"/>
      <c r="G52" s="11">
        <v>154648811</v>
      </c>
      <c r="H52" s="11"/>
      <c r="I52" s="11">
        <f t="shared" si="0"/>
        <v>1268705</v>
      </c>
      <c r="J52" s="11"/>
      <c r="K52" s="11">
        <v>783565</v>
      </c>
      <c r="L52" s="11"/>
      <c r="M52" s="11">
        <v>9193584151</v>
      </c>
      <c r="N52" s="11"/>
      <c r="O52" s="11">
        <v>9004116225</v>
      </c>
      <c r="P52" s="11"/>
      <c r="Q52" s="11">
        <f t="shared" si="1"/>
        <v>189467926</v>
      </c>
    </row>
    <row r="53" spans="1:17">
      <c r="A53" s="3" t="s">
        <v>49</v>
      </c>
      <c r="C53" s="11">
        <v>109173</v>
      </c>
      <c r="D53" s="11"/>
      <c r="E53" s="11">
        <v>913366864</v>
      </c>
      <c r="F53" s="11"/>
      <c r="G53" s="11">
        <v>944153750</v>
      </c>
      <c r="H53" s="11"/>
      <c r="I53" s="11">
        <f t="shared" si="0"/>
        <v>-30786886</v>
      </c>
      <c r="J53" s="11"/>
      <c r="K53" s="11">
        <v>425640</v>
      </c>
      <c r="L53" s="11"/>
      <c r="M53" s="11">
        <v>3601542294</v>
      </c>
      <c r="N53" s="11"/>
      <c r="O53" s="11">
        <v>3681034719</v>
      </c>
      <c r="P53" s="11"/>
      <c r="Q53" s="11">
        <f t="shared" si="1"/>
        <v>-79492425</v>
      </c>
    </row>
    <row r="54" spans="1:17">
      <c r="A54" s="3" t="s">
        <v>18</v>
      </c>
      <c r="C54" s="11">
        <v>197930</v>
      </c>
      <c r="D54" s="11"/>
      <c r="E54" s="11">
        <v>248290687</v>
      </c>
      <c r="F54" s="11"/>
      <c r="G54" s="11">
        <v>291193427</v>
      </c>
      <c r="H54" s="11"/>
      <c r="I54" s="11">
        <f t="shared" si="0"/>
        <v>-42902740</v>
      </c>
      <c r="J54" s="11"/>
      <c r="K54" s="11">
        <v>15933625</v>
      </c>
      <c r="L54" s="11"/>
      <c r="M54" s="11">
        <v>34486255457</v>
      </c>
      <c r="N54" s="11"/>
      <c r="O54" s="11">
        <v>34869515637</v>
      </c>
      <c r="P54" s="11"/>
      <c r="Q54" s="11">
        <f t="shared" si="1"/>
        <v>-383260180</v>
      </c>
    </row>
    <row r="55" spans="1:17">
      <c r="A55" s="3" t="s">
        <v>71</v>
      </c>
      <c r="C55" s="11">
        <v>318359</v>
      </c>
      <c r="D55" s="11"/>
      <c r="E55" s="11">
        <v>1303469207</v>
      </c>
      <c r="F55" s="11"/>
      <c r="G55" s="11">
        <v>1431836493</v>
      </c>
      <c r="H55" s="11"/>
      <c r="I55" s="11">
        <f t="shared" si="0"/>
        <v>-128367286</v>
      </c>
      <c r="J55" s="11"/>
      <c r="K55" s="11">
        <v>649229</v>
      </c>
      <c r="L55" s="11"/>
      <c r="M55" s="11">
        <v>2776942687</v>
      </c>
      <c r="N55" s="11"/>
      <c r="O55" s="11">
        <v>2919941869</v>
      </c>
      <c r="P55" s="11"/>
      <c r="Q55" s="11">
        <f t="shared" si="1"/>
        <v>-142999182</v>
      </c>
    </row>
    <row r="56" spans="1:17">
      <c r="A56" s="3" t="s">
        <v>35</v>
      </c>
      <c r="C56" s="11">
        <v>1797</v>
      </c>
      <c r="D56" s="11"/>
      <c r="E56" s="11">
        <v>46747682</v>
      </c>
      <c r="F56" s="11"/>
      <c r="G56" s="11">
        <v>42099753</v>
      </c>
      <c r="H56" s="11"/>
      <c r="I56" s="11">
        <f t="shared" si="0"/>
        <v>4647929</v>
      </c>
      <c r="J56" s="11"/>
      <c r="K56" s="11">
        <v>1797</v>
      </c>
      <c r="L56" s="11"/>
      <c r="M56" s="11">
        <v>46747682</v>
      </c>
      <c r="N56" s="11"/>
      <c r="O56" s="11">
        <v>42099753</v>
      </c>
      <c r="P56" s="11"/>
      <c r="Q56" s="11">
        <f t="shared" si="1"/>
        <v>4647929</v>
      </c>
    </row>
    <row r="57" spans="1:17">
      <c r="A57" s="3" t="s">
        <v>27</v>
      </c>
      <c r="C57" s="11">
        <v>214733</v>
      </c>
      <c r="D57" s="11"/>
      <c r="E57" s="11">
        <v>592843789</v>
      </c>
      <c r="F57" s="11"/>
      <c r="G57" s="11">
        <v>620566651</v>
      </c>
      <c r="H57" s="11"/>
      <c r="I57" s="11">
        <f t="shared" si="0"/>
        <v>-27722862</v>
      </c>
      <c r="J57" s="11"/>
      <c r="K57" s="11">
        <v>1898323</v>
      </c>
      <c r="L57" s="11"/>
      <c r="M57" s="11">
        <v>5304326723</v>
      </c>
      <c r="N57" s="11"/>
      <c r="O57" s="11">
        <v>5486050029</v>
      </c>
      <c r="P57" s="11"/>
      <c r="Q57" s="11">
        <f t="shared" si="1"/>
        <v>-181723306</v>
      </c>
    </row>
    <row r="58" spans="1:17">
      <c r="A58" s="3" t="s">
        <v>77</v>
      </c>
      <c r="C58" s="11">
        <v>64044</v>
      </c>
      <c r="D58" s="11"/>
      <c r="E58" s="11">
        <v>185450013</v>
      </c>
      <c r="F58" s="11"/>
      <c r="G58" s="11">
        <v>229910665</v>
      </c>
      <c r="H58" s="11"/>
      <c r="I58" s="11">
        <f t="shared" si="0"/>
        <v>-44460652</v>
      </c>
      <c r="J58" s="11"/>
      <c r="K58" s="11">
        <v>1002446</v>
      </c>
      <c r="L58" s="11"/>
      <c r="M58" s="11">
        <v>6118599184</v>
      </c>
      <c r="N58" s="11"/>
      <c r="O58" s="11">
        <v>6565358050</v>
      </c>
      <c r="P58" s="11"/>
      <c r="Q58" s="11">
        <f t="shared" si="1"/>
        <v>-446758866</v>
      </c>
    </row>
    <row r="59" spans="1:17">
      <c r="A59" s="3" t="s">
        <v>45</v>
      </c>
      <c r="C59" s="11">
        <v>195172</v>
      </c>
      <c r="D59" s="11"/>
      <c r="E59" s="11">
        <v>474248199</v>
      </c>
      <c r="F59" s="11"/>
      <c r="G59" s="11">
        <v>469893979</v>
      </c>
      <c r="H59" s="11"/>
      <c r="I59" s="11">
        <f t="shared" si="0"/>
        <v>4354220</v>
      </c>
      <c r="J59" s="11"/>
      <c r="K59" s="11">
        <v>392315</v>
      </c>
      <c r="L59" s="11"/>
      <c r="M59" s="11">
        <v>1001015559</v>
      </c>
      <c r="N59" s="11"/>
      <c r="O59" s="11">
        <v>944533317</v>
      </c>
      <c r="P59" s="11"/>
      <c r="Q59" s="11">
        <f t="shared" si="1"/>
        <v>56482242</v>
      </c>
    </row>
    <row r="60" spans="1:17">
      <c r="A60" s="3" t="s">
        <v>25</v>
      </c>
      <c r="C60" s="11">
        <v>106828</v>
      </c>
      <c r="D60" s="11"/>
      <c r="E60" s="11">
        <v>1112140940</v>
      </c>
      <c r="F60" s="11"/>
      <c r="G60" s="11">
        <v>1024756404</v>
      </c>
      <c r="H60" s="11"/>
      <c r="I60" s="11">
        <f t="shared" si="0"/>
        <v>87384536</v>
      </c>
      <c r="J60" s="11"/>
      <c r="K60" s="11">
        <v>256604</v>
      </c>
      <c r="L60" s="11"/>
      <c r="M60" s="11">
        <v>2715630605</v>
      </c>
      <c r="N60" s="11"/>
      <c r="O60" s="11">
        <v>2461495039</v>
      </c>
      <c r="P60" s="11"/>
      <c r="Q60" s="11">
        <f t="shared" si="1"/>
        <v>254135566</v>
      </c>
    </row>
    <row r="61" spans="1:17">
      <c r="A61" s="3" t="s">
        <v>66</v>
      </c>
      <c r="C61" s="11">
        <v>17918460</v>
      </c>
      <c r="D61" s="11"/>
      <c r="E61" s="11">
        <v>30479511859</v>
      </c>
      <c r="F61" s="11"/>
      <c r="G61" s="11">
        <v>29211426063</v>
      </c>
      <c r="H61" s="11"/>
      <c r="I61" s="11">
        <f t="shared" si="0"/>
        <v>1268085796</v>
      </c>
      <c r="J61" s="11"/>
      <c r="K61" s="11">
        <v>18603948</v>
      </c>
      <c r="L61" s="11"/>
      <c r="M61" s="11">
        <v>31524112395</v>
      </c>
      <c r="N61" s="11"/>
      <c r="O61" s="11">
        <v>30328937391</v>
      </c>
      <c r="P61" s="11"/>
      <c r="Q61" s="11">
        <f t="shared" si="1"/>
        <v>1195175004</v>
      </c>
    </row>
    <row r="62" spans="1:17">
      <c r="A62" s="3" t="s">
        <v>56</v>
      </c>
      <c r="C62" s="11">
        <v>426832</v>
      </c>
      <c r="D62" s="11"/>
      <c r="E62" s="11">
        <v>777425295</v>
      </c>
      <c r="F62" s="11"/>
      <c r="G62" s="11">
        <v>992372661</v>
      </c>
      <c r="H62" s="11"/>
      <c r="I62" s="11">
        <f t="shared" si="0"/>
        <v>-214947366</v>
      </c>
      <c r="J62" s="11"/>
      <c r="K62" s="11">
        <v>746119</v>
      </c>
      <c r="L62" s="11"/>
      <c r="M62" s="11">
        <v>13377101665</v>
      </c>
      <c r="N62" s="11"/>
      <c r="O62" s="11">
        <v>14354375524</v>
      </c>
      <c r="P62" s="11"/>
      <c r="Q62" s="11">
        <f t="shared" si="1"/>
        <v>-977273859</v>
      </c>
    </row>
    <row r="63" spans="1:17">
      <c r="A63" s="3" t="s">
        <v>61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1">
        <v>169542</v>
      </c>
      <c r="L63" s="11"/>
      <c r="M63" s="11">
        <v>768511508</v>
      </c>
      <c r="N63" s="11"/>
      <c r="O63" s="11">
        <v>743246592</v>
      </c>
      <c r="P63" s="11"/>
      <c r="Q63" s="11">
        <f t="shared" si="1"/>
        <v>25264916</v>
      </c>
    </row>
    <row r="64" spans="1:17">
      <c r="A64" s="3" t="s">
        <v>128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1">
        <v>125031</v>
      </c>
      <c r="L64" s="11"/>
      <c r="M64" s="11">
        <v>1328299882</v>
      </c>
      <c r="N64" s="11"/>
      <c r="O64" s="11">
        <v>1354729014</v>
      </c>
      <c r="P64" s="11"/>
      <c r="Q64" s="11">
        <f t="shared" si="1"/>
        <v>-26429132</v>
      </c>
    </row>
    <row r="65" spans="1:17">
      <c r="A65" s="3" t="s">
        <v>33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1">
        <v>154753</v>
      </c>
      <c r="L65" s="11"/>
      <c r="M65" s="11">
        <v>26799968945</v>
      </c>
      <c r="N65" s="11"/>
      <c r="O65" s="11">
        <v>27689799033</v>
      </c>
      <c r="P65" s="11"/>
      <c r="Q65" s="11">
        <f t="shared" si="1"/>
        <v>-889830088</v>
      </c>
    </row>
    <row r="66" spans="1:17">
      <c r="A66" s="3" t="s">
        <v>129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1">
        <v>2000000</v>
      </c>
      <c r="L66" s="11"/>
      <c r="M66" s="11">
        <v>25363122939</v>
      </c>
      <c r="N66" s="11"/>
      <c r="O66" s="11">
        <v>16917347016</v>
      </c>
      <c r="P66" s="11"/>
      <c r="Q66" s="11">
        <f t="shared" si="1"/>
        <v>8445775923</v>
      </c>
    </row>
    <row r="67" spans="1:17">
      <c r="A67" s="3" t="s">
        <v>19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1">
        <v>1385115</v>
      </c>
      <c r="L67" s="11"/>
      <c r="M67" s="11">
        <v>2815976574</v>
      </c>
      <c r="N67" s="11"/>
      <c r="O67" s="11">
        <v>2799183966</v>
      </c>
      <c r="P67" s="11"/>
      <c r="Q67" s="11">
        <f t="shared" si="1"/>
        <v>16792608</v>
      </c>
    </row>
    <row r="68" spans="1:17">
      <c r="A68" s="3" t="s">
        <v>36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J68" s="11"/>
      <c r="K68" s="11">
        <v>1120345</v>
      </c>
      <c r="L68" s="11"/>
      <c r="M68" s="11">
        <v>9734728788</v>
      </c>
      <c r="N68" s="11"/>
      <c r="O68" s="11">
        <v>9889469059</v>
      </c>
      <c r="P68" s="11"/>
      <c r="Q68" s="11">
        <f t="shared" si="1"/>
        <v>-154740271</v>
      </c>
    </row>
    <row r="69" spans="1:17">
      <c r="A69" s="3" t="s">
        <v>16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1">
        <v>386334</v>
      </c>
      <c r="L69" s="11"/>
      <c r="M69" s="11">
        <v>940116026</v>
      </c>
      <c r="N69" s="11"/>
      <c r="O69" s="11">
        <v>1081745882</v>
      </c>
      <c r="P69" s="11"/>
      <c r="Q69" s="11">
        <f t="shared" si="1"/>
        <v>-141629856</v>
      </c>
    </row>
    <row r="70" spans="1:17">
      <c r="A70" s="3" t="s">
        <v>40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1">
        <v>124276</v>
      </c>
      <c r="L70" s="11"/>
      <c r="M70" s="11">
        <v>306123601</v>
      </c>
      <c r="N70" s="11"/>
      <c r="O70" s="11">
        <v>324572961</v>
      </c>
      <c r="P70" s="11"/>
      <c r="Q70" s="11">
        <f t="shared" si="1"/>
        <v>-18449360</v>
      </c>
    </row>
    <row r="71" spans="1:17">
      <c r="A71" s="3" t="s">
        <v>130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f t="shared" si="0"/>
        <v>0</v>
      </c>
      <c r="J71" s="11"/>
      <c r="K71" s="11">
        <v>93184</v>
      </c>
      <c r="L71" s="11"/>
      <c r="M71" s="11">
        <v>11879864209</v>
      </c>
      <c r="N71" s="11"/>
      <c r="O71" s="11">
        <v>12412360396</v>
      </c>
      <c r="P71" s="11"/>
      <c r="Q71" s="11">
        <f t="shared" si="1"/>
        <v>-532496187</v>
      </c>
    </row>
    <row r="72" spans="1:17">
      <c r="A72" s="3" t="s">
        <v>131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f t="shared" si="0"/>
        <v>0</v>
      </c>
      <c r="J72" s="11"/>
      <c r="K72" s="11">
        <v>1359690</v>
      </c>
      <c r="L72" s="11"/>
      <c r="M72" s="11">
        <v>42531286267</v>
      </c>
      <c r="N72" s="11"/>
      <c r="O72" s="11">
        <v>49117138349</v>
      </c>
      <c r="P72" s="11"/>
      <c r="Q72" s="11">
        <f t="shared" si="1"/>
        <v>-6585852082</v>
      </c>
    </row>
    <row r="73" spans="1:17">
      <c r="A73" s="3" t="s">
        <v>132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76" si="2">E73-G73</f>
        <v>0</v>
      </c>
      <c r="J73" s="11"/>
      <c r="K73" s="11">
        <v>3782288</v>
      </c>
      <c r="L73" s="11"/>
      <c r="M73" s="11">
        <v>34558765456</v>
      </c>
      <c r="N73" s="11"/>
      <c r="O73" s="11">
        <v>25641722695</v>
      </c>
      <c r="P73" s="11"/>
      <c r="Q73" s="11">
        <f t="shared" ref="Q73:Q76" si="3">M73-O73</f>
        <v>8917042761</v>
      </c>
    </row>
    <row r="74" spans="1:17">
      <c r="A74" s="3" t="s">
        <v>38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f t="shared" si="2"/>
        <v>0</v>
      </c>
      <c r="J74" s="11"/>
      <c r="K74" s="11">
        <v>24812</v>
      </c>
      <c r="L74" s="11"/>
      <c r="M74" s="11">
        <v>198301526</v>
      </c>
      <c r="N74" s="11"/>
      <c r="O74" s="11">
        <v>190602624</v>
      </c>
      <c r="P74" s="11"/>
      <c r="Q74" s="11">
        <f t="shared" si="3"/>
        <v>7698902</v>
      </c>
    </row>
    <row r="75" spans="1:17">
      <c r="A75" s="3" t="s">
        <v>133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2"/>
        <v>0</v>
      </c>
      <c r="J75" s="11"/>
      <c r="K75" s="11">
        <v>15711210</v>
      </c>
      <c r="L75" s="11"/>
      <c r="M75" s="11">
        <v>27583523725</v>
      </c>
      <c r="N75" s="11"/>
      <c r="O75" s="11">
        <v>30001656065</v>
      </c>
      <c r="P75" s="11"/>
      <c r="Q75" s="11">
        <f t="shared" si="3"/>
        <v>-2418132340</v>
      </c>
    </row>
    <row r="76" spans="1:17">
      <c r="A76" s="3" t="s">
        <v>134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2"/>
        <v>0</v>
      </c>
      <c r="J76" s="11"/>
      <c r="K76" s="11">
        <v>16095485</v>
      </c>
      <c r="L76" s="11"/>
      <c r="M76" s="11">
        <v>26717497931</v>
      </c>
      <c r="N76" s="11"/>
      <c r="O76" s="11">
        <v>29791472801</v>
      </c>
      <c r="P76" s="11"/>
      <c r="Q76" s="11">
        <f t="shared" si="3"/>
        <v>-3073974870</v>
      </c>
    </row>
    <row r="77" spans="1:17">
      <c r="A77" s="3" t="s">
        <v>82</v>
      </c>
      <c r="C77" s="11" t="s">
        <v>82</v>
      </c>
      <c r="D77" s="11"/>
      <c r="E77" s="18">
        <f>SUM(E8:E76)</f>
        <v>136667163145</v>
      </c>
      <c r="F77" s="11"/>
      <c r="G77" s="18">
        <f>SUM(G8:G76)</f>
        <v>129026867036</v>
      </c>
      <c r="H77" s="11"/>
      <c r="I77" s="18">
        <f>SUM(I8:I76)</f>
        <v>7640296109</v>
      </c>
      <c r="J77" s="11"/>
      <c r="K77" s="11" t="s">
        <v>82</v>
      </c>
      <c r="L77" s="11"/>
      <c r="M77" s="18">
        <f>SUM(M8:M76)</f>
        <v>1107161131578</v>
      </c>
      <c r="N77" s="11"/>
      <c r="O77" s="18">
        <f>SUM(O8:O76)</f>
        <v>1155875811894</v>
      </c>
      <c r="P77" s="11"/>
      <c r="Q77" s="18">
        <f>SUM(Q8:Q76)</f>
        <v>-48714680316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2"/>
  <sheetViews>
    <sheetView rightToLeft="1" topLeftCell="B67" workbookViewId="0">
      <selection activeCell="K77" sqref="K77"/>
    </sheetView>
  </sheetViews>
  <sheetFormatPr defaultRowHeight="24"/>
  <cols>
    <col min="1" max="1" width="37" style="3" bestFit="1" customWidth="1"/>
    <col min="2" max="2" width="1" style="3" customWidth="1"/>
    <col min="3" max="3" width="21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1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  <c r="H3" s="1" t="s">
        <v>104</v>
      </c>
      <c r="I3" s="1" t="s">
        <v>104</v>
      </c>
      <c r="J3" s="1" t="s">
        <v>104</v>
      </c>
      <c r="K3" s="1" t="s">
        <v>104</v>
      </c>
      <c r="L3" s="1" t="s">
        <v>104</v>
      </c>
      <c r="M3" s="1" t="s">
        <v>104</v>
      </c>
      <c r="N3" s="1" t="s">
        <v>104</v>
      </c>
      <c r="O3" s="1" t="s">
        <v>104</v>
      </c>
      <c r="P3" s="1" t="s">
        <v>104</v>
      </c>
      <c r="Q3" s="1" t="s">
        <v>104</v>
      </c>
      <c r="R3" s="1" t="s">
        <v>104</v>
      </c>
      <c r="S3" s="1" t="s">
        <v>104</v>
      </c>
      <c r="T3" s="1" t="s">
        <v>104</v>
      </c>
      <c r="U3" s="1" t="s">
        <v>104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106</v>
      </c>
      <c r="D6" s="2" t="s">
        <v>106</v>
      </c>
      <c r="E6" s="2" t="s">
        <v>106</v>
      </c>
      <c r="F6" s="2" t="s">
        <v>106</v>
      </c>
      <c r="G6" s="2" t="s">
        <v>106</v>
      </c>
      <c r="H6" s="2" t="s">
        <v>106</v>
      </c>
      <c r="I6" s="2" t="s">
        <v>106</v>
      </c>
      <c r="J6" s="2" t="s">
        <v>106</v>
      </c>
      <c r="K6" s="2" t="s">
        <v>106</v>
      </c>
      <c r="M6" s="2" t="s">
        <v>107</v>
      </c>
      <c r="N6" s="2" t="s">
        <v>107</v>
      </c>
      <c r="O6" s="2" t="s">
        <v>107</v>
      </c>
      <c r="P6" s="2" t="s">
        <v>107</v>
      </c>
      <c r="Q6" s="2" t="s">
        <v>107</v>
      </c>
      <c r="R6" s="2" t="s">
        <v>107</v>
      </c>
      <c r="S6" s="2" t="s">
        <v>107</v>
      </c>
      <c r="T6" s="2" t="s">
        <v>107</v>
      </c>
      <c r="U6" s="2" t="s">
        <v>107</v>
      </c>
    </row>
    <row r="7" spans="1:21" ht="24.75">
      <c r="A7" s="2" t="s">
        <v>3</v>
      </c>
      <c r="C7" s="2" t="s">
        <v>135</v>
      </c>
      <c r="E7" s="2" t="s">
        <v>136</v>
      </c>
      <c r="G7" s="2" t="s">
        <v>137</v>
      </c>
      <c r="I7" s="2" t="s">
        <v>91</v>
      </c>
      <c r="K7" s="2" t="s">
        <v>138</v>
      </c>
      <c r="M7" s="2" t="s">
        <v>135</v>
      </c>
      <c r="O7" s="2" t="s">
        <v>136</v>
      </c>
      <c r="Q7" s="2" t="s">
        <v>137</v>
      </c>
      <c r="S7" s="2" t="s">
        <v>91</v>
      </c>
      <c r="U7" s="2" t="s">
        <v>138</v>
      </c>
    </row>
    <row r="8" spans="1:21">
      <c r="A8" s="3" t="s">
        <v>69</v>
      </c>
      <c r="C8" s="11">
        <v>0</v>
      </c>
      <c r="D8" s="11"/>
      <c r="E8" s="11">
        <v>-7999666924</v>
      </c>
      <c r="F8" s="11"/>
      <c r="G8" s="11">
        <v>-102239418</v>
      </c>
      <c r="H8" s="11"/>
      <c r="I8" s="11">
        <f>C8+E8+G8</f>
        <v>-8101906342</v>
      </c>
      <c r="K8" s="13">
        <f>I8/$I$82</f>
        <v>1.7059676898739367E-2</v>
      </c>
      <c r="M8" s="11">
        <v>0</v>
      </c>
      <c r="N8" s="11"/>
      <c r="O8" s="11">
        <v>-13518641852</v>
      </c>
      <c r="P8" s="11"/>
      <c r="Q8" s="11">
        <v>827418825</v>
      </c>
      <c r="R8" s="11"/>
      <c r="S8" s="11">
        <f>M8+O8+Q8</f>
        <v>-12691223027</v>
      </c>
      <c r="U8" s="13">
        <f>S8/$S$82</f>
        <v>4.6200376940676399E-2</v>
      </c>
    </row>
    <row r="9" spans="1:21">
      <c r="A9" s="3" t="s">
        <v>50</v>
      </c>
      <c r="C9" s="11">
        <v>0</v>
      </c>
      <c r="D9" s="11"/>
      <c r="E9" s="11">
        <v>-1122989620</v>
      </c>
      <c r="F9" s="11"/>
      <c r="G9" s="11">
        <v>34701871</v>
      </c>
      <c r="H9" s="11"/>
      <c r="I9" s="11">
        <f t="shared" ref="I9:I72" si="0">C9+E9+G9</f>
        <v>-1088287749</v>
      </c>
      <c r="K9" s="13">
        <f t="shared" ref="K9:K72" si="1">I9/$I$82</f>
        <v>2.2915393719810996E-3</v>
      </c>
      <c r="M9" s="11">
        <v>0</v>
      </c>
      <c r="N9" s="11"/>
      <c r="O9" s="11">
        <v>314968277</v>
      </c>
      <c r="P9" s="11"/>
      <c r="Q9" s="11">
        <v>34701871</v>
      </c>
      <c r="R9" s="11"/>
      <c r="S9" s="11">
        <f t="shared" ref="S9:S72" si="2">M9+O9+Q9</f>
        <v>349670148</v>
      </c>
      <c r="U9" s="13">
        <f t="shared" ref="U9:U72" si="3">S9/$S$82</f>
        <v>-1.2729185050277113E-3</v>
      </c>
    </row>
    <row r="10" spans="1:21">
      <c r="A10" s="3" t="s">
        <v>58</v>
      </c>
      <c r="C10" s="11">
        <v>0</v>
      </c>
      <c r="D10" s="11"/>
      <c r="E10" s="11">
        <v>-2155493138</v>
      </c>
      <c r="F10" s="11"/>
      <c r="G10" s="11">
        <v>-91039032</v>
      </c>
      <c r="H10" s="11"/>
      <c r="I10" s="11">
        <f t="shared" si="0"/>
        <v>-2246532170</v>
      </c>
      <c r="K10" s="13">
        <f t="shared" si="1"/>
        <v>4.7303821279873074E-3</v>
      </c>
      <c r="M10" s="11">
        <v>0</v>
      </c>
      <c r="N10" s="11"/>
      <c r="O10" s="11">
        <v>-5260595453</v>
      </c>
      <c r="P10" s="11"/>
      <c r="Q10" s="11">
        <v>-1533929057</v>
      </c>
      <c r="R10" s="11"/>
      <c r="S10" s="11">
        <f t="shared" si="2"/>
        <v>-6794524510</v>
      </c>
      <c r="U10" s="13">
        <f t="shared" si="3"/>
        <v>2.4734384765505754E-2</v>
      </c>
    </row>
    <row r="11" spans="1:21">
      <c r="A11" s="3" t="s">
        <v>34</v>
      </c>
      <c r="C11" s="11">
        <v>0</v>
      </c>
      <c r="D11" s="11"/>
      <c r="E11" s="11">
        <v>6480180894</v>
      </c>
      <c r="F11" s="11"/>
      <c r="G11" s="11">
        <v>55693602</v>
      </c>
      <c r="H11" s="11"/>
      <c r="I11" s="11">
        <f t="shared" si="0"/>
        <v>6535874496</v>
      </c>
      <c r="K11" s="13">
        <f t="shared" si="1"/>
        <v>-1.3762181694752428E-2</v>
      </c>
      <c r="M11" s="11">
        <v>0</v>
      </c>
      <c r="N11" s="11"/>
      <c r="O11" s="11">
        <v>36628100811</v>
      </c>
      <c r="P11" s="11"/>
      <c r="Q11" s="11">
        <v>351332950</v>
      </c>
      <c r="R11" s="11"/>
      <c r="S11" s="11">
        <f t="shared" si="2"/>
        <v>36979433761</v>
      </c>
      <c r="U11" s="13">
        <f t="shared" si="3"/>
        <v>-0.13461774134583371</v>
      </c>
    </row>
    <row r="12" spans="1:21">
      <c r="A12" s="3" t="s">
        <v>68</v>
      </c>
      <c r="C12" s="11">
        <v>0</v>
      </c>
      <c r="D12" s="11"/>
      <c r="E12" s="11">
        <v>-384793163</v>
      </c>
      <c r="F12" s="11"/>
      <c r="G12" s="11">
        <v>-12605217</v>
      </c>
      <c r="H12" s="11"/>
      <c r="I12" s="11">
        <f t="shared" si="0"/>
        <v>-397398380</v>
      </c>
      <c r="K12" s="13">
        <f t="shared" si="1"/>
        <v>8.367768864147218E-4</v>
      </c>
      <c r="M12" s="11">
        <v>0</v>
      </c>
      <c r="N12" s="11"/>
      <c r="O12" s="11">
        <v>-5790144155</v>
      </c>
      <c r="P12" s="11"/>
      <c r="Q12" s="11">
        <v>-12605217</v>
      </c>
      <c r="R12" s="11"/>
      <c r="S12" s="11">
        <f t="shared" si="2"/>
        <v>-5802749372</v>
      </c>
      <c r="U12" s="13">
        <f t="shared" si="3"/>
        <v>2.1123985269845599E-2</v>
      </c>
    </row>
    <row r="13" spans="1:21">
      <c r="A13" s="3" t="s">
        <v>57</v>
      </c>
      <c r="C13" s="11">
        <v>0</v>
      </c>
      <c r="D13" s="11"/>
      <c r="E13" s="11">
        <v>-3117957465</v>
      </c>
      <c r="F13" s="11"/>
      <c r="G13" s="11">
        <v>71444993</v>
      </c>
      <c r="H13" s="11"/>
      <c r="I13" s="11">
        <f t="shared" si="0"/>
        <v>-3046512472</v>
      </c>
      <c r="K13" s="13">
        <f t="shared" si="1"/>
        <v>6.4148505606484293E-3</v>
      </c>
      <c r="M13" s="11">
        <v>0</v>
      </c>
      <c r="N13" s="11"/>
      <c r="O13" s="11">
        <v>5944576769</v>
      </c>
      <c r="P13" s="11"/>
      <c r="Q13" s="11">
        <v>1021416518</v>
      </c>
      <c r="R13" s="11"/>
      <c r="S13" s="11">
        <f t="shared" si="2"/>
        <v>6965993287</v>
      </c>
      <c r="U13" s="13">
        <f t="shared" si="3"/>
        <v>-2.5358589549717904E-2</v>
      </c>
    </row>
    <row r="14" spans="1:21">
      <c r="A14" s="3" t="s">
        <v>41</v>
      </c>
      <c r="C14" s="11">
        <v>0</v>
      </c>
      <c r="D14" s="11"/>
      <c r="E14" s="11">
        <v>157621535</v>
      </c>
      <c r="F14" s="11"/>
      <c r="G14" s="11">
        <v>-24241562</v>
      </c>
      <c r="H14" s="11"/>
      <c r="I14" s="11">
        <f t="shared" si="0"/>
        <v>133379973</v>
      </c>
      <c r="K14" s="13">
        <f t="shared" si="1"/>
        <v>-2.8084985781023984E-4</v>
      </c>
      <c r="M14" s="11">
        <v>0</v>
      </c>
      <c r="N14" s="11"/>
      <c r="O14" s="11">
        <v>-2398423845</v>
      </c>
      <c r="P14" s="11"/>
      <c r="Q14" s="11">
        <v>-24241562</v>
      </c>
      <c r="R14" s="11"/>
      <c r="S14" s="11">
        <f t="shared" si="2"/>
        <v>-2422665407</v>
      </c>
      <c r="U14" s="13">
        <f t="shared" si="3"/>
        <v>8.8193277169911332E-3</v>
      </c>
    </row>
    <row r="15" spans="1:21">
      <c r="A15" s="3" t="s">
        <v>64</v>
      </c>
      <c r="C15" s="11">
        <v>0</v>
      </c>
      <c r="D15" s="11"/>
      <c r="E15" s="11">
        <v>-6844339168</v>
      </c>
      <c r="F15" s="11"/>
      <c r="G15" s="11">
        <v>-40064140</v>
      </c>
      <c r="H15" s="11"/>
      <c r="I15" s="11">
        <f t="shared" si="0"/>
        <v>-6884403308</v>
      </c>
      <c r="K15" s="13">
        <f t="shared" si="1"/>
        <v>1.449605699170553E-2</v>
      </c>
      <c r="M15" s="11">
        <v>0</v>
      </c>
      <c r="N15" s="11"/>
      <c r="O15" s="11">
        <v>-18046958349</v>
      </c>
      <c r="P15" s="11"/>
      <c r="Q15" s="11">
        <v>-40064140</v>
      </c>
      <c r="R15" s="11"/>
      <c r="S15" s="11">
        <f t="shared" si="2"/>
        <v>-18087022489</v>
      </c>
      <c r="U15" s="13">
        <f t="shared" si="3"/>
        <v>6.5842925851080869E-2</v>
      </c>
    </row>
    <row r="16" spans="1:21">
      <c r="A16" s="3" t="s">
        <v>26</v>
      </c>
      <c r="C16" s="11">
        <v>0</v>
      </c>
      <c r="D16" s="11"/>
      <c r="E16" s="11">
        <v>-618107127</v>
      </c>
      <c r="F16" s="11"/>
      <c r="G16" s="11">
        <v>-30060162</v>
      </c>
      <c r="H16" s="11"/>
      <c r="I16" s="11">
        <f t="shared" si="0"/>
        <v>-648167289</v>
      </c>
      <c r="K16" s="13">
        <f t="shared" si="1"/>
        <v>1.3648052766729729E-3</v>
      </c>
      <c r="M16" s="11">
        <v>0</v>
      </c>
      <c r="N16" s="11"/>
      <c r="O16" s="11">
        <v>-2920722005</v>
      </c>
      <c r="P16" s="11"/>
      <c r="Q16" s="11">
        <v>-342587393</v>
      </c>
      <c r="R16" s="11"/>
      <c r="S16" s="11">
        <f t="shared" si="2"/>
        <v>-3263309398</v>
      </c>
      <c r="U16" s="13">
        <f t="shared" si="3"/>
        <v>1.187955833262907E-2</v>
      </c>
    </row>
    <row r="17" spans="1:21">
      <c r="A17" s="3" t="s">
        <v>37</v>
      </c>
      <c r="C17" s="11">
        <v>0</v>
      </c>
      <c r="D17" s="11"/>
      <c r="E17" s="11">
        <v>-1866241866</v>
      </c>
      <c r="F17" s="11"/>
      <c r="G17" s="11">
        <v>-57272566</v>
      </c>
      <c r="H17" s="11"/>
      <c r="I17" s="11">
        <f t="shared" si="0"/>
        <v>-1923514432</v>
      </c>
      <c r="K17" s="13">
        <f t="shared" si="1"/>
        <v>4.0502239022281424E-3</v>
      </c>
      <c r="M17" s="11">
        <v>0</v>
      </c>
      <c r="N17" s="11"/>
      <c r="O17" s="11">
        <v>-12730005278</v>
      </c>
      <c r="P17" s="11"/>
      <c r="Q17" s="11">
        <v>-85151690</v>
      </c>
      <c r="R17" s="11"/>
      <c r="S17" s="11">
        <f t="shared" si="2"/>
        <v>-12815156968</v>
      </c>
      <c r="U17" s="13">
        <f t="shared" si="3"/>
        <v>4.6651538722150276E-2</v>
      </c>
    </row>
    <row r="18" spans="1:21">
      <c r="A18" s="3" t="s">
        <v>53</v>
      </c>
      <c r="C18" s="11">
        <v>0</v>
      </c>
      <c r="D18" s="11"/>
      <c r="E18" s="11">
        <v>-15926005168</v>
      </c>
      <c r="F18" s="11"/>
      <c r="G18" s="11">
        <v>-11256157</v>
      </c>
      <c r="H18" s="11"/>
      <c r="I18" s="11">
        <f t="shared" si="0"/>
        <v>-15937261325</v>
      </c>
      <c r="K18" s="13">
        <f t="shared" si="1"/>
        <v>3.3558093290443874E-2</v>
      </c>
      <c r="M18" s="11">
        <v>0</v>
      </c>
      <c r="N18" s="11"/>
      <c r="O18" s="11">
        <v>-17547918362</v>
      </c>
      <c r="P18" s="11"/>
      <c r="Q18" s="11">
        <v>-442204487</v>
      </c>
      <c r="R18" s="11"/>
      <c r="S18" s="11">
        <f t="shared" si="2"/>
        <v>-17990122849</v>
      </c>
      <c r="U18" s="13">
        <f t="shared" si="3"/>
        <v>6.549017813843791E-2</v>
      </c>
    </row>
    <row r="19" spans="1:21">
      <c r="A19" s="3" t="s">
        <v>42</v>
      </c>
      <c r="C19" s="11">
        <v>0</v>
      </c>
      <c r="D19" s="11"/>
      <c r="E19" s="11">
        <v>-5181844937</v>
      </c>
      <c r="F19" s="11"/>
      <c r="G19" s="11">
        <v>-17715266</v>
      </c>
      <c r="H19" s="11"/>
      <c r="I19" s="11">
        <f t="shared" si="0"/>
        <v>-5199560203</v>
      </c>
      <c r="K19" s="13">
        <f t="shared" si="1"/>
        <v>1.0948388358785557E-2</v>
      </c>
      <c r="M19" s="11">
        <v>0</v>
      </c>
      <c r="N19" s="11"/>
      <c r="O19" s="11">
        <v>-4359696064</v>
      </c>
      <c r="P19" s="11"/>
      <c r="Q19" s="11">
        <v>749232018</v>
      </c>
      <c r="R19" s="11"/>
      <c r="S19" s="11">
        <f t="shared" si="2"/>
        <v>-3610464046</v>
      </c>
      <c r="U19" s="13">
        <f t="shared" si="3"/>
        <v>1.3143319560383582E-2</v>
      </c>
    </row>
    <row r="20" spans="1:21">
      <c r="A20" s="3" t="s">
        <v>67</v>
      </c>
      <c r="C20" s="11">
        <v>0</v>
      </c>
      <c r="D20" s="11"/>
      <c r="E20" s="11">
        <v>-31544688182</v>
      </c>
      <c r="F20" s="11"/>
      <c r="G20" s="11">
        <v>2074178</v>
      </c>
      <c r="H20" s="11"/>
      <c r="I20" s="11">
        <f t="shared" si="0"/>
        <v>-31542614004</v>
      </c>
      <c r="K20" s="13">
        <f t="shared" si="1"/>
        <v>6.6417307326840438E-2</v>
      </c>
      <c r="M20" s="11">
        <v>0</v>
      </c>
      <c r="N20" s="11"/>
      <c r="O20" s="11">
        <v>-7687989844</v>
      </c>
      <c r="P20" s="11"/>
      <c r="Q20" s="11">
        <v>-53236196707</v>
      </c>
      <c r="R20" s="11"/>
      <c r="S20" s="11">
        <f t="shared" si="2"/>
        <v>-60924186551</v>
      </c>
      <c r="U20" s="13">
        <f t="shared" si="3"/>
        <v>0.22178480178561971</v>
      </c>
    </row>
    <row r="21" spans="1:21">
      <c r="A21" s="3" t="s">
        <v>54</v>
      </c>
      <c r="C21" s="11">
        <v>0</v>
      </c>
      <c r="D21" s="11"/>
      <c r="E21" s="11">
        <v>-5286040729</v>
      </c>
      <c r="F21" s="11"/>
      <c r="G21" s="11">
        <v>-153383811</v>
      </c>
      <c r="H21" s="11"/>
      <c r="I21" s="11">
        <f t="shared" si="0"/>
        <v>-5439424540</v>
      </c>
      <c r="K21" s="13">
        <f t="shared" si="1"/>
        <v>1.1453455674552651E-2</v>
      </c>
      <c r="M21" s="11">
        <v>0</v>
      </c>
      <c r="N21" s="11"/>
      <c r="O21" s="11">
        <v>-7867924624</v>
      </c>
      <c r="P21" s="11"/>
      <c r="Q21" s="11">
        <v>-260596954</v>
      </c>
      <c r="R21" s="11"/>
      <c r="S21" s="11">
        <f t="shared" si="2"/>
        <v>-8128521578</v>
      </c>
      <c r="U21" s="13">
        <f t="shared" si="3"/>
        <v>2.9590588714348165E-2</v>
      </c>
    </row>
    <row r="22" spans="1:21">
      <c r="A22" s="3" t="s">
        <v>24</v>
      </c>
      <c r="C22" s="11">
        <v>0</v>
      </c>
      <c r="D22" s="11"/>
      <c r="E22" s="11">
        <v>-14036940346</v>
      </c>
      <c r="F22" s="11"/>
      <c r="G22" s="11">
        <v>80236486</v>
      </c>
      <c r="H22" s="11"/>
      <c r="I22" s="11">
        <f t="shared" si="0"/>
        <v>-13956703860</v>
      </c>
      <c r="K22" s="13">
        <f t="shared" si="1"/>
        <v>2.9387757445269731E-2</v>
      </c>
      <c r="M22" s="11">
        <v>0</v>
      </c>
      <c r="N22" s="11"/>
      <c r="O22" s="11">
        <v>8066266994</v>
      </c>
      <c r="P22" s="11"/>
      <c r="Q22" s="11">
        <v>-3136989721</v>
      </c>
      <c r="R22" s="11"/>
      <c r="S22" s="11">
        <f t="shared" si="2"/>
        <v>4929277273</v>
      </c>
      <c r="U22" s="13">
        <f t="shared" si="3"/>
        <v>-1.7944249153388506E-2</v>
      </c>
    </row>
    <row r="23" spans="1:21">
      <c r="A23" s="3" t="s">
        <v>22</v>
      </c>
      <c r="C23" s="11">
        <v>0</v>
      </c>
      <c r="D23" s="11"/>
      <c r="E23" s="11">
        <v>-629259747</v>
      </c>
      <c r="F23" s="11"/>
      <c r="G23" s="11">
        <v>-51930295</v>
      </c>
      <c r="H23" s="11"/>
      <c r="I23" s="11">
        <f t="shared" si="0"/>
        <v>-681190042</v>
      </c>
      <c r="K23" s="13">
        <f t="shared" si="1"/>
        <v>1.4343392200075742E-3</v>
      </c>
      <c r="M23" s="11">
        <v>0</v>
      </c>
      <c r="N23" s="11"/>
      <c r="O23" s="11">
        <v>-7227061666</v>
      </c>
      <c r="P23" s="11"/>
      <c r="Q23" s="11">
        <v>-853822852</v>
      </c>
      <c r="R23" s="11"/>
      <c r="S23" s="11">
        <f t="shared" si="2"/>
        <v>-8080884518</v>
      </c>
      <c r="U23" s="13">
        <f t="shared" si="3"/>
        <v>2.9417173581412322E-2</v>
      </c>
    </row>
    <row r="24" spans="1:21">
      <c r="A24" s="3" t="s">
        <v>73</v>
      </c>
      <c r="C24" s="11">
        <v>0</v>
      </c>
      <c r="D24" s="11"/>
      <c r="E24" s="11">
        <v>-20272170862</v>
      </c>
      <c r="F24" s="11"/>
      <c r="G24" s="11">
        <v>2385052696</v>
      </c>
      <c r="H24" s="11"/>
      <c r="I24" s="11">
        <f t="shared" si="0"/>
        <v>-17887118166</v>
      </c>
      <c r="K24" s="13">
        <f t="shared" si="1"/>
        <v>3.7663784753922978E-2</v>
      </c>
      <c r="M24" s="11">
        <v>0</v>
      </c>
      <c r="N24" s="11"/>
      <c r="O24" s="11">
        <v>110465159892</v>
      </c>
      <c r="P24" s="11"/>
      <c r="Q24" s="11">
        <v>3491416465</v>
      </c>
      <c r="R24" s="11"/>
      <c r="S24" s="11">
        <f t="shared" si="2"/>
        <v>113956576357</v>
      </c>
      <c r="U24" s="13">
        <f t="shared" si="3"/>
        <v>-0.41484077392396868</v>
      </c>
    </row>
    <row r="25" spans="1:21">
      <c r="A25" s="3" t="s">
        <v>28</v>
      </c>
      <c r="C25" s="11">
        <v>0</v>
      </c>
      <c r="D25" s="11"/>
      <c r="E25" s="11">
        <v>473268060</v>
      </c>
      <c r="F25" s="11"/>
      <c r="G25" s="11">
        <v>23929795</v>
      </c>
      <c r="H25" s="11"/>
      <c r="I25" s="11">
        <f t="shared" si="0"/>
        <v>497197855</v>
      </c>
      <c r="K25" s="13">
        <f t="shared" si="1"/>
        <v>-1.0469183921660132E-3</v>
      </c>
      <c r="M25" s="11">
        <v>0</v>
      </c>
      <c r="N25" s="11"/>
      <c r="O25" s="11">
        <v>20846259192</v>
      </c>
      <c r="P25" s="11"/>
      <c r="Q25" s="11">
        <v>222736696</v>
      </c>
      <c r="R25" s="11"/>
      <c r="S25" s="11">
        <f t="shared" si="2"/>
        <v>21068995888</v>
      </c>
      <c r="U25" s="13">
        <f t="shared" si="3"/>
        <v>-7.6698325269070319E-2</v>
      </c>
    </row>
    <row r="26" spans="1:21">
      <c r="A26" s="3" t="s">
        <v>51</v>
      </c>
      <c r="C26" s="11">
        <v>0</v>
      </c>
      <c r="D26" s="11"/>
      <c r="E26" s="11">
        <v>-18724361490</v>
      </c>
      <c r="F26" s="11"/>
      <c r="G26" s="11">
        <v>-57910286</v>
      </c>
      <c r="H26" s="11"/>
      <c r="I26" s="11">
        <f t="shared" si="0"/>
        <v>-18782271776</v>
      </c>
      <c r="K26" s="13">
        <f t="shared" si="1"/>
        <v>3.9548653662142226E-2</v>
      </c>
      <c r="M26" s="11">
        <v>23833290000</v>
      </c>
      <c r="N26" s="11"/>
      <c r="O26" s="11">
        <v>-33334108677</v>
      </c>
      <c r="P26" s="11"/>
      <c r="Q26" s="11">
        <v>-57910286</v>
      </c>
      <c r="R26" s="11"/>
      <c r="S26" s="11">
        <f t="shared" si="2"/>
        <v>-9558728963</v>
      </c>
      <c r="U26" s="13">
        <f t="shared" si="3"/>
        <v>3.4797031005194774E-2</v>
      </c>
    </row>
    <row r="27" spans="1:21">
      <c r="A27" s="3" t="s">
        <v>70</v>
      </c>
      <c r="C27" s="11">
        <v>0</v>
      </c>
      <c r="D27" s="11"/>
      <c r="E27" s="11">
        <v>-3836094038</v>
      </c>
      <c r="F27" s="11"/>
      <c r="G27" s="11">
        <v>-790255408</v>
      </c>
      <c r="H27" s="11"/>
      <c r="I27" s="11">
        <f t="shared" si="0"/>
        <v>-4626349446</v>
      </c>
      <c r="K27" s="13">
        <f t="shared" si="1"/>
        <v>9.7414143582828724E-3</v>
      </c>
      <c r="M27" s="11">
        <v>6016571920</v>
      </c>
      <c r="N27" s="11"/>
      <c r="O27" s="11">
        <v>-29380550376</v>
      </c>
      <c r="P27" s="11"/>
      <c r="Q27" s="11">
        <v>-1869623293</v>
      </c>
      <c r="R27" s="11"/>
      <c r="S27" s="11">
        <f t="shared" si="2"/>
        <v>-25233601749</v>
      </c>
      <c r="U27" s="13">
        <f t="shared" si="3"/>
        <v>9.1858909885557977E-2</v>
      </c>
    </row>
    <row r="28" spans="1:21">
      <c r="A28" s="3" t="s">
        <v>60</v>
      </c>
      <c r="C28" s="11">
        <v>0</v>
      </c>
      <c r="D28" s="11"/>
      <c r="E28" s="11">
        <v>-448359923</v>
      </c>
      <c r="F28" s="11"/>
      <c r="G28" s="11">
        <v>3127803</v>
      </c>
      <c r="H28" s="11"/>
      <c r="I28" s="11">
        <f t="shared" si="0"/>
        <v>-445232120</v>
      </c>
      <c r="K28" s="13">
        <f t="shared" si="1"/>
        <v>9.3749739771316083E-4</v>
      </c>
      <c r="M28" s="11">
        <v>0</v>
      </c>
      <c r="N28" s="11"/>
      <c r="O28" s="11">
        <v>271852498</v>
      </c>
      <c r="P28" s="11"/>
      <c r="Q28" s="11">
        <v>3127803</v>
      </c>
      <c r="R28" s="11"/>
      <c r="S28" s="11">
        <f t="shared" si="2"/>
        <v>274980301</v>
      </c>
      <c r="U28" s="13">
        <f t="shared" si="3"/>
        <v>-1.001022007920991E-3</v>
      </c>
    </row>
    <row r="29" spans="1:21">
      <c r="A29" s="3" t="s">
        <v>76</v>
      </c>
      <c r="C29" s="11">
        <v>0</v>
      </c>
      <c r="D29" s="11"/>
      <c r="E29" s="11">
        <v>-5344376242</v>
      </c>
      <c r="F29" s="11"/>
      <c r="G29" s="11">
        <v>-96763364</v>
      </c>
      <c r="H29" s="11"/>
      <c r="I29" s="11">
        <f t="shared" si="0"/>
        <v>-5441139606</v>
      </c>
      <c r="K29" s="13">
        <f t="shared" si="1"/>
        <v>1.1457066981643222E-2</v>
      </c>
      <c r="M29" s="11">
        <v>0</v>
      </c>
      <c r="N29" s="11"/>
      <c r="O29" s="11">
        <v>-11419289433</v>
      </c>
      <c r="P29" s="11"/>
      <c r="Q29" s="11">
        <v>-1226376449</v>
      </c>
      <c r="R29" s="11"/>
      <c r="S29" s="11">
        <f t="shared" si="2"/>
        <v>-12645665882</v>
      </c>
      <c r="U29" s="13">
        <f t="shared" si="3"/>
        <v>4.6034533407167989E-2</v>
      </c>
    </row>
    <row r="30" spans="1:21">
      <c r="A30" s="3" t="s">
        <v>79</v>
      </c>
      <c r="C30" s="11">
        <v>0</v>
      </c>
      <c r="D30" s="11"/>
      <c r="E30" s="11">
        <v>-7848459724</v>
      </c>
      <c r="F30" s="11"/>
      <c r="G30" s="11">
        <v>-6976637</v>
      </c>
      <c r="H30" s="11"/>
      <c r="I30" s="11">
        <f t="shared" si="0"/>
        <v>-7855436361</v>
      </c>
      <c r="K30" s="13">
        <f t="shared" si="1"/>
        <v>1.6540700492001435E-2</v>
      </c>
      <c r="M30" s="11">
        <v>6925399531</v>
      </c>
      <c r="N30" s="11"/>
      <c r="O30" s="11">
        <v>-2787078017</v>
      </c>
      <c r="P30" s="11"/>
      <c r="Q30" s="11">
        <v>-6981542</v>
      </c>
      <c r="R30" s="11"/>
      <c r="S30" s="11">
        <f t="shared" si="2"/>
        <v>4131339972</v>
      </c>
      <c r="U30" s="13">
        <f t="shared" si="3"/>
        <v>-1.5039485443634343E-2</v>
      </c>
    </row>
    <row r="31" spans="1:21">
      <c r="A31" s="3" t="s">
        <v>59</v>
      </c>
      <c r="C31" s="11">
        <v>0</v>
      </c>
      <c r="D31" s="11"/>
      <c r="E31" s="11">
        <v>-14600243299</v>
      </c>
      <c r="F31" s="11"/>
      <c r="G31" s="11">
        <v>83582318</v>
      </c>
      <c r="H31" s="11"/>
      <c r="I31" s="11">
        <f t="shared" si="0"/>
        <v>-14516660981</v>
      </c>
      <c r="K31" s="13">
        <f t="shared" si="1"/>
        <v>3.0566824094298676E-2</v>
      </c>
      <c r="M31" s="11">
        <v>0</v>
      </c>
      <c r="N31" s="11"/>
      <c r="O31" s="11">
        <v>-3838543669</v>
      </c>
      <c r="P31" s="11"/>
      <c r="Q31" s="11">
        <v>192286410</v>
      </c>
      <c r="R31" s="11"/>
      <c r="S31" s="11">
        <f t="shared" si="2"/>
        <v>-3646257259</v>
      </c>
      <c r="U31" s="13">
        <f t="shared" si="3"/>
        <v>1.3273619053899679E-2</v>
      </c>
    </row>
    <row r="32" spans="1:21">
      <c r="A32" s="3" t="s">
        <v>52</v>
      </c>
      <c r="C32" s="11">
        <v>0</v>
      </c>
      <c r="D32" s="11"/>
      <c r="E32" s="11">
        <v>-6321834647</v>
      </c>
      <c r="F32" s="11"/>
      <c r="G32" s="11">
        <v>-19704146</v>
      </c>
      <c r="H32" s="11"/>
      <c r="I32" s="11">
        <f t="shared" si="0"/>
        <v>-6341538793</v>
      </c>
      <c r="K32" s="13">
        <f t="shared" si="1"/>
        <v>1.3352981172909445E-2</v>
      </c>
      <c r="M32" s="11">
        <v>0</v>
      </c>
      <c r="N32" s="11"/>
      <c r="O32" s="11">
        <v>-2848647060</v>
      </c>
      <c r="P32" s="11"/>
      <c r="Q32" s="11">
        <v>315850704</v>
      </c>
      <c r="R32" s="11"/>
      <c r="S32" s="11">
        <f t="shared" si="2"/>
        <v>-2532796356</v>
      </c>
      <c r="U32" s="13">
        <f t="shared" si="3"/>
        <v>9.2202419035758085E-3</v>
      </c>
    </row>
    <row r="33" spans="1:21">
      <c r="A33" s="3" t="s">
        <v>31</v>
      </c>
      <c r="C33" s="11">
        <v>0</v>
      </c>
      <c r="D33" s="11"/>
      <c r="E33" s="11">
        <v>-11795428026</v>
      </c>
      <c r="F33" s="11"/>
      <c r="G33" s="11">
        <v>-54639410</v>
      </c>
      <c r="H33" s="11"/>
      <c r="I33" s="11">
        <f t="shared" si="0"/>
        <v>-11850067436</v>
      </c>
      <c r="K33" s="13">
        <f t="shared" si="1"/>
        <v>2.4951945030325908E-2</v>
      </c>
      <c r="M33" s="11">
        <v>0</v>
      </c>
      <c r="N33" s="11"/>
      <c r="O33" s="11">
        <v>-10972123004</v>
      </c>
      <c r="P33" s="11"/>
      <c r="Q33" s="11">
        <v>-275082758</v>
      </c>
      <c r="R33" s="11"/>
      <c r="S33" s="11">
        <f t="shared" si="2"/>
        <v>-11247205762</v>
      </c>
      <c r="U33" s="13">
        <f t="shared" si="3"/>
        <v>4.0943661980273195E-2</v>
      </c>
    </row>
    <row r="34" spans="1:21">
      <c r="A34" s="3" t="s">
        <v>21</v>
      </c>
      <c r="C34" s="11">
        <v>0</v>
      </c>
      <c r="D34" s="11"/>
      <c r="E34" s="11">
        <v>-27522978611</v>
      </c>
      <c r="F34" s="11"/>
      <c r="G34" s="11">
        <v>-328565858</v>
      </c>
      <c r="H34" s="11"/>
      <c r="I34" s="11">
        <f t="shared" si="0"/>
        <v>-27851544469</v>
      </c>
      <c r="K34" s="13">
        <f t="shared" si="1"/>
        <v>5.8645253316359738E-2</v>
      </c>
      <c r="M34" s="11">
        <v>0</v>
      </c>
      <c r="N34" s="11"/>
      <c r="O34" s="11">
        <v>-38621870714</v>
      </c>
      <c r="P34" s="11"/>
      <c r="Q34" s="11">
        <v>-2009489844</v>
      </c>
      <c r="R34" s="11"/>
      <c r="S34" s="11">
        <f t="shared" si="2"/>
        <v>-40631360558</v>
      </c>
      <c r="U34" s="13">
        <f t="shared" si="3"/>
        <v>0.14791199945021122</v>
      </c>
    </row>
    <row r="35" spans="1:21">
      <c r="A35" s="3" t="s">
        <v>78</v>
      </c>
      <c r="C35" s="11">
        <v>0</v>
      </c>
      <c r="D35" s="11"/>
      <c r="E35" s="11">
        <v>-1843582154</v>
      </c>
      <c r="F35" s="11"/>
      <c r="G35" s="11">
        <v>-48068407</v>
      </c>
      <c r="H35" s="11"/>
      <c r="I35" s="11">
        <f t="shared" si="0"/>
        <v>-1891650561</v>
      </c>
      <c r="K35" s="13">
        <f t="shared" si="1"/>
        <v>3.9831301441597263E-3</v>
      </c>
      <c r="M35" s="11">
        <v>0</v>
      </c>
      <c r="N35" s="11"/>
      <c r="O35" s="11">
        <v>-9070271579</v>
      </c>
      <c r="P35" s="11"/>
      <c r="Q35" s="11">
        <v>-109755966</v>
      </c>
      <c r="R35" s="11"/>
      <c r="S35" s="11">
        <f t="shared" si="2"/>
        <v>-9180027545</v>
      </c>
      <c r="U35" s="13">
        <f t="shared" si="3"/>
        <v>3.3418428783616415E-2</v>
      </c>
    </row>
    <row r="36" spans="1:21">
      <c r="A36" s="3" t="s">
        <v>20</v>
      </c>
      <c r="C36" s="11">
        <v>0</v>
      </c>
      <c r="D36" s="11"/>
      <c r="E36" s="11">
        <v>-6844047369</v>
      </c>
      <c r="F36" s="11"/>
      <c r="G36" s="11">
        <v>-33837548</v>
      </c>
      <c r="H36" s="11"/>
      <c r="I36" s="11">
        <f t="shared" si="0"/>
        <v>-6877884917</v>
      </c>
      <c r="K36" s="13">
        <f t="shared" si="1"/>
        <v>1.4482331623913609E-2</v>
      </c>
      <c r="M36" s="11">
        <v>0</v>
      </c>
      <c r="N36" s="11"/>
      <c r="O36" s="11">
        <v>-4548861785</v>
      </c>
      <c r="P36" s="11"/>
      <c r="Q36" s="11">
        <v>-720035</v>
      </c>
      <c r="R36" s="11"/>
      <c r="S36" s="11">
        <f t="shared" si="2"/>
        <v>-4549581820</v>
      </c>
      <c r="U36" s="13">
        <f t="shared" si="3"/>
        <v>1.656202830564665E-2</v>
      </c>
    </row>
    <row r="37" spans="1:21">
      <c r="A37" s="3" t="s">
        <v>43</v>
      </c>
      <c r="C37" s="11">
        <v>0</v>
      </c>
      <c r="D37" s="11"/>
      <c r="E37" s="11">
        <v>-20809690173</v>
      </c>
      <c r="F37" s="11"/>
      <c r="G37" s="11">
        <v>-77556696</v>
      </c>
      <c r="H37" s="11"/>
      <c r="I37" s="11">
        <f t="shared" si="0"/>
        <v>-20887246869</v>
      </c>
      <c r="K37" s="13">
        <f t="shared" si="1"/>
        <v>4.3980967916420463E-2</v>
      </c>
      <c r="M37" s="11">
        <v>0</v>
      </c>
      <c r="N37" s="11"/>
      <c r="O37" s="11">
        <v>-13921914695</v>
      </c>
      <c r="P37" s="11"/>
      <c r="Q37" s="11">
        <v>611264463</v>
      </c>
      <c r="R37" s="11"/>
      <c r="S37" s="11">
        <f t="shared" si="2"/>
        <v>-13310650232</v>
      </c>
      <c r="U37" s="13">
        <f t="shared" si="3"/>
        <v>4.8455303065402647E-2</v>
      </c>
    </row>
    <row r="38" spans="1:21">
      <c r="A38" s="3" t="s">
        <v>17</v>
      </c>
      <c r="C38" s="11">
        <v>0</v>
      </c>
      <c r="D38" s="11"/>
      <c r="E38" s="11">
        <v>-3347291551</v>
      </c>
      <c r="F38" s="11"/>
      <c r="G38" s="11">
        <v>12911972</v>
      </c>
      <c r="H38" s="11"/>
      <c r="I38" s="11">
        <f t="shared" si="0"/>
        <v>-3334379579</v>
      </c>
      <c r="K38" s="13">
        <f t="shared" si="1"/>
        <v>7.0209943036014669E-3</v>
      </c>
      <c r="M38" s="11">
        <v>0</v>
      </c>
      <c r="N38" s="11"/>
      <c r="O38" s="11">
        <v>787086468</v>
      </c>
      <c r="P38" s="11"/>
      <c r="Q38" s="11">
        <v>64676296</v>
      </c>
      <c r="R38" s="11"/>
      <c r="S38" s="11">
        <f t="shared" si="2"/>
        <v>851762764</v>
      </c>
      <c r="U38" s="13">
        <f t="shared" si="3"/>
        <v>-3.1007067385951151E-3</v>
      </c>
    </row>
    <row r="39" spans="1:21">
      <c r="A39" s="3" t="s">
        <v>55</v>
      </c>
      <c r="C39" s="11">
        <v>0</v>
      </c>
      <c r="D39" s="11"/>
      <c r="E39" s="11">
        <v>-35487819873</v>
      </c>
      <c r="F39" s="11"/>
      <c r="G39" s="11">
        <v>-18793159</v>
      </c>
      <c r="H39" s="11"/>
      <c r="I39" s="11">
        <f t="shared" si="0"/>
        <v>-35506613032</v>
      </c>
      <c r="K39" s="13">
        <f t="shared" si="1"/>
        <v>7.4764051881764965E-2</v>
      </c>
      <c r="M39" s="11">
        <v>0</v>
      </c>
      <c r="N39" s="11"/>
      <c r="O39" s="11">
        <v>-14282849193</v>
      </c>
      <c r="P39" s="11"/>
      <c r="Q39" s="11">
        <v>373873708</v>
      </c>
      <c r="R39" s="11"/>
      <c r="S39" s="11">
        <f t="shared" si="2"/>
        <v>-13908975485</v>
      </c>
      <c r="U39" s="13">
        <f t="shared" si="3"/>
        <v>5.0633410893380824E-2</v>
      </c>
    </row>
    <row r="40" spans="1:21">
      <c r="A40" s="3" t="s">
        <v>62</v>
      </c>
      <c r="C40" s="11">
        <v>0</v>
      </c>
      <c r="D40" s="11"/>
      <c r="E40" s="11">
        <v>-33113630653</v>
      </c>
      <c r="F40" s="11"/>
      <c r="G40" s="11">
        <v>464685784</v>
      </c>
      <c r="H40" s="11"/>
      <c r="I40" s="11">
        <f t="shared" si="0"/>
        <v>-32648944869</v>
      </c>
      <c r="K40" s="13">
        <f t="shared" si="1"/>
        <v>6.8746838958447007E-2</v>
      </c>
      <c r="M40" s="11">
        <v>0</v>
      </c>
      <c r="N40" s="11"/>
      <c r="O40" s="11">
        <v>32390099339</v>
      </c>
      <c r="P40" s="11"/>
      <c r="Q40" s="11">
        <v>963352640</v>
      </c>
      <c r="R40" s="11"/>
      <c r="S40" s="11">
        <f t="shared" si="2"/>
        <v>33353451979</v>
      </c>
      <c r="U40" s="13">
        <f t="shared" si="3"/>
        <v>-0.12141793193802246</v>
      </c>
    </row>
    <row r="41" spans="1:21">
      <c r="A41" s="3" t="s">
        <v>44</v>
      </c>
      <c r="C41" s="11">
        <v>0</v>
      </c>
      <c r="D41" s="11"/>
      <c r="E41" s="11">
        <v>-10273185082</v>
      </c>
      <c r="F41" s="11"/>
      <c r="G41" s="11">
        <v>-79233132</v>
      </c>
      <c r="H41" s="11"/>
      <c r="I41" s="11">
        <f t="shared" si="0"/>
        <v>-10352418214</v>
      </c>
      <c r="K41" s="13">
        <f t="shared" si="1"/>
        <v>2.1798438836046527E-2</v>
      </c>
      <c r="M41" s="11">
        <v>0</v>
      </c>
      <c r="N41" s="11"/>
      <c r="O41" s="11">
        <v>-25428698503</v>
      </c>
      <c r="P41" s="11"/>
      <c r="Q41" s="11">
        <v>-79233132</v>
      </c>
      <c r="R41" s="11"/>
      <c r="S41" s="11">
        <f t="shared" si="2"/>
        <v>-25507931635</v>
      </c>
      <c r="U41" s="13">
        <f t="shared" si="3"/>
        <v>9.2857564161219916E-2</v>
      </c>
    </row>
    <row r="42" spans="1:21">
      <c r="A42" s="3" t="s">
        <v>46</v>
      </c>
      <c r="C42" s="11">
        <v>0</v>
      </c>
      <c r="D42" s="11"/>
      <c r="E42" s="11">
        <v>-7385116731</v>
      </c>
      <c r="F42" s="11"/>
      <c r="G42" s="11">
        <v>-133954971</v>
      </c>
      <c r="H42" s="11"/>
      <c r="I42" s="11">
        <f t="shared" si="0"/>
        <v>-7519071702</v>
      </c>
      <c r="K42" s="13">
        <f t="shared" si="1"/>
        <v>1.5832438490384897E-2</v>
      </c>
      <c r="M42" s="11">
        <v>0</v>
      </c>
      <c r="N42" s="11"/>
      <c r="O42" s="11">
        <v>-27316742135</v>
      </c>
      <c r="P42" s="11"/>
      <c r="Q42" s="11">
        <v>-1742130066</v>
      </c>
      <c r="R42" s="11"/>
      <c r="S42" s="11">
        <f t="shared" si="2"/>
        <v>-29058872201</v>
      </c>
      <c r="U42" s="13">
        <f t="shared" si="3"/>
        <v>0.10578419796901918</v>
      </c>
    </row>
    <row r="43" spans="1:21">
      <c r="A43" s="3" t="s">
        <v>65</v>
      </c>
      <c r="C43" s="11">
        <v>16414224646</v>
      </c>
      <c r="D43" s="11"/>
      <c r="E43" s="11">
        <v>5827853739</v>
      </c>
      <c r="F43" s="11"/>
      <c r="G43" s="11">
        <v>5160917477</v>
      </c>
      <c r="H43" s="11"/>
      <c r="I43" s="11">
        <f t="shared" si="0"/>
        <v>27402995862</v>
      </c>
      <c r="K43" s="13">
        <f t="shared" si="1"/>
        <v>-5.770077259962627E-2</v>
      </c>
      <c r="M43" s="11">
        <v>16414224646</v>
      </c>
      <c r="N43" s="11"/>
      <c r="O43" s="11">
        <v>23889827062</v>
      </c>
      <c r="P43" s="11"/>
      <c r="Q43" s="11">
        <v>5160917477</v>
      </c>
      <c r="R43" s="11"/>
      <c r="S43" s="11">
        <f t="shared" si="2"/>
        <v>45464969185</v>
      </c>
      <c r="U43" s="13">
        <f t="shared" si="3"/>
        <v>-0.16550798212863502</v>
      </c>
    </row>
    <row r="44" spans="1:21">
      <c r="A44" s="3" t="s">
        <v>47</v>
      </c>
      <c r="C44" s="11">
        <v>0</v>
      </c>
      <c r="D44" s="11"/>
      <c r="E44" s="11">
        <v>-19595625767</v>
      </c>
      <c r="F44" s="11"/>
      <c r="G44" s="11">
        <v>-190105306</v>
      </c>
      <c r="H44" s="11"/>
      <c r="I44" s="11">
        <f t="shared" si="0"/>
        <v>-19785731073</v>
      </c>
      <c r="K44" s="13">
        <f t="shared" si="1"/>
        <v>4.1661575074120716E-2</v>
      </c>
      <c r="M44" s="11">
        <v>0</v>
      </c>
      <c r="N44" s="11"/>
      <c r="O44" s="11">
        <v>-33891592014</v>
      </c>
      <c r="P44" s="11"/>
      <c r="Q44" s="11">
        <v>-654539755</v>
      </c>
      <c r="R44" s="11"/>
      <c r="S44" s="11">
        <f t="shared" si="2"/>
        <v>-34546131769</v>
      </c>
      <c r="U44" s="13">
        <f t="shared" si="3"/>
        <v>0.12575969283453331</v>
      </c>
    </row>
    <row r="45" spans="1:21">
      <c r="A45" s="3" t="s">
        <v>72</v>
      </c>
      <c r="C45" s="11">
        <v>0</v>
      </c>
      <c r="D45" s="11"/>
      <c r="E45" s="11">
        <v>-8833984778</v>
      </c>
      <c r="F45" s="11"/>
      <c r="G45" s="11">
        <v>-26051137</v>
      </c>
      <c r="H45" s="11"/>
      <c r="I45" s="11">
        <f t="shared" si="0"/>
        <v>-8860035915</v>
      </c>
      <c r="K45" s="13">
        <f t="shared" si="1"/>
        <v>1.8656022871749781E-2</v>
      </c>
      <c r="M45" s="11">
        <v>0</v>
      </c>
      <c r="N45" s="11"/>
      <c r="O45" s="11">
        <v>-6510290517</v>
      </c>
      <c r="P45" s="11"/>
      <c r="Q45" s="11">
        <v>-26055560</v>
      </c>
      <c r="R45" s="11"/>
      <c r="S45" s="11">
        <f t="shared" si="2"/>
        <v>-6536346077</v>
      </c>
      <c r="U45" s="13">
        <f t="shared" si="3"/>
        <v>2.3794527283119933E-2</v>
      </c>
    </row>
    <row r="46" spans="1:21">
      <c r="A46" s="3" t="s">
        <v>30</v>
      </c>
      <c r="C46" s="11">
        <v>0</v>
      </c>
      <c r="D46" s="11"/>
      <c r="E46" s="11">
        <v>-10854619885</v>
      </c>
      <c r="F46" s="11"/>
      <c r="G46" s="11">
        <v>9755526</v>
      </c>
      <c r="H46" s="11"/>
      <c r="I46" s="11">
        <f t="shared" si="0"/>
        <v>-10844864359</v>
      </c>
      <c r="K46" s="13">
        <f t="shared" si="1"/>
        <v>2.2835351849984916E-2</v>
      </c>
      <c r="M46" s="11">
        <v>0</v>
      </c>
      <c r="N46" s="11"/>
      <c r="O46" s="11">
        <v>-520100133</v>
      </c>
      <c r="P46" s="11"/>
      <c r="Q46" s="11">
        <v>116462977</v>
      </c>
      <c r="R46" s="11"/>
      <c r="S46" s="11">
        <f t="shared" si="2"/>
        <v>-403637156</v>
      </c>
      <c r="U46" s="13">
        <f t="shared" si="3"/>
        <v>1.4693768059066829E-3</v>
      </c>
    </row>
    <row r="47" spans="1:21">
      <c r="A47" s="3" t="s">
        <v>39</v>
      </c>
      <c r="C47" s="11">
        <v>0</v>
      </c>
      <c r="D47" s="11"/>
      <c r="E47" s="11">
        <v>-12241701529</v>
      </c>
      <c r="F47" s="11"/>
      <c r="G47" s="11">
        <v>-77055391</v>
      </c>
      <c r="H47" s="11"/>
      <c r="I47" s="11">
        <f t="shared" si="0"/>
        <v>-12318756920</v>
      </c>
      <c r="K47" s="13">
        <f t="shared" si="1"/>
        <v>2.593883513067519E-2</v>
      </c>
      <c r="M47" s="11">
        <v>0</v>
      </c>
      <c r="N47" s="11"/>
      <c r="O47" s="11">
        <v>-11260866440</v>
      </c>
      <c r="P47" s="11"/>
      <c r="Q47" s="11">
        <v>-77058636</v>
      </c>
      <c r="R47" s="11"/>
      <c r="S47" s="11">
        <f t="shared" si="2"/>
        <v>-11337925076</v>
      </c>
      <c r="U47" s="13">
        <f t="shared" si="3"/>
        <v>4.1273911200043645E-2</v>
      </c>
    </row>
    <row r="48" spans="1:21">
      <c r="A48" s="3" t="s">
        <v>29</v>
      </c>
      <c r="C48" s="11">
        <v>0</v>
      </c>
      <c r="D48" s="11"/>
      <c r="E48" s="11">
        <v>-4490569770</v>
      </c>
      <c r="F48" s="11"/>
      <c r="G48" s="11">
        <v>-5275796</v>
      </c>
      <c r="H48" s="11"/>
      <c r="I48" s="11">
        <f t="shared" si="0"/>
        <v>-4495845566</v>
      </c>
      <c r="K48" s="13">
        <f t="shared" si="1"/>
        <v>9.466620509421585E-3</v>
      </c>
      <c r="M48" s="11">
        <v>0</v>
      </c>
      <c r="N48" s="11"/>
      <c r="O48" s="11">
        <v>-5887169214</v>
      </c>
      <c r="P48" s="11"/>
      <c r="Q48" s="11">
        <v>-5275796</v>
      </c>
      <c r="R48" s="11"/>
      <c r="S48" s="11">
        <f t="shared" si="2"/>
        <v>-5892445010</v>
      </c>
      <c r="U48" s="13">
        <f t="shared" si="3"/>
        <v>2.1450507960111016E-2</v>
      </c>
    </row>
    <row r="49" spans="1:21">
      <c r="A49" s="3" t="s">
        <v>74</v>
      </c>
      <c r="C49" s="11">
        <v>0</v>
      </c>
      <c r="D49" s="11"/>
      <c r="E49" s="11">
        <v>-1809941632</v>
      </c>
      <c r="F49" s="11"/>
      <c r="G49" s="11">
        <v>55402396</v>
      </c>
      <c r="H49" s="11"/>
      <c r="I49" s="11">
        <f t="shared" si="0"/>
        <v>-1754539236</v>
      </c>
      <c r="K49" s="13">
        <f t="shared" si="1"/>
        <v>3.6944234120746666E-3</v>
      </c>
      <c r="M49" s="11">
        <v>0</v>
      </c>
      <c r="N49" s="11"/>
      <c r="O49" s="11">
        <v>-102597597</v>
      </c>
      <c r="P49" s="11"/>
      <c r="Q49" s="11">
        <v>2599314156</v>
      </c>
      <c r="R49" s="11"/>
      <c r="S49" s="11">
        <f t="shared" si="2"/>
        <v>2496716559</v>
      </c>
      <c r="U49" s="13">
        <f t="shared" si="3"/>
        <v>-9.0888991466329342E-3</v>
      </c>
    </row>
    <row r="50" spans="1:21">
      <c r="A50" s="3" t="s">
        <v>63</v>
      </c>
      <c r="C50" s="11">
        <v>0</v>
      </c>
      <c r="D50" s="11"/>
      <c r="E50" s="11">
        <v>-4053461029</v>
      </c>
      <c r="F50" s="11"/>
      <c r="G50" s="11">
        <v>-4341164</v>
      </c>
      <c r="H50" s="11"/>
      <c r="I50" s="11">
        <f t="shared" si="0"/>
        <v>-4057802193</v>
      </c>
      <c r="K50" s="13">
        <f t="shared" si="1"/>
        <v>8.5442600061564674E-3</v>
      </c>
      <c r="M50" s="11">
        <v>0</v>
      </c>
      <c r="N50" s="11"/>
      <c r="O50" s="11">
        <v>-5701074045</v>
      </c>
      <c r="P50" s="11"/>
      <c r="Q50" s="11">
        <v>-634190036</v>
      </c>
      <c r="R50" s="11"/>
      <c r="S50" s="11">
        <f t="shared" si="2"/>
        <v>-6335264081</v>
      </c>
      <c r="U50" s="13">
        <f t="shared" si="3"/>
        <v>2.3062520289671044E-2</v>
      </c>
    </row>
    <row r="51" spans="1:21">
      <c r="A51" s="3" t="s">
        <v>75</v>
      </c>
      <c r="C51" s="11">
        <v>0</v>
      </c>
      <c r="D51" s="11"/>
      <c r="E51" s="11">
        <v>2719427990</v>
      </c>
      <c r="F51" s="11"/>
      <c r="G51" s="11">
        <v>961121260</v>
      </c>
      <c r="H51" s="11"/>
      <c r="I51" s="11">
        <f t="shared" si="0"/>
        <v>3680549250</v>
      </c>
      <c r="K51" s="13">
        <f t="shared" si="1"/>
        <v>-7.7499021050640412E-3</v>
      </c>
      <c r="M51" s="11">
        <v>0</v>
      </c>
      <c r="N51" s="11"/>
      <c r="O51" s="11">
        <v>780178270</v>
      </c>
      <c r="P51" s="11"/>
      <c r="Q51" s="11">
        <v>-130691131</v>
      </c>
      <c r="R51" s="11"/>
      <c r="S51" s="11">
        <f t="shared" si="2"/>
        <v>649487139</v>
      </c>
      <c r="U51" s="13">
        <f t="shared" si="3"/>
        <v>-2.3643545288018278E-3</v>
      </c>
    </row>
    <row r="52" spans="1:21">
      <c r="A52" s="3" t="s">
        <v>15</v>
      </c>
      <c r="C52" s="11">
        <v>0</v>
      </c>
      <c r="D52" s="11"/>
      <c r="E52" s="11">
        <v>-4365257660</v>
      </c>
      <c r="F52" s="11"/>
      <c r="G52" s="11">
        <v>1268705</v>
      </c>
      <c r="H52" s="11"/>
      <c r="I52" s="11">
        <f t="shared" si="0"/>
        <v>-4363988955</v>
      </c>
      <c r="K52" s="13">
        <f t="shared" si="1"/>
        <v>9.1889782995923028E-3</v>
      </c>
      <c r="M52" s="11">
        <v>0</v>
      </c>
      <c r="N52" s="11"/>
      <c r="O52" s="11">
        <v>-2057042045</v>
      </c>
      <c r="P52" s="11"/>
      <c r="Q52" s="11">
        <v>189467926</v>
      </c>
      <c r="R52" s="11"/>
      <c r="S52" s="11">
        <f t="shared" si="2"/>
        <v>-1867574119</v>
      </c>
      <c r="U52" s="13">
        <f t="shared" si="3"/>
        <v>6.798606255590125E-3</v>
      </c>
    </row>
    <row r="53" spans="1:21">
      <c r="A53" s="3" t="s">
        <v>49</v>
      </c>
      <c r="C53" s="11">
        <v>0</v>
      </c>
      <c r="D53" s="11"/>
      <c r="E53" s="11">
        <v>-6589242057</v>
      </c>
      <c r="F53" s="11"/>
      <c r="G53" s="11">
        <v>-30786886</v>
      </c>
      <c r="H53" s="11"/>
      <c r="I53" s="11">
        <f t="shared" si="0"/>
        <v>-6620028943</v>
      </c>
      <c r="K53" s="13">
        <f t="shared" si="1"/>
        <v>1.3939380444628089E-2</v>
      </c>
      <c r="M53" s="11">
        <v>0</v>
      </c>
      <c r="N53" s="11"/>
      <c r="O53" s="11">
        <v>-6474567929</v>
      </c>
      <c r="P53" s="11"/>
      <c r="Q53" s="11">
        <v>-79492425</v>
      </c>
      <c r="R53" s="11"/>
      <c r="S53" s="11">
        <f t="shared" si="2"/>
        <v>-6554060354</v>
      </c>
      <c r="U53" s="13">
        <f t="shared" si="3"/>
        <v>2.3859013288360757E-2</v>
      </c>
    </row>
    <row r="54" spans="1:21">
      <c r="A54" s="3" t="s">
        <v>18</v>
      </c>
      <c r="C54" s="11">
        <v>0</v>
      </c>
      <c r="D54" s="11"/>
      <c r="E54" s="11">
        <v>-3217881166</v>
      </c>
      <c r="F54" s="11"/>
      <c r="G54" s="11">
        <v>-42902740</v>
      </c>
      <c r="H54" s="11"/>
      <c r="I54" s="11">
        <f t="shared" si="0"/>
        <v>-3260783906</v>
      </c>
      <c r="K54" s="13">
        <f t="shared" si="1"/>
        <v>6.8660285030198538E-3</v>
      </c>
      <c r="M54" s="11">
        <v>0</v>
      </c>
      <c r="N54" s="11"/>
      <c r="O54" s="11">
        <v>-4772223040</v>
      </c>
      <c r="P54" s="11"/>
      <c r="Q54" s="11">
        <v>-383260180</v>
      </c>
      <c r="R54" s="11"/>
      <c r="S54" s="11">
        <f t="shared" si="2"/>
        <v>-5155483220</v>
      </c>
      <c r="U54" s="13">
        <f t="shared" si="3"/>
        <v>1.876771589062802E-2</v>
      </c>
    </row>
    <row r="55" spans="1:21">
      <c r="A55" s="3" t="s">
        <v>71</v>
      </c>
      <c r="C55" s="11">
        <v>0</v>
      </c>
      <c r="D55" s="11"/>
      <c r="E55" s="11">
        <v>-12641923613</v>
      </c>
      <c r="F55" s="11"/>
      <c r="G55" s="11">
        <v>-128367286</v>
      </c>
      <c r="H55" s="11"/>
      <c r="I55" s="11">
        <f t="shared" si="0"/>
        <v>-12770290899</v>
      </c>
      <c r="K55" s="13">
        <f t="shared" si="1"/>
        <v>2.6889601958305615E-2</v>
      </c>
      <c r="M55" s="11">
        <v>0</v>
      </c>
      <c r="N55" s="11"/>
      <c r="O55" s="11">
        <v>-15750650559</v>
      </c>
      <c r="P55" s="11"/>
      <c r="Q55" s="11">
        <v>-142999182</v>
      </c>
      <c r="R55" s="11"/>
      <c r="S55" s="11">
        <f t="shared" si="2"/>
        <v>-15893649741</v>
      </c>
      <c r="U55" s="13">
        <f t="shared" si="3"/>
        <v>5.7858301554949414E-2</v>
      </c>
    </row>
    <row r="56" spans="1:21">
      <c r="A56" s="3" t="s">
        <v>35</v>
      </c>
      <c r="C56" s="11">
        <v>0</v>
      </c>
      <c r="D56" s="11"/>
      <c r="E56" s="11">
        <v>-5869212540</v>
      </c>
      <c r="F56" s="11"/>
      <c r="G56" s="11">
        <v>4647929</v>
      </c>
      <c r="H56" s="11"/>
      <c r="I56" s="11">
        <f t="shared" si="0"/>
        <v>-5864564611</v>
      </c>
      <c r="K56" s="13">
        <f t="shared" si="1"/>
        <v>1.2348646502712328E-2</v>
      </c>
      <c r="M56" s="11">
        <v>0</v>
      </c>
      <c r="N56" s="11"/>
      <c r="O56" s="11">
        <v>3987595250</v>
      </c>
      <c r="P56" s="11"/>
      <c r="Q56" s="11">
        <v>4647929</v>
      </c>
      <c r="R56" s="11"/>
      <c r="S56" s="11">
        <f t="shared" si="2"/>
        <v>3992243179</v>
      </c>
      <c r="U56" s="13">
        <f t="shared" si="3"/>
        <v>-1.4533125713435959E-2</v>
      </c>
    </row>
    <row r="57" spans="1:21">
      <c r="A57" s="3" t="s">
        <v>27</v>
      </c>
      <c r="C57" s="11">
        <v>0</v>
      </c>
      <c r="D57" s="11"/>
      <c r="E57" s="11">
        <v>-10160754617</v>
      </c>
      <c r="F57" s="11"/>
      <c r="G57" s="11">
        <v>-27722862</v>
      </c>
      <c r="H57" s="11"/>
      <c r="I57" s="11">
        <f t="shared" si="0"/>
        <v>-10188477479</v>
      </c>
      <c r="K57" s="13">
        <f t="shared" si="1"/>
        <v>2.1453239095197457E-2</v>
      </c>
      <c r="M57" s="11">
        <v>0</v>
      </c>
      <c r="N57" s="11"/>
      <c r="O57" s="11">
        <v>-7049552881</v>
      </c>
      <c r="P57" s="11"/>
      <c r="Q57" s="11">
        <v>-181723306</v>
      </c>
      <c r="R57" s="11"/>
      <c r="S57" s="11">
        <f t="shared" si="2"/>
        <v>-7231276187</v>
      </c>
      <c r="U57" s="13">
        <f t="shared" si="3"/>
        <v>2.6324309713160098E-2</v>
      </c>
    </row>
    <row r="58" spans="1:21">
      <c r="A58" s="3" t="s">
        <v>77</v>
      </c>
      <c r="C58" s="11">
        <v>0</v>
      </c>
      <c r="D58" s="11"/>
      <c r="E58" s="11">
        <v>-2204084102</v>
      </c>
      <c r="F58" s="11"/>
      <c r="G58" s="11">
        <v>-44460652</v>
      </c>
      <c r="H58" s="11"/>
      <c r="I58" s="11">
        <f t="shared" si="0"/>
        <v>-2248544754</v>
      </c>
      <c r="K58" s="13">
        <f t="shared" si="1"/>
        <v>4.7346199001019494E-3</v>
      </c>
      <c r="M58" s="11">
        <v>0</v>
      </c>
      <c r="N58" s="11"/>
      <c r="O58" s="11">
        <v>-5535990602</v>
      </c>
      <c r="P58" s="11"/>
      <c r="Q58" s="11">
        <v>-446758866</v>
      </c>
      <c r="R58" s="11"/>
      <c r="S58" s="11">
        <f t="shared" si="2"/>
        <v>-5982749468</v>
      </c>
      <c r="U58" s="13">
        <f t="shared" si="3"/>
        <v>2.1779246962660065E-2</v>
      </c>
    </row>
    <row r="59" spans="1:21">
      <c r="A59" s="3" t="s">
        <v>45</v>
      </c>
      <c r="C59" s="11">
        <v>0</v>
      </c>
      <c r="D59" s="11"/>
      <c r="E59" s="11">
        <v>-4651590207</v>
      </c>
      <c r="F59" s="11"/>
      <c r="G59" s="11">
        <v>4354220</v>
      </c>
      <c r="H59" s="11"/>
      <c r="I59" s="11">
        <f t="shared" si="0"/>
        <v>-4647235987</v>
      </c>
      <c r="K59" s="13">
        <f t="shared" si="1"/>
        <v>9.7853938398951377E-3</v>
      </c>
      <c r="M59" s="11">
        <v>0</v>
      </c>
      <c r="N59" s="11"/>
      <c r="O59" s="11">
        <v>-460968389</v>
      </c>
      <c r="P59" s="11"/>
      <c r="Q59" s="11">
        <v>56482242</v>
      </c>
      <c r="R59" s="11"/>
      <c r="S59" s="11">
        <f t="shared" si="2"/>
        <v>-404486147</v>
      </c>
      <c r="U59" s="13">
        <f t="shared" si="3"/>
        <v>1.472467422479711E-3</v>
      </c>
    </row>
    <row r="60" spans="1:21">
      <c r="A60" s="3" t="s">
        <v>25</v>
      </c>
      <c r="C60" s="11">
        <v>0</v>
      </c>
      <c r="D60" s="11"/>
      <c r="E60" s="11">
        <v>-7728302996</v>
      </c>
      <c r="F60" s="11"/>
      <c r="G60" s="11">
        <v>87384536</v>
      </c>
      <c r="H60" s="11"/>
      <c r="I60" s="11">
        <f t="shared" si="0"/>
        <v>-7640918460</v>
      </c>
      <c r="K60" s="13">
        <f t="shared" si="1"/>
        <v>1.6089003579500178E-2</v>
      </c>
      <c r="M60" s="11">
        <v>0</v>
      </c>
      <c r="N60" s="11"/>
      <c r="O60" s="11">
        <v>8780039469</v>
      </c>
      <c r="P60" s="11"/>
      <c r="Q60" s="11">
        <v>254135566</v>
      </c>
      <c r="R60" s="11"/>
      <c r="S60" s="11">
        <f t="shared" si="2"/>
        <v>9034175035</v>
      </c>
      <c r="U60" s="13">
        <f t="shared" si="3"/>
        <v>-3.2887475941214377E-2</v>
      </c>
    </row>
    <row r="61" spans="1:21">
      <c r="A61" s="3" t="s">
        <v>66</v>
      </c>
      <c r="C61" s="11">
        <v>0</v>
      </c>
      <c r="D61" s="11"/>
      <c r="E61" s="11">
        <v>4868043221</v>
      </c>
      <c r="F61" s="11"/>
      <c r="G61" s="11">
        <v>1268085796</v>
      </c>
      <c r="H61" s="11"/>
      <c r="I61" s="11">
        <f t="shared" si="0"/>
        <v>6136129017</v>
      </c>
      <c r="K61" s="13">
        <f t="shared" si="1"/>
        <v>-1.292046266893259E-2</v>
      </c>
      <c r="M61" s="11">
        <v>0</v>
      </c>
      <c r="N61" s="11"/>
      <c r="O61" s="11">
        <v>-3227098501</v>
      </c>
      <c r="P61" s="11"/>
      <c r="Q61" s="11">
        <v>1195175004</v>
      </c>
      <c r="R61" s="11"/>
      <c r="S61" s="11">
        <f t="shared" si="2"/>
        <v>-2031923497</v>
      </c>
      <c r="U61" s="13">
        <f t="shared" si="3"/>
        <v>7.3968940011771298E-3</v>
      </c>
    </row>
    <row r="62" spans="1:21">
      <c r="A62" s="3" t="s">
        <v>56</v>
      </c>
      <c r="C62" s="11">
        <v>0</v>
      </c>
      <c r="D62" s="11"/>
      <c r="E62" s="11">
        <v>-20214149654</v>
      </c>
      <c r="F62" s="11"/>
      <c r="G62" s="11">
        <v>-214947366</v>
      </c>
      <c r="H62" s="11"/>
      <c r="I62" s="11">
        <f t="shared" si="0"/>
        <v>-20429097020</v>
      </c>
      <c r="K62" s="13">
        <f t="shared" si="1"/>
        <v>4.3016270465571278E-2</v>
      </c>
      <c r="M62" s="11">
        <v>0</v>
      </c>
      <c r="N62" s="11"/>
      <c r="O62" s="11">
        <v>-27634539283</v>
      </c>
      <c r="P62" s="11"/>
      <c r="Q62" s="11">
        <v>-977273859</v>
      </c>
      <c r="R62" s="11"/>
      <c r="S62" s="11">
        <f t="shared" si="2"/>
        <v>-28611813142</v>
      </c>
      <c r="U62" s="13">
        <f t="shared" si="3"/>
        <v>0.10415675063816675</v>
      </c>
    </row>
    <row r="63" spans="1:21">
      <c r="A63" s="3" t="s">
        <v>61</v>
      </c>
      <c r="C63" s="11">
        <v>0</v>
      </c>
      <c r="D63" s="11"/>
      <c r="E63" s="11">
        <v>-2402603500</v>
      </c>
      <c r="F63" s="11"/>
      <c r="G63" s="11">
        <v>0</v>
      </c>
      <c r="H63" s="11"/>
      <c r="I63" s="11">
        <f t="shared" si="0"/>
        <v>-2402603500</v>
      </c>
      <c r="K63" s="13">
        <f t="shared" si="1"/>
        <v>5.0590117554558554E-3</v>
      </c>
      <c r="M63" s="11">
        <v>0</v>
      </c>
      <c r="N63" s="11"/>
      <c r="O63" s="11">
        <v>131986099</v>
      </c>
      <c r="P63" s="11"/>
      <c r="Q63" s="11">
        <v>25264916</v>
      </c>
      <c r="R63" s="11"/>
      <c r="S63" s="11">
        <f t="shared" si="2"/>
        <v>157251015</v>
      </c>
      <c r="U63" s="13">
        <f t="shared" si="3"/>
        <v>-5.7244728517085255E-4</v>
      </c>
    </row>
    <row r="64" spans="1:21">
      <c r="A64" s="3" t="s">
        <v>128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K64" s="13">
        <f t="shared" si="1"/>
        <v>0</v>
      </c>
      <c r="M64" s="11">
        <v>0</v>
      </c>
      <c r="N64" s="11"/>
      <c r="O64" s="11">
        <v>0</v>
      </c>
      <c r="P64" s="11"/>
      <c r="Q64" s="11">
        <v>-26429132</v>
      </c>
      <c r="R64" s="11"/>
      <c r="S64" s="11">
        <f t="shared" si="2"/>
        <v>-26429132</v>
      </c>
      <c r="U64" s="13">
        <f t="shared" si="3"/>
        <v>9.6211047431535524E-5</v>
      </c>
    </row>
    <row r="65" spans="1:21">
      <c r="A65" s="3" t="s">
        <v>33</v>
      </c>
      <c r="C65" s="11">
        <v>2933363575</v>
      </c>
      <c r="D65" s="11"/>
      <c r="E65" s="11">
        <v>-2472196623</v>
      </c>
      <c r="F65" s="11"/>
      <c r="G65" s="11">
        <v>0</v>
      </c>
      <c r="H65" s="11"/>
      <c r="I65" s="11">
        <f t="shared" si="0"/>
        <v>461166952</v>
      </c>
      <c r="K65" s="13">
        <f t="shared" si="1"/>
        <v>-9.7105037572605974E-4</v>
      </c>
      <c r="M65" s="11">
        <v>2933363575</v>
      </c>
      <c r="N65" s="11"/>
      <c r="O65" s="11">
        <v>-2220030659</v>
      </c>
      <c r="P65" s="11"/>
      <c r="Q65" s="11">
        <v>-889830088</v>
      </c>
      <c r="R65" s="11"/>
      <c r="S65" s="11">
        <f t="shared" si="2"/>
        <v>-176497172</v>
      </c>
      <c r="U65" s="13">
        <f t="shared" si="3"/>
        <v>6.4250985567077586E-4</v>
      </c>
    </row>
    <row r="66" spans="1:21">
      <c r="A66" s="3" t="s">
        <v>129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K66" s="13">
        <f t="shared" si="1"/>
        <v>0</v>
      </c>
      <c r="M66" s="11">
        <v>0</v>
      </c>
      <c r="N66" s="11"/>
      <c r="O66" s="11">
        <v>0</v>
      </c>
      <c r="P66" s="11"/>
      <c r="Q66" s="11">
        <v>8445775923</v>
      </c>
      <c r="R66" s="11"/>
      <c r="S66" s="11">
        <f t="shared" si="2"/>
        <v>8445775923</v>
      </c>
      <c r="U66" s="13">
        <f t="shared" si="3"/>
        <v>-3.0745502649268758E-2</v>
      </c>
    </row>
    <row r="67" spans="1:21">
      <c r="A67" s="3" t="s">
        <v>19</v>
      </c>
      <c r="C67" s="11">
        <v>0</v>
      </c>
      <c r="D67" s="11"/>
      <c r="E67" s="11">
        <v>-1373913945</v>
      </c>
      <c r="F67" s="11"/>
      <c r="G67" s="11">
        <v>0</v>
      </c>
      <c r="H67" s="11"/>
      <c r="I67" s="11">
        <f t="shared" si="0"/>
        <v>-1373913945</v>
      </c>
      <c r="K67" s="13">
        <f t="shared" si="1"/>
        <v>2.8929645689518601E-3</v>
      </c>
      <c r="M67" s="11">
        <v>0</v>
      </c>
      <c r="N67" s="11"/>
      <c r="O67" s="11">
        <v>-5601341467</v>
      </c>
      <c r="P67" s="11"/>
      <c r="Q67" s="11">
        <v>16792608</v>
      </c>
      <c r="R67" s="11"/>
      <c r="S67" s="11">
        <f t="shared" si="2"/>
        <v>-5584548859</v>
      </c>
      <c r="U67" s="13">
        <f t="shared" si="3"/>
        <v>2.0329661040588719E-2</v>
      </c>
    </row>
    <row r="68" spans="1:21">
      <c r="A68" s="3" t="s">
        <v>36</v>
      </c>
      <c r="C68" s="11">
        <v>0</v>
      </c>
      <c r="D68" s="11"/>
      <c r="E68" s="11">
        <v>2697991394</v>
      </c>
      <c r="F68" s="11"/>
      <c r="G68" s="11">
        <v>0</v>
      </c>
      <c r="H68" s="11"/>
      <c r="I68" s="11">
        <f t="shared" si="0"/>
        <v>2697991394</v>
      </c>
      <c r="K68" s="13">
        <f t="shared" si="1"/>
        <v>-5.6809915486948767E-3</v>
      </c>
      <c r="M68" s="11">
        <v>0</v>
      </c>
      <c r="N68" s="11"/>
      <c r="O68" s="11">
        <v>-8093974173</v>
      </c>
      <c r="P68" s="11"/>
      <c r="Q68" s="11">
        <v>-154740271</v>
      </c>
      <c r="R68" s="11"/>
      <c r="S68" s="11">
        <f t="shared" si="2"/>
        <v>-8248714444</v>
      </c>
      <c r="U68" s="13">
        <f t="shared" si="3"/>
        <v>3.0028131707877357E-2</v>
      </c>
    </row>
    <row r="69" spans="1:21">
      <c r="A69" s="3" t="s">
        <v>16</v>
      </c>
      <c r="C69" s="11">
        <v>0</v>
      </c>
      <c r="D69" s="11"/>
      <c r="E69" s="11">
        <v>-12500983906</v>
      </c>
      <c r="F69" s="11"/>
      <c r="G69" s="11">
        <v>0</v>
      </c>
      <c r="H69" s="11"/>
      <c r="I69" s="11">
        <f t="shared" si="0"/>
        <v>-12500983906</v>
      </c>
      <c r="K69" s="13">
        <f t="shared" si="1"/>
        <v>2.6322539085295787E-2</v>
      </c>
      <c r="M69" s="11">
        <v>0</v>
      </c>
      <c r="N69" s="11"/>
      <c r="O69" s="11">
        <v>-26940248676</v>
      </c>
      <c r="P69" s="11"/>
      <c r="Q69" s="11">
        <v>-141629856</v>
      </c>
      <c r="R69" s="11"/>
      <c r="S69" s="11">
        <f t="shared" si="2"/>
        <v>-27081878532</v>
      </c>
      <c r="U69" s="13">
        <f t="shared" si="3"/>
        <v>9.8587267261646558E-2</v>
      </c>
    </row>
    <row r="70" spans="1:21">
      <c r="A70" s="3" t="s">
        <v>40</v>
      </c>
      <c r="C70" s="11">
        <v>0</v>
      </c>
      <c r="D70" s="11"/>
      <c r="E70" s="11">
        <v>-14621189140</v>
      </c>
      <c r="F70" s="11"/>
      <c r="G70" s="11">
        <v>0</v>
      </c>
      <c r="H70" s="11"/>
      <c r="I70" s="11">
        <f t="shared" si="0"/>
        <v>-14621189140</v>
      </c>
      <c r="K70" s="13">
        <f t="shared" si="1"/>
        <v>3.0786922493871122E-2</v>
      </c>
      <c r="M70" s="11">
        <v>0</v>
      </c>
      <c r="N70" s="11"/>
      <c r="O70" s="11">
        <v>-20103440696</v>
      </c>
      <c r="P70" s="11"/>
      <c r="Q70" s="11">
        <v>-18449360</v>
      </c>
      <c r="R70" s="11"/>
      <c r="S70" s="11">
        <f t="shared" si="2"/>
        <v>-20121890056</v>
      </c>
      <c r="U70" s="13">
        <f t="shared" si="3"/>
        <v>7.3250537270386287E-2</v>
      </c>
    </row>
    <row r="71" spans="1:21">
      <c r="A71" s="3" t="s">
        <v>130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f t="shared" si="0"/>
        <v>0</v>
      </c>
      <c r="K71" s="13">
        <f t="shared" si="1"/>
        <v>0</v>
      </c>
      <c r="M71" s="11">
        <v>0</v>
      </c>
      <c r="N71" s="11"/>
      <c r="O71" s="11">
        <v>0</v>
      </c>
      <c r="P71" s="11"/>
      <c r="Q71" s="11">
        <v>-532496187</v>
      </c>
      <c r="R71" s="11"/>
      <c r="S71" s="11">
        <f t="shared" si="2"/>
        <v>-532496187</v>
      </c>
      <c r="U71" s="13">
        <f t="shared" si="3"/>
        <v>1.9384675934332163E-3</v>
      </c>
    </row>
    <row r="72" spans="1:21">
      <c r="A72" s="3" t="s">
        <v>131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f t="shared" si="0"/>
        <v>0</v>
      </c>
      <c r="K72" s="13">
        <f t="shared" si="1"/>
        <v>0</v>
      </c>
      <c r="M72" s="11">
        <v>0</v>
      </c>
      <c r="N72" s="11"/>
      <c r="O72" s="11">
        <v>0</v>
      </c>
      <c r="P72" s="11"/>
      <c r="Q72" s="11">
        <v>-6585852082</v>
      </c>
      <c r="R72" s="11"/>
      <c r="S72" s="11">
        <f t="shared" si="2"/>
        <v>-6585852082</v>
      </c>
      <c r="U72" s="13">
        <f t="shared" si="3"/>
        <v>2.3974746012785396E-2</v>
      </c>
    </row>
    <row r="73" spans="1:21">
      <c r="A73" s="3" t="s">
        <v>132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81" si="4">C73+E73+G73</f>
        <v>0</v>
      </c>
      <c r="K73" s="13">
        <f t="shared" ref="K73:K81" si="5">I73/$I$82</f>
        <v>0</v>
      </c>
      <c r="M73" s="11">
        <v>0</v>
      </c>
      <c r="N73" s="11"/>
      <c r="O73" s="11">
        <v>0</v>
      </c>
      <c r="P73" s="11"/>
      <c r="Q73" s="11">
        <v>8917042761</v>
      </c>
      <c r="R73" s="11"/>
      <c r="S73" s="11">
        <f t="shared" ref="S73:S81" si="6">M73+O73+Q73</f>
        <v>8917042761</v>
      </c>
      <c r="U73" s="13">
        <f t="shared" ref="U73:U81" si="7">S73/$S$82</f>
        <v>-3.2461074545603749E-2</v>
      </c>
    </row>
    <row r="74" spans="1:21">
      <c r="A74" s="3" t="s">
        <v>38</v>
      </c>
      <c r="C74" s="11">
        <v>0</v>
      </c>
      <c r="D74" s="11"/>
      <c r="E74" s="11">
        <v>-3052058823</v>
      </c>
      <c r="F74" s="11"/>
      <c r="G74" s="11">
        <v>0</v>
      </c>
      <c r="H74" s="11"/>
      <c r="I74" s="11">
        <f t="shared" si="4"/>
        <v>-3052058823</v>
      </c>
      <c r="K74" s="13">
        <f t="shared" si="5"/>
        <v>6.4265291646748044E-3</v>
      </c>
      <c r="M74" s="11">
        <v>0</v>
      </c>
      <c r="N74" s="11"/>
      <c r="O74" s="11">
        <v>-1170778018</v>
      </c>
      <c r="P74" s="11"/>
      <c r="Q74" s="11">
        <v>7698902</v>
      </c>
      <c r="R74" s="11"/>
      <c r="S74" s="11">
        <f t="shared" si="6"/>
        <v>-1163079116</v>
      </c>
      <c r="U74" s="13">
        <f t="shared" si="7"/>
        <v>4.2340043553494074E-3</v>
      </c>
    </row>
    <row r="75" spans="1:21">
      <c r="A75" s="3" t="s">
        <v>133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4"/>
        <v>0</v>
      </c>
      <c r="K75" s="13">
        <f t="shared" si="5"/>
        <v>0</v>
      </c>
      <c r="M75" s="11">
        <v>0</v>
      </c>
      <c r="N75" s="11"/>
      <c r="O75" s="11">
        <v>0</v>
      </c>
      <c r="P75" s="11"/>
      <c r="Q75" s="11">
        <v>-2418132340</v>
      </c>
      <c r="R75" s="11"/>
      <c r="S75" s="11">
        <f t="shared" si="6"/>
        <v>-2418132340</v>
      </c>
      <c r="U75" s="13">
        <f t="shared" si="7"/>
        <v>8.8028258082584777E-3</v>
      </c>
    </row>
    <row r="76" spans="1:21">
      <c r="A76" s="3" t="s">
        <v>134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4"/>
        <v>0</v>
      </c>
      <c r="K76" s="13">
        <f t="shared" si="5"/>
        <v>0</v>
      </c>
      <c r="M76" s="11">
        <v>0</v>
      </c>
      <c r="N76" s="11"/>
      <c r="O76" s="11">
        <v>0</v>
      </c>
      <c r="P76" s="11"/>
      <c r="Q76" s="11">
        <v>-3073974870</v>
      </c>
      <c r="R76" s="11"/>
      <c r="S76" s="11">
        <f t="shared" si="6"/>
        <v>-3073974870</v>
      </c>
      <c r="U76" s="13">
        <f t="shared" si="7"/>
        <v>1.1190316126194316E-2</v>
      </c>
    </row>
    <row r="77" spans="1:21">
      <c r="A77" s="3" t="s">
        <v>32</v>
      </c>
      <c r="C77" s="11">
        <v>0</v>
      </c>
      <c r="D77" s="11"/>
      <c r="E77" s="11">
        <v>-5723029412</v>
      </c>
      <c r="F77" s="11"/>
      <c r="G77" s="11">
        <v>0</v>
      </c>
      <c r="H77" s="11"/>
      <c r="I77" s="11">
        <f t="shared" si="4"/>
        <v>-5723029412</v>
      </c>
      <c r="K77" s="13">
        <f t="shared" si="5"/>
        <v>1.2050624696138008E-2</v>
      </c>
      <c r="M77" s="11">
        <v>0</v>
      </c>
      <c r="N77" s="11"/>
      <c r="O77" s="11">
        <v>19271272446</v>
      </c>
      <c r="P77" s="11"/>
      <c r="Q77" s="11">
        <v>0</v>
      </c>
      <c r="R77" s="11"/>
      <c r="S77" s="11">
        <f t="shared" si="6"/>
        <v>19271272446</v>
      </c>
      <c r="U77" s="13">
        <f t="shared" si="7"/>
        <v>-7.0153999282615467E-2</v>
      </c>
    </row>
    <row r="78" spans="1:21">
      <c r="A78" s="3" t="s">
        <v>23</v>
      </c>
      <c r="C78" s="11">
        <v>0</v>
      </c>
      <c r="D78" s="11"/>
      <c r="E78" s="11">
        <v>-864270865</v>
      </c>
      <c r="F78" s="11"/>
      <c r="G78" s="11">
        <v>0</v>
      </c>
      <c r="H78" s="11"/>
      <c r="I78" s="11">
        <f t="shared" si="4"/>
        <v>-864270865</v>
      </c>
      <c r="K78" s="13">
        <f t="shared" si="5"/>
        <v>1.8198410457376762E-3</v>
      </c>
      <c r="M78" s="11">
        <v>0</v>
      </c>
      <c r="N78" s="11"/>
      <c r="O78" s="11">
        <v>-2226526846</v>
      </c>
      <c r="P78" s="11"/>
      <c r="Q78" s="11">
        <v>0</v>
      </c>
      <c r="R78" s="11"/>
      <c r="S78" s="11">
        <f t="shared" si="6"/>
        <v>-2226526846</v>
      </c>
      <c r="U78" s="13">
        <f t="shared" si="7"/>
        <v>8.1053165116468148E-3</v>
      </c>
    </row>
    <row r="79" spans="1:21">
      <c r="A79" s="3" t="s">
        <v>80</v>
      </c>
      <c r="C79" s="11">
        <v>0</v>
      </c>
      <c r="D79" s="11"/>
      <c r="E79" s="11">
        <v>178246620</v>
      </c>
      <c r="F79" s="11"/>
      <c r="G79" s="11">
        <v>0</v>
      </c>
      <c r="H79" s="11"/>
      <c r="I79" s="11">
        <f t="shared" si="4"/>
        <v>178246620</v>
      </c>
      <c r="K79" s="13">
        <f t="shared" si="5"/>
        <v>-3.7532274715752008E-4</v>
      </c>
      <c r="M79" s="11">
        <v>0</v>
      </c>
      <c r="N79" s="11"/>
      <c r="O79" s="11">
        <v>178246620</v>
      </c>
      <c r="P79" s="11"/>
      <c r="Q79" s="11">
        <v>0</v>
      </c>
      <c r="R79" s="11"/>
      <c r="S79" s="11">
        <f t="shared" si="6"/>
        <v>178246620</v>
      </c>
      <c r="U79" s="13">
        <f t="shared" si="7"/>
        <v>-6.488784425962566E-4</v>
      </c>
    </row>
    <row r="80" spans="1:21">
      <c r="A80" s="3" t="s">
        <v>48</v>
      </c>
      <c r="C80" s="11">
        <v>0</v>
      </c>
      <c r="D80" s="11"/>
      <c r="E80" s="11">
        <v>-6725742300</v>
      </c>
      <c r="F80" s="11"/>
      <c r="G80" s="11">
        <v>0</v>
      </c>
      <c r="H80" s="11"/>
      <c r="I80" s="11">
        <f t="shared" si="4"/>
        <v>-6725742300</v>
      </c>
      <c r="K80" s="13">
        <f t="shared" si="5"/>
        <v>1.4161974441420195E-2</v>
      </c>
      <c r="M80" s="11">
        <v>0</v>
      </c>
      <c r="N80" s="11"/>
      <c r="O80" s="11">
        <v>-15006178800</v>
      </c>
      <c r="P80" s="11"/>
      <c r="Q80" s="11">
        <v>0</v>
      </c>
      <c r="R80" s="11"/>
      <c r="S80" s="11">
        <f t="shared" si="6"/>
        <v>-15006178800</v>
      </c>
      <c r="U80" s="13">
        <f t="shared" si="7"/>
        <v>5.4627604882858158E-2</v>
      </c>
    </row>
    <row r="81" spans="1:21">
      <c r="A81" s="3" t="s">
        <v>81</v>
      </c>
      <c r="C81" s="11">
        <v>0</v>
      </c>
      <c r="D81" s="11"/>
      <c r="E81" s="11">
        <v>-3514767830</v>
      </c>
      <c r="F81" s="11"/>
      <c r="G81" s="11">
        <v>0</v>
      </c>
      <c r="H81" s="11"/>
      <c r="I81" s="11">
        <f t="shared" si="4"/>
        <v>-3514767830</v>
      </c>
      <c r="K81" s="13">
        <f t="shared" si="5"/>
        <v>7.4008265490614943E-3</v>
      </c>
      <c r="M81" s="11">
        <v>0</v>
      </c>
      <c r="N81" s="11"/>
      <c r="O81" s="11">
        <v>-3514767830</v>
      </c>
      <c r="P81" s="11"/>
      <c r="Q81" s="11">
        <v>0</v>
      </c>
      <c r="R81" s="11"/>
      <c r="S81" s="11">
        <f t="shared" si="6"/>
        <v>-3514767830</v>
      </c>
      <c r="U81" s="13">
        <f t="shared" si="7"/>
        <v>1.2794952721223125E-2</v>
      </c>
    </row>
    <row r="82" spans="1:21">
      <c r="A82" s="3" t="s">
        <v>82</v>
      </c>
      <c r="C82" s="18">
        <f>SUM(C8:C81)</f>
        <v>19347588221</v>
      </c>
      <c r="D82" s="11"/>
      <c r="E82" s="18">
        <f>SUM(E8:E81)</f>
        <v>-501903463921</v>
      </c>
      <c r="F82" s="11"/>
      <c r="G82" s="18">
        <f>SUM(G8:G81)</f>
        <v>7640296109</v>
      </c>
      <c r="H82" s="11"/>
      <c r="I82" s="18">
        <f>SUM(I8:I81)</f>
        <v>-474915579591</v>
      </c>
      <c r="K82" s="14">
        <f>SUM(K8:K81)</f>
        <v>1</v>
      </c>
      <c r="M82" s="18">
        <f>SUM(M8:M81)</f>
        <v>56122849672</v>
      </c>
      <c r="N82" s="11"/>
      <c r="O82" s="18">
        <f>SUM(O8:O81)</f>
        <v>-282107725235</v>
      </c>
      <c r="P82" s="11"/>
      <c r="Q82" s="18">
        <f>SUM(Q8:Q81)</f>
        <v>-48714680315</v>
      </c>
      <c r="R82" s="11"/>
      <c r="S82" s="18">
        <f>SUM(S8:S81)</f>
        <v>-274699555878</v>
      </c>
      <c r="U82" s="14">
        <f>SUM(U8:U81)</f>
        <v>1.0000000000000004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/>
  <cols>
    <col min="1" max="1" width="20.140625" style="3" bestFit="1" customWidth="1"/>
    <col min="2" max="2" width="1" style="3" customWidth="1"/>
    <col min="3" max="3" width="29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  <c r="F3" s="1" t="s">
        <v>104</v>
      </c>
      <c r="G3" s="1" t="s">
        <v>104</v>
      </c>
      <c r="H3" s="1" t="s">
        <v>104</v>
      </c>
      <c r="I3" s="1" t="s">
        <v>104</v>
      </c>
      <c r="J3" s="1" t="s">
        <v>104</v>
      </c>
      <c r="K3" s="1" t="s">
        <v>104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141</v>
      </c>
      <c r="B6" s="2" t="s">
        <v>141</v>
      </c>
      <c r="C6" s="2" t="s">
        <v>141</v>
      </c>
      <c r="E6" s="2" t="s">
        <v>106</v>
      </c>
      <c r="F6" s="2" t="s">
        <v>106</v>
      </c>
      <c r="G6" s="2" t="s">
        <v>106</v>
      </c>
      <c r="I6" s="2" t="s">
        <v>107</v>
      </c>
      <c r="J6" s="2" t="s">
        <v>107</v>
      </c>
      <c r="K6" s="2" t="s">
        <v>107</v>
      </c>
    </row>
    <row r="7" spans="1:11" ht="25.5" thickBot="1">
      <c r="A7" s="2" t="s">
        <v>142</v>
      </c>
      <c r="C7" s="2" t="s">
        <v>88</v>
      </c>
      <c r="E7" s="2" t="s">
        <v>143</v>
      </c>
      <c r="G7" s="2" t="s">
        <v>144</v>
      </c>
      <c r="I7" s="2" t="s">
        <v>143</v>
      </c>
      <c r="K7" s="2" t="s">
        <v>144</v>
      </c>
    </row>
    <row r="8" spans="1:11">
      <c r="A8" s="3" t="s">
        <v>94</v>
      </c>
      <c r="C8" s="3" t="s">
        <v>95</v>
      </c>
      <c r="E8" s="7">
        <v>41858</v>
      </c>
      <c r="F8" s="8"/>
      <c r="G8" s="13">
        <f>E8/$E$10</f>
        <v>2.0090687630302625E-4</v>
      </c>
      <c r="H8" s="8"/>
      <c r="I8" s="7">
        <v>161048</v>
      </c>
      <c r="K8" s="13">
        <f>I8/$I$10</f>
        <v>4.3344723259620831E-5</v>
      </c>
    </row>
    <row r="9" spans="1:11" ht="24.75" thickBot="1">
      <c r="A9" s="3" t="s">
        <v>101</v>
      </c>
      <c r="C9" s="3" t="s">
        <v>102</v>
      </c>
      <c r="E9" s="7">
        <v>208303425</v>
      </c>
      <c r="F9" s="8"/>
      <c r="G9" s="20">
        <f>E9/$E$10</f>
        <v>0.99979909312369697</v>
      </c>
      <c r="H9" s="8"/>
      <c r="I9" s="7">
        <v>3715354657</v>
      </c>
      <c r="K9" s="20">
        <f>I9/$I$10</f>
        <v>0.99995665527674038</v>
      </c>
    </row>
    <row r="10" spans="1:11" ht="24.75" thickBot="1">
      <c r="A10" s="3" t="s">
        <v>82</v>
      </c>
      <c r="C10" s="3" t="s">
        <v>82</v>
      </c>
      <c r="E10" s="9">
        <f>SUM(E8:E9)</f>
        <v>208345283</v>
      </c>
      <c r="F10" s="8"/>
      <c r="G10" s="19">
        <f>SUM(G8:G9)</f>
        <v>1</v>
      </c>
      <c r="H10" s="8"/>
      <c r="I10" s="9">
        <f>SUM(I8:I9)</f>
        <v>3715515705</v>
      </c>
      <c r="K10" s="21">
        <f>SUM(K8:K9)</f>
        <v>1</v>
      </c>
    </row>
    <row r="11" spans="1:11" ht="24.75" thickTop="1">
      <c r="E11" s="8"/>
      <c r="F11" s="8"/>
      <c r="G11" s="13"/>
      <c r="H11" s="8"/>
      <c r="I11" s="8"/>
      <c r="K11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5" sqref="E5"/>
    </sheetView>
  </sheetViews>
  <sheetFormatPr defaultRowHeight="24"/>
  <cols>
    <col min="1" max="1" width="37.42578125" style="3" bestFit="1" customWidth="1"/>
    <col min="2" max="2" width="1" style="3" customWidth="1"/>
    <col min="3" max="3" width="11" style="3" customWidth="1"/>
    <col min="4" max="4" width="1" style="3" customWidth="1"/>
    <col min="5" max="5" width="21.425781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104</v>
      </c>
      <c r="B3" s="1" t="s">
        <v>104</v>
      </c>
      <c r="C3" s="1" t="s">
        <v>104</v>
      </c>
      <c r="D3" s="1" t="s">
        <v>104</v>
      </c>
      <c r="E3" s="1" t="s">
        <v>104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>
      <c r="E5" s="4" t="s">
        <v>151</v>
      </c>
    </row>
    <row r="6" spans="1:5" ht="24.75">
      <c r="A6" s="2" t="s">
        <v>145</v>
      </c>
      <c r="C6" s="2" t="s">
        <v>106</v>
      </c>
      <c r="E6" s="22" t="s">
        <v>152</v>
      </c>
    </row>
    <row r="7" spans="1:5" ht="24.75">
      <c r="A7" s="2" t="s">
        <v>145</v>
      </c>
      <c r="C7" s="2" t="s">
        <v>91</v>
      </c>
      <c r="E7" s="2" t="s">
        <v>91</v>
      </c>
    </row>
    <row r="8" spans="1:5" ht="24.75">
      <c r="A8" s="4" t="s">
        <v>145</v>
      </c>
      <c r="C8" s="5">
        <v>0</v>
      </c>
      <c r="E8" s="5">
        <v>7238398625</v>
      </c>
    </row>
    <row r="9" spans="1:5">
      <c r="A9" s="3" t="s">
        <v>82</v>
      </c>
      <c r="C9" s="6">
        <f>SUM(C8:C8)</f>
        <v>0</v>
      </c>
      <c r="E9" s="6">
        <f>SUM(E8:E8)</f>
        <v>7238398625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2024-05-26T09:23:28Z</dcterms:modified>
</cp:coreProperties>
</file>