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a.ghayouri\Desktop\پرتفوی ماهانه\"/>
    </mc:Choice>
  </mc:AlternateContent>
  <xr:revisionPtr revIDLastSave="0" documentId="13_ncr:1_{86D4CB6F-6901-4CC4-A433-1608EB0E4931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سهام" sheetId="1" r:id="rId1"/>
    <sheet name="سپرده" sheetId="6" r:id="rId2"/>
    <sheet name="سود اوراق بهادار و سپرده بانکی" sheetId="7" r:id="rId3"/>
    <sheet name="درآمد سود سهام" sheetId="8" r:id="rId4"/>
    <sheet name="درآمد ناشی از تغییر قیمت اوراق" sheetId="9" r:id="rId5"/>
    <sheet name="درآمد ناشی از فروش" sheetId="10" r:id="rId6"/>
    <sheet name="سرمایه‌گذاری در سهام" sheetId="11" r:id="rId7"/>
    <sheet name="درآمد سپرده بانکی" sheetId="13" r:id="rId8"/>
    <sheet name="سایر درآمدها" sheetId="14" r:id="rId9"/>
    <sheet name="جمع درآمدها" sheetId="15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11" i="6" l="1"/>
  <c r="S80" i="11"/>
  <c r="C7" i="15"/>
  <c r="C9" i="15" s="1"/>
  <c r="K10" i="13"/>
  <c r="K9" i="13"/>
  <c r="K8" i="13"/>
  <c r="G10" i="13"/>
  <c r="G9" i="13"/>
  <c r="G8" i="13"/>
  <c r="S79" i="11"/>
  <c r="S9" i="11"/>
  <c r="S10" i="11"/>
  <c r="S11" i="11"/>
  <c r="S12" i="11"/>
  <c r="S13" i="11"/>
  <c r="S14" i="11"/>
  <c r="S15" i="11"/>
  <c r="S16" i="11"/>
  <c r="S17" i="11"/>
  <c r="S18" i="11"/>
  <c r="S19" i="11"/>
  <c r="S20" i="11"/>
  <c r="S21" i="11"/>
  <c r="S22" i="11"/>
  <c r="S23" i="11"/>
  <c r="S24" i="11"/>
  <c r="S25" i="11"/>
  <c r="S26" i="11"/>
  <c r="S27" i="11"/>
  <c r="S28" i="11"/>
  <c r="S29" i="11"/>
  <c r="S30" i="11"/>
  <c r="S31" i="11"/>
  <c r="S32" i="11"/>
  <c r="S33" i="11"/>
  <c r="S34" i="11"/>
  <c r="S35" i="11"/>
  <c r="S36" i="11"/>
  <c r="S37" i="11"/>
  <c r="S38" i="11"/>
  <c r="S39" i="11"/>
  <c r="S40" i="11"/>
  <c r="S41" i="11"/>
  <c r="S42" i="11"/>
  <c r="S43" i="11"/>
  <c r="S44" i="11"/>
  <c r="S45" i="11"/>
  <c r="S46" i="11"/>
  <c r="S47" i="11"/>
  <c r="S48" i="11"/>
  <c r="S49" i="11"/>
  <c r="S50" i="11"/>
  <c r="S51" i="11"/>
  <c r="S52" i="11"/>
  <c r="S53" i="11"/>
  <c r="S54" i="11"/>
  <c r="S55" i="11"/>
  <c r="S56" i="11"/>
  <c r="S57" i="11"/>
  <c r="S58" i="11"/>
  <c r="S59" i="11"/>
  <c r="S60" i="11"/>
  <c r="S61" i="11"/>
  <c r="S62" i="11"/>
  <c r="S63" i="11"/>
  <c r="S64" i="11"/>
  <c r="S65" i="11"/>
  <c r="S66" i="11"/>
  <c r="S67" i="11"/>
  <c r="S68" i="11"/>
  <c r="S69" i="11"/>
  <c r="S70" i="11"/>
  <c r="S71" i="11"/>
  <c r="S72" i="11"/>
  <c r="S73" i="11"/>
  <c r="S74" i="11"/>
  <c r="S75" i="11"/>
  <c r="S76" i="11"/>
  <c r="S77" i="11"/>
  <c r="S78" i="11"/>
  <c r="S8" i="11"/>
  <c r="I9" i="11"/>
  <c r="I10" i="11"/>
  <c r="I11" i="11"/>
  <c r="I12" i="11"/>
  <c r="I13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I33" i="11"/>
  <c r="I34" i="11"/>
  <c r="I35" i="11"/>
  <c r="I36" i="11"/>
  <c r="I37" i="11"/>
  <c r="I38" i="11"/>
  <c r="I39" i="11"/>
  <c r="I40" i="11"/>
  <c r="I41" i="11"/>
  <c r="I42" i="11"/>
  <c r="I43" i="11"/>
  <c r="I44" i="11"/>
  <c r="I45" i="11"/>
  <c r="I46" i="11"/>
  <c r="I47" i="11"/>
  <c r="I48" i="11"/>
  <c r="I49" i="11"/>
  <c r="I50" i="11"/>
  <c r="I51" i="11"/>
  <c r="I52" i="11"/>
  <c r="I53" i="11"/>
  <c r="I54" i="11"/>
  <c r="I55" i="11"/>
  <c r="I56" i="11"/>
  <c r="I57" i="11"/>
  <c r="I58" i="11"/>
  <c r="I59" i="11"/>
  <c r="I60" i="11"/>
  <c r="I61" i="11"/>
  <c r="I62" i="11"/>
  <c r="I63" i="11"/>
  <c r="I64" i="11"/>
  <c r="I65" i="11"/>
  <c r="I66" i="11"/>
  <c r="I67" i="11"/>
  <c r="I68" i="11"/>
  <c r="I69" i="11"/>
  <c r="I70" i="11"/>
  <c r="I71" i="11"/>
  <c r="I72" i="11"/>
  <c r="I73" i="11"/>
  <c r="I74" i="11"/>
  <c r="I75" i="11"/>
  <c r="I76" i="11"/>
  <c r="I77" i="11"/>
  <c r="I78" i="11"/>
  <c r="I79" i="11"/>
  <c r="I8" i="11"/>
  <c r="E67" i="10"/>
  <c r="G67" i="10"/>
  <c r="I67" i="10"/>
  <c r="M67" i="10"/>
  <c r="O67" i="10"/>
  <c r="Q67" i="10"/>
  <c r="Q9" i="10"/>
  <c r="Q10" i="10"/>
  <c r="Q11" i="10"/>
  <c r="Q12" i="10"/>
  <c r="Q13" i="10"/>
  <c r="Q14" i="10"/>
  <c r="Q15" i="10"/>
  <c r="Q16" i="10"/>
  <c r="Q17" i="10"/>
  <c r="Q18" i="10"/>
  <c r="Q19" i="10"/>
  <c r="Q20" i="10"/>
  <c r="Q21" i="10"/>
  <c r="Q22" i="10"/>
  <c r="Q23" i="10"/>
  <c r="Q24" i="10"/>
  <c r="Q25" i="10"/>
  <c r="Q26" i="10"/>
  <c r="Q27" i="10"/>
  <c r="Q28" i="10"/>
  <c r="Q29" i="10"/>
  <c r="Q30" i="10"/>
  <c r="Q31" i="10"/>
  <c r="Q32" i="10"/>
  <c r="Q33" i="10"/>
  <c r="Q34" i="10"/>
  <c r="Q35" i="10"/>
  <c r="Q36" i="10"/>
  <c r="Q37" i="10"/>
  <c r="Q38" i="10"/>
  <c r="Q39" i="10"/>
  <c r="Q40" i="10"/>
  <c r="Q41" i="10"/>
  <c r="Q42" i="10"/>
  <c r="Q43" i="10"/>
  <c r="Q44" i="10"/>
  <c r="Q45" i="10"/>
  <c r="Q46" i="10"/>
  <c r="Q47" i="10"/>
  <c r="Q48" i="10"/>
  <c r="Q49" i="10"/>
  <c r="Q50" i="10"/>
  <c r="Q51" i="10"/>
  <c r="Q52" i="10"/>
  <c r="Q53" i="10"/>
  <c r="Q54" i="10"/>
  <c r="Q55" i="10"/>
  <c r="Q56" i="10"/>
  <c r="Q57" i="10"/>
  <c r="Q58" i="10"/>
  <c r="Q59" i="10"/>
  <c r="Q60" i="10"/>
  <c r="Q61" i="10"/>
  <c r="Q62" i="10"/>
  <c r="Q63" i="10"/>
  <c r="Q64" i="10"/>
  <c r="Q65" i="10"/>
  <c r="Q66" i="10"/>
  <c r="Q8" i="10"/>
  <c r="I9" i="10"/>
  <c r="I10" i="10"/>
  <c r="I11" i="10"/>
  <c r="I12" i="10"/>
  <c r="I13" i="10"/>
  <c r="I14" i="10"/>
  <c r="I15" i="10"/>
  <c r="I16" i="10"/>
  <c r="I17" i="10"/>
  <c r="I18" i="10"/>
  <c r="I19" i="10"/>
  <c r="I20" i="10"/>
  <c r="I21" i="10"/>
  <c r="I22" i="10"/>
  <c r="I23" i="10"/>
  <c r="I24" i="10"/>
  <c r="I25" i="10"/>
  <c r="I26" i="10"/>
  <c r="I27" i="10"/>
  <c r="I28" i="10"/>
  <c r="I29" i="10"/>
  <c r="I30" i="10"/>
  <c r="I31" i="10"/>
  <c r="I32" i="10"/>
  <c r="I33" i="10"/>
  <c r="I34" i="10"/>
  <c r="I35" i="10"/>
  <c r="I36" i="10"/>
  <c r="I37" i="10"/>
  <c r="I38" i="10"/>
  <c r="I39" i="10"/>
  <c r="I40" i="10"/>
  <c r="I41" i="10"/>
  <c r="I42" i="10"/>
  <c r="I43" i="10"/>
  <c r="I44" i="10"/>
  <c r="I45" i="10"/>
  <c r="I46" i="10"/>
  <c r="I47" i="10"/>
  <c r="I48" i="10"/>
  <c r="I49" i="10"/>
  <c r="I50" i="10"/>
  <c r="I51" i="10"/>
  <c r="I52" i="10"/>
  <c r="I53" i="10"/>
  <c r="I54" i="10"/>
  <c r="I55" i="10"/>
  <c r="I56" i="10"/>
  <c r="I57" i="10"/>
  <c r="I58" i="10"/>
  <c r="I59" i="10"/>
  <c r="I60" i="10"/>
  <c r="I61" i="10"/>
  <c r="I62" i="10"/>
  <c r="I63" i="10"/>
  <c r="I64" i="10"/>
  <c r="I65" i="10"/>
  <c r="I66" i="10"/>
  <c r="I8" i="10"/>
  <c r="Q70" i="9"/>
  <c r="Q9" i="9"/>
  <c r="Q10" i="9"/>
  <c r="Q11" i="9"/>
  <c r="Q12" i="9"/>
  <c r="Q13" i="9"/>
  <c r="Q14" i="9"/>
  <c r="Q15" i="9"/>
  <c r="Q16" i="9"/>
  <c r="Q17" i="9"/>
  <c r="Q18" i="9"/>
  <c r="Q19" i="9"/>
  <c r="Q20" i="9"/>
  <c r="Q21" i="9"/>
  <c r="Q22" i="9"/>
  <c r="Q23" i="9"/>
  <c r="Q24" i="9"/>
  <c r="Q25" i="9"/>
  <c r="Q26" i="9"/>
  <c r="Q27" i="9"/>
  <c r="Q28" i="9"/>
  <c r="Q29" i="9"/>
  <c r="Q30" i="9"/>
  <c r="Q31" i="9"/>
  <c r="Q32" i="9"/>
  <c r="Q33" i="9"/>
  <c r="Q34" i="9"/>
  <c r="Q35" i="9"/>
  <c r="Q36" i="9"/>
  <c r="Q37" i="9"/>
  <c r="Q38" i="9"/>
  <c r="Q39" i="9"/>
  <c r="Q40" i="9"/>
  <c r="Q41" i="9"/>
  <c r="Q42" i="9"/>
  <c r="Q43" i="9"/>
  <c r="Q44" i="9"/>
  <c r="Q45" i="9"/>
  <c r="Q46" i="9"/>
  <c r="Q47" i="9"/>
  <c r="Q48" i="9"/>
  <c r="Q49" i="9"/>
  <c r="Q50" i="9"/>
  <c r="Q51" i="9"/>
  <c r="Q52" i="9"/>
  <c r="Q53" i="9"/>
  <c r="Q54" i="9"/>
  <c r="Q55" i="9"/>
  <c r="Q56" i="9"/>
  <c r="Q57" i="9"/>
  <c r="Q58" i="9"/>
  <c r="Q59" i="9"/>
  <c r="Q60" i="9"/>
  <c r="Q61" i="9"/>
  <c r="Q62" i="9"/>
  <c r="Q63" i="9"/>
  <c r="Q64" i="9"/>
  <c r="Q65" i="9"/>
  <c r="Q66" i="9"/>
  <c r="Q67" i="9"/>
  <c r="Q68" i="9"/>
  <c r="Q69" i="9"/>
  <c r="Q71" i="9"/>
  <c r="Q72" i="9"/>
  <c r="Q8" i="9"/>
  <c r="I9" i="9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65" i="9"/>
  <c r="I66" i="9"/>
  <c r="I67" i="9"/>
  <c r="I68" i="9"/>
  <c r="I69" i="9"/>
  <c r="I70" i="9"/>
  <c r="I71" i="9"/>
  <c r="I72" i="9"/>
  <c r="I8" i="9"/>
  <c r="E9" i="14"/>
  <c r="C9" i="14"/>
  <c r="I10" i="13"/>
  <c r="E10" i="13"/>
  <c r="Q80" i="11"/>
  <c r="O80" i="11"/>
  <c r="M80" i="11"/>
  <c r="G80" i="11"/>
  <c r="E80" i="11"/>
  <c r="C80" i="11"/>
  <c r="O73" i="9"/>
  <c r="M73" i="9"/>
  <c r="I73" i="9"/>
  <c r="G73" i="9"/>
  <c r="E73" i="9"/>
  <c r="S11" i="8"/>
  <c r="Q11" i="8"/>
  <c r="O11" i="8"/>
  <c r="M11" i="8"/>
  <c r="K11" i="8"/>
  <c r="I11" i="8"/>
  <c r="S10" i="7"/>
  <c r="Q10" i="7"/>
  <c r="O10" i="7"/>
  <c r="M10" i="7"/>
  <c r="K10" i="7"/>
  <c r="I10" i="7"/>
  <c r="Q11" i="6"/>
  <c r="O11" i="6"/>
  <c r="M11" i="6"/>
  <c r="K11" i="6"/>
  <c r="W74" i="1"/>
  <c r="U74" i="1"/>
  <c r="O74" i="1"/>
  <c r="K74" i="1"/>
  <c r="G74" i="1"/>
  <c r="E74" i="1"/>
  <c r="U11" i="11" l="1"/>
  <c r="U79" i="11"/>
  <c r="U66" i="11"/>
  <c r="U58" i="11"/>
  <c r="U50" i="11"/>
  <c r="U42" i="11"/>
  <c r="U34" i="11"/>
  <c r="U26" i="11"/>
  <c r="U18" i="11"/>
  <c r="U73" i="11"/>
  <c r="U65" i="11"/>
  <c r="U57" i="11"/>
  <c r="U49" i="11"/>
  <c r="U41" i="11"/>
  <c r="U33" i="11"/>
  <c r="U25" i="11"/>
  <c r="U17" i="11"/>
  <c r="U9" i="11"/>
  <c r="U47" i="11"/>
  <c r="U78" i="11"/>
  <c r="U70" i="11"/>
  <c r="U62" i="11"/>
  <c r="U54" i="11"/>
  <c r="U46" i="11"/>
  <c r="U38" i="11"/>
  <c r="U30" i="11"/>
  <c r="U22" i="11"/>
  <c r="U14" i="11"/>
  <c r="U72" i="11"/>
  <c r="U40" i="11"/>
  <c r="U24" i="11"/>
  <c r="U15" i="11"/>
  <c r="U77" i="11"/>
  <c r="U69" i="11"/>
  <c r="U61" i="11"/>
  <c r="U53" i="11"/>
  <c r="U45" i="11"/>
  <c r="U37" i="11"/>
  <c r="U29" i="11"/>
  <c r="U21" i="11"/>
  <c r="U13" i="11"/>
  <c r="U48" i="11"/>
  <c r="U63" i="11"/>
  <c r="U31" i="11"/>
  <c r="U76" i="11"/>
  <c r="U68" i="11"/>
  <c r="U60" i="11"/>
  <c r="U52" i="11"/>
  <c r="U44" i="11"/>
  <c r="U36" i="11"/>
  <c r="U28" i="11"/>
  <c r="U20" i="11"/>
  <c r="U12" i="11"/>
  <c r="U8" i="11"/>
  <c r="U64" i="11"/>
  <c r="U56" i="11"/>
  <c r="U32" i="11"/>
  <c r="U16" i="11"/>
  <c r="U71" i="11"/>
  <c r="U55" i="11"/>
  <c r="U39" i="11"/>
  <c r="U23" i="11"/>
  <c r="U75" i="11"/>
  <c r="U67" i="11"/>
  <c r="U59" i="11"/>
  <c r="U51" i="11"/>
  <c r="U43" i="11"/>
  <c r="U35" i="11"/>
  <c r="U27" i="11"/>
  <c r="U19" i="11"/>
  <c r="I80" i="11"/>
  <c r="Q73" i="9"/>
  <c r="U10" i="11" l="1"/>
  <c r="U74" i="11"/>
  <c r="U80" i="11"/>
  <c r="K12" i="11"/>
  <c r="K20" i="11"/>
  <c r="K28" i="11"/>
  <c r="K36" i="11"/>
  <c r="K44" i="11"/>
  <c r="K52" i="11"/>
  <c r="K60" i="11"/>
  <c r="K68" i="11"/>
  <c r="K76" i="11"/>
  <c r="K13" i="11"/>
  <c r="K21" i="11"/>
  <c r="K29" i="11"/>
  <c r="K37" i="11"/>
  <c r="K45" i="11"/>
  <c r="K53" i="11"/>
  <c r="K61" i="11"/>
  <c r="K46" i="11"/>
  <c r="K14" i="11"/>
  <c r="K15" i="11"/>
  <c r="K23" i="11"/>
  <c r="K31" i="11"/>
  <c r="K39" i="11"/>
  <c r="K47" i="11"/>
  <c r="K55" i="11"/>
  <c r="K63" i="11"/>
  <c r="K71" i="11"/>
  <c r="K79" i="11"/>
  <c r="K25" i="11"/>
  <c r="K33" i="11"/>
  <c r="K49" i="11"/>
  <c r="K73" i="11"/>
  <c r="K69" i="11"/>
  <c r="K16" i="11"/>
  <c r="K24" i="11"/>
  <c r="K32" i="11"/>
  <c r="K40" i="11"/>
  <c r="K48" i="11"/>
  <c r="K56" i="11"/>
  <c r="K64" i="11"/>
  <c r="K72" i="11"/>
  <c r="K8" i="11"/>
  <c r="K17" i="11"/>
  <c r="K41" i="11"/>
  <c r="K65" i="11"/>
  <c r="K22" i="11"/>
  <c r="K9" i="11"/>
  <c r="K57" i="11"/>
  <c r="K38" i="11"/>
  <c r="K62" i="11"/>
  <c r="K10" i="11"/>
  <c r="K18" i="11"/>
  <c r="K26" i="11"/>
  <c r="K34" i="11"/>
  <c r="K42" i="11"/>
  <c r="K50" i="11"/>
  <c r="K58" i="11"/>
  <c r="K66" i="11"/>
  <c r="K74" i="11"/>
  <c r="K19" i="11"/>
  <c r="K27" i="11"/>
  <c r="K35" i="11"/>
  <c r="K43" i="11"/>
  <c r="K51" i="11"/>
  <c r="K59" i="11"/>
  <c r="K67" i="11"/>
  <c r="K75" i="11"/>
  <c r="K77" i="11"/>
  <c r="K30" i="11"/>
  <c r="K54" i="11"/>
  <c r="K70" i="11"/>
  <c r="K11" i="11"/>
  <c r="K78" i="11"/>
  <c r="K80" i="11" l="1"/>
</calcChain>
</file>

<file path=xl/sharedStrings.xml><?xml version="1.0" encoding="utf-8"?>
<sst xmlns="http://schemas.openxmlformats.org/spreadsheetml/2006/main" count="1103" uniqueCount="212">
  <si>
    <t>صندوق سرمایه‌گذاری شاخصی آرام مفید</t>
  </si>
  <si>
    <t>صورت وضعیت پورتفوی</t>
  </si>
  <si>
    <t>برای ماه منتهی به 1403/01/31</t>
  </si>
  <si>
    <t>نام شرکت</t>
  </si>
  <si>
    <t>1402/12/29</t>
  </si>
  <si>
    <t>تغییرات طی دوره</t>
  </si>
  <si>
    <t>1403/01/31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</si>
  <si>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</si>
  <si>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</si>
  <si>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</si>
  <si>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</si>
  <si>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</si>
  <si>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</si>
  <si>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</si>
  <si>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</si>
  <si>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آریان کیمیا تک</t>
  </si>
  <si>
    <t>0.77%</t>
  </si>
  <si>
    <t>ایران خودرو دیزل</t>
  </si>
  <si>
    <t>1.20%</t>
  </si>
  <si>
    <t>ایران‌ خودرو</t>
  </si>
  <si>
    <t>0.94%</t>
  </si>
  <si>
    <t>بانک تجارت</t>
  </si>
  <si>
    <t>0.36%</t>
  </si>
  <si>
    <t>بانک سامان</t>
  </si>
  <si>
    <t>0.34%</t>
  </si>
  <si>
    <t>بانک صادرات ایران</t>
  </si>
  <si>
    <t>0.81%</t>
  </si>
  <si>
    <t>بانک ملت</t>
  </si>
  <si>
    <t>3.90%</t>
  </si>
  <si>
    <t>بیمه کوثر</t>
  </si>
  <si>
    <t>0.72%</t>
  </si>
  <si>
    <t>بین المللی توسعه ص. معادن غدیر</t>
  </si>
  <si>
    <t>0.28%</t>
  </si>
  <si>
    <t>پالایش نفت اصفهان</t>
  </si>
  <si>
    <t>3.36%</t>
  </si>
  <si>
    <t>پالایش نفت بندرعباس</t>
  </si>
  <si>
    <t>2.06%</t>
  </si>
  <si>
    <t>پالایش نفت تبریز</t>
  </si>
  <si>
    <t>0.40%</t>
  </si>
  <si>
    <t>پالایش نفت تهران</t>
  </si>
  <si>
    <t>1.77%</t>
  </si>
  <si>
    <t>پتروشیمی بوعلی سینا</t>
  </si>
  <si>
    <t>1.65%</t>
  </si>
  <si>
    <t>پتروشیمی پارس</t>
  </si>
  <si>
    <t>1.04%</t>
  </si>
  <si>
    <t>پتروشیمی پردیس</t>
  </si>
  <si>
    <t>1.87%</t>
  </si>
  <si>
    <t>پتروشیمی تندگویان</t>
  </si>
  <si>
    <t>1.46%</t>
  </si>
  <si>
    <t>پتروشیمی جم</t>
  </si>
  <si>
    <t>2.79%</t>
  </si>
  <si>
    <t>پتروشیمی جم پیلن</t>
  </si>
  <si>
    <t>0.29%</t>
  </si>
  <si>
    <t>پتروشیمی نوری</t>
  </si>
  <si>
    <t>2.59%</t>
  </si>
  <si>
    <t>پتروشیمی‌شیراز</t>
  </si>
  <si>
    <t>1.22%</t>
  </si>
  <si>
    <t>پست بانک ایران</t>
  </si>
  <si>
    <t>1.21%</t>
  </si>
  <si>
    <t>تراکتورسازی‌ایران‌</t>
  </si>
  <si>
    <t>1.44%</t>
  </si>
  <si>
    <t>توسعه معدنی و صنعتی صبانور</t>
  </si>
  <si>
    <t>1.06%</t>
  </si>
  <si>
    <t>توسعه‌معادن‌وفلزات‌</t>
  </si>
  <si>
    <t>1.98%</t>
  </si>
  <si>
    <t>تولیدی چدن سازان</t>
  </si>
  <si>
    <t>1.16%</t>
  </si>
  <si>
    <t>ح.فولاد آلیاژی ایران</t>
  </si>
  <si>
    <t>0.11%</t>
  </si>
  <si>
    <t>داروسازی‌ سینا</t>
  </si>
  <si>
    <t>0.59%</t>
  </si>
  <si>
    <t>زغال سنگ پروده طبس</t>
  </si>
  <si>
    <t>1.69%</t>
  </si>
  <si>
    <t>س. نفت و گاز و پتروشیمی تأمین</t>
  </si>
  <si>
    <t>سایپا</t>
  </si>
  <si>
    <t>0.66%</t>
  </si>
  <si>
    <t>سپید ماکیان</t>
  </si>
  <si>
    <t>1.29%</t>
  </si>
  <si>
    <t>سرمایه گذاری تامین اجتماعی</t>
  </si>
  <si>
    <t>2.67%</t>
  </si>
  <si>
    <t>سرمایه گذاری دارویی تامین</t>
  </si>
  <si>
    <t>1.23%</t>
  </si>
  <si>
    <t>سرمایه گذاری صدرتامین</t>
  </si>
  <si>
    <t>1.30%</t>
  </si>
  <si>
    <t>سرمایه‌گذاری‌صندوق‌بازنشستگی‌</t>
  </si>
  <si>
    <t>1.25%</t>
  </si>
  <si>
    <t>سرمایه‌گذاری‌غدیر(هلدینگ‌</t>
  </si>
  <si>
    <t>2.22%</t>
  </si>
  <si>
    <t>سیمان آبیک</t>
  </si>
  <si>
    <t>0.50%</t>
  </si>
  <si>
    <t>سیمان فارس و خوزستان</t>
  </si>
  <si>
    <t>2.00%</t>
  </si>
  <si>
    <t>شرکت ارتباطات سیار ایران</t>
  </si>
  <si>
    <t>صنایع پتروشیمی خلیج فارس</t>
  </si>
  <si>
    <t>3.97%</t>
  </si>
  <si>
    <t>صنایع فروآلیاژ ایران</t>
  </si>
  <si>
    <t>1.19%</t>
  </si>
  <si>
    <t>فجر انرژی خلیج فارس</t>
  </si>
  <si>
    <t>فروسیلیسیم خمین</t>
  </si>
  <si>
    <t>0.20%</t>
  </si>
  <si>
    <t>فولاد  خوزستان</t>
  </si>
  <si>
    <t>1.71%</t>
  </si>
  <si>
    <t>فولاد آلیاژی ایران</t>
  </si>
  <si>
    <t>فولاد خراسان</t>
  </si>
  <si>
    <t>0.99%</t>
  </si>
  <si>
    <t>فولاد مبارکه اصفهان</t>
  </si>
  <si>
    <t>8.99%</t>
  </si>
  <si>
    <t>فولاد کاوه جنوب کیش</t>
  </si>
  <si>
    <t>0.62%</t>
  </si>
  <si>
    <t>گروه مپنا (سهامی عام)</t>
  </si>
  <si>
    <t>1.00%</t>
  </si>
  <si>
    <t>گروه مدیریت سرمایه گذاری امید</t>
  </si>
  <si>
    <t>1.94%</t>
  </si>
  <si>
    <t>گسترش سوخت سبززاگرس(سهامی عام)</t>
  </si>
  <si>
    <t>1.33%</t>
  </si>
  <si>
    <t>گسترش نفت و گاز پارسیان</t>
  </si>
  <si>
    <t>3.43%</t>
  </si>
  <si>
    <t>مبین انرژی خلیج فارس</t>
  </si>
  <si>
    <t>مخابرات ایران</t>
  </si>
  <si>
    <t>0.71%</t>
  </si>
  <si>
    <t>مدیریت صنعت شوینده ت.ص.بهشهر</t>
  </si>
  <si>
    <t>1.36%</t>
  </si>
  <si>
    <t>معدنی و صنعتی گل گهر</t>
  </si>
  <si>
    <t>معدنی‌وصنعتی‌چادرملو</t>
  </si>
  <si>
    <t>1.32%</t>
  </si>
  <si>
    <t>ملی‌ صنایع‌ مس‌ ایران‌</t>
  </si>
  <si>
    <t>8.49%</t>
  </si>
  <si>
    <t>نشاسته و گلوکز آردینه</t>
  </si>
  <si>
    <t>0.12%</t>
  </si>
  <si>
    <t>نیان الکترونیک</t>
  </si>
  <si>
    <t>0.87%</t>
  </si>
  <si>
    <t>کارخانجات‌داروپخش‌</t>
  </si>
  <si>
    <t>0.33%</t>
  </si>
  <si>
    <t>کاشی‌ وسرامیک‌ حافظ‌</t>
  </si>
  <si>
    <t>0.26%</t>
  </si>
  <si>
    <t>کشتیرانی جمهوری اسلامی ایران</t>
  </si>
  <si>
    <t>0.73%</t>
  </si>
  <si>
    <t>کویر تایر</t>
  </si>
  <si>
    <t>0.98%</t>
  </si>
  <si>
    <t/>
  </si>
  <si>
    <t>99.32%</t>
  </si>
  <si>
    <t>تاریخ سر رسید</t>
  </si>
  <si>
    <t>نرخ سود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</si>
  <si>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</si>
  <si>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</si>
  <si>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</si>
  <si>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</si>
  <si>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</si>
  <si>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</si>
  <si>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</si>
  <si>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</si>
  <si>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</si>
  <si>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پاسارگاد هفت تیر</t>
  </si>
  <si>
    <t>207-8100-15172417-1</t>
  </si>
  <si>
    <t>سپرده کوتاه مدت</t>
  </si>
  <si>
    <t>1400/11/02</t>
  </si>
  <si>
    <t>بانک ملت مستقل مرکزی</t>
  </si>
  <si>
    <t>9546867548</t>
  </si>
  <si>
    <t>1400/12/24</t>
  </si>
  <si>
    <t xml:space="preserve">بانک خاورمیانه ظفر </t>
  </si>
  <si>
    <t>100910810707074691</t>
  </si>
  <si>
    <t>1401/06/14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</si>
  <si>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</si>
  <si>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</si>
  <si>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</si>
  <si>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</si>
  <si>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</si>
  <si>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</si>
  <si>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</si>
  <si>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</si>
  <si>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</si>
  <si>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</si>
  <si>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</si>
  <si>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</si>
  <si>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</si>
  <si>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</si>
  <si>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</si>
  <si>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1403/01/28</t>
  </si>
  <si>
    <t>1402/12/05</t>
  </si>
  <si>
    <t>1402/12/27</t>
  </si>
  <si>
    <t>بهای فروش</t>
  </si>
  <si>
    <t>ارزش دفتری</t>
  </si>
  <si>
    <t>سود و زیان ناشی از تغییر قیمت</t>
  </si>
  <si>
    <t>سود و زیان ناشی از فروش</t>
  </si>
  <si>
    <t>کاشی‌ پارس‌</t>
  </si>
  <si>
    <t>پارس فنر</t>
  </si>
  <si>
    <t>پتروشیمی خراسان</t>
  </si>
  <si>
    <t>کیمیدارو</t>
  </si>
  <si>
    <t>ح. مبین انرژی خلیج فارس</t>
  </si>
  <si>
    <t>گروه‌بهمن‌</t>
  </si>
  <si>
    <t>بانک‌پارسیان‌</t>
  </si>
  <si>
    <t>درآمد سود سهام</t>
  </si>
  <si>
    <t>درآمد تغییر ارزش</t>
  </si>
  <si>
    <t>درآمد فروش</t>
  </si>
  <si>
    <t>درصد از کل درآمدها</t>
  </si>
  <si>
    <t>97.06%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</si>
  <si>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</si>
  <si>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</si>
  <si>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</si>
  <si>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</si>
  <si>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</si>
  <si>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سرمایه‌گذاری در سهام</t>
  </si>
  <si>
    <t>-0.16%</t>
  </si>
  <si>
    <t>درآمد سپرده بانکی</t>
  </si>
  <si>
    <t>-6.77%</t>
  </si>
  <si>
    <t>0.01%</t>
  </si>
  <si>
    <t>90.29%</t>
  </si>
  <si>
    <t>-0.15%</t>
  </si>
  <si>
    <t>1403/01/01</t>
  </si>
  <si>
    <t>-</t>
  </si>
  <si>
    <t xml:space="preserve">از ابتدای سال مالی </t>
  </si>
  <si>
    <t xml:space="preserve"> تا پایان ماه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</si>
</sst>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%"/>
  </numFmts>
  <fonts count="5">
    <font>
      <sz val="11"/>
      <name val="Calibri"/>
    </font>
    <font>
      <sz val="11"/>
      <name val="Calibri"/>
    </font>
    <font>
      <b/>
      <sz val="16"/>
      <color rgb="FF000000"/>
      <name val="B Mitra"/>
      <charset val="178"/>
    </font>
    <font>
      <sz val="16"/>
      <name val="B Mitra"/>
      <charset val="178"/>
    </font>
    <font>
      <b/>
      <sz val="16"/>
      <name val="B Mitra"/>
      <charset val="17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auto="1"/>
      </top>
      <bottom style="double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3" fillId="0" borderId="0" xfId="0" applyFont="1"/>
    <xf numFmtId="0" fontId="4" fillId="0" borderId="0" xfId="0" applyFont="1"/>
    <xf numFmtId="3" fontId="3" fillId="0" borderId="0" xfId="0" applyNumberFormat="1" applyFont="1"/>
    <xf numFmtId="3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3" fontId="3" fillId="0" borderId="2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37" fontId="3" fillId="0" borderId="0" xfId="0" applyNumberFormat="1" applyFont="1" applyAlignment="1">
      <alignment horizontal="center"/>
    </xf>
    <xf numFmtId="37" fontId="3" fillId="0" borderId="0" xfId="1" applyNumberFormat="1" applyFont="1" applyAlignment="1">
      <alignment horizontal="center"/>
    </xf>
    <xf numFmtId="10" fontId="3" fillId="0" borderId="0" xfId="2" applyNumberFormat="1" applyFont="1" applyAlignment="1">
      <alignment horizontal="center"/>
    </xf>
    <xf numFmtId="10" fontId="3" fillId="0" borderId="2" xfId="0" applyNumberFormat="1" applyFont="1" applyBorder="1" applyAlignment="1">
      <alignment horizontal="center"/>
    </xf>
    <xf numFmtId="37" fontId="3" fillId="0" borderId="2" xfId="0" applyNumberFormat="1" applyFont="1" applyBorder="1" applyAlignment="1">
      <alignment horizontal="center"/>
    </xf>
    <xf numFmtId="37" fontId="3" fillId="0" borderId="0" xfId="0" applyNumberFormat="1" applyFont="1"/>
    <xf numFmtId="37" fontId="3" fillId="0" borderId="2" xfId="0" applyNumberFormat="1" applyFont="1" applyBorder="1"/>
    <xf numFmtId="164" fontId="3" fillId="0" borderId="0" xfId="2" applyNumberFormat="1" applyFont="1" applyAlignment="1">
      <alignment horizontal="center"/>
    </xf>
    <xf numFmtId="164" fontId="3" fillId="0" borderId="2" xfId="0" applyNumberFormat="1" applyFont="1" applyBorder="1" applyAlignment="1">
      <alignment horizontal="center"/>
    </xf>
    <xf numFmtId="10" fontId="3" fillId="0" borderId="2" xfId="2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C77"/>
  <sheetViews>
    <sheetView rightToLeft="1" topLeftCell="F1" workbookViewId="0">
      <selection activeCell="I84" sqref="I84"/>
    </sheetView>
  </sheetViews>
  <sheetFormatPr defaultRowHeight="24"/>
  <cols>
    <col min="1" max="1" width="35.5703125" style="2" bestFit="1" customWidth="1"/>
    <col min="2" max="2" width="1" style="2" customWidth="1"/>
    <col min="3" max="3" width="19" style="2" customWidth="1"/>
    <col min="4" max="4" width="1" style="2" customWidth="1"/>
    <col min="5" max="5" width="22" style="2" customWidth="1"/>
    <col min="6" max="6" width="1" style="2" customWidth="1"/>
    <col min="7" max="7" width="26" style="2" customWidth="1"/>
    <col min="8" max="8" width="1" style="2" customWidth="1"/>
    <col min="9" max="9" width="16" style="2" customWidth="1"/>
    <col min="10" max="10" width="1" style="2" customWidth="1"/>
    <col min="11" max="11" width="18" style="2" customWidth="1"/>
    <col min="12" max="12" width="1" style="2" customWidth="1"/>
    <col min="13" max="13" width="18" style="2" customWidth="1"/>
    <col min="14" max="14" width="1" style="2" customWidth="1"/>
    <col min="15" max="15" width="21" style="2" customWidth="1"/>
    <col min="16" max="16" width="1" style="2" customWidth="1"/>
    <col min="17" max="17" width="19" style="2" customWidth="1"/>
    <col min="18" max="18" width="1" style="2" customWidth="1"/>
    <col min="19" max="19" width="16" style="2" customWidth="1"/>
    <col min="20" max="20" width="1" style="2" customWidth="1"/>
    <col min="21" max="21" width="22" style="2" customWidth="1"/>
    <col min="22" max="22" width="1" style="2" customWidth="1"/>
    <col min="23" max="23" width="26" style="2" customWidth="1"/>
    <col min="24" max="24" width="1" style="2" customWidth="1"/>
    <col min="25" max="25" width="32" style="2" customWidth="1"/>
    <col min="26" max="26" width="1" style="2" customWidth="1"/>
    <col min="27" max="27" width="9.140625" style="2" customWidth="1"/>
    <col min="28" max="16384" width="9.140625" style="2"/>
  </cols>
  <sheetData>
    <row r="2" spans="1:29" ht="24.75">
      <c r="A2" s="20" t="s">
        <v>0</v>
      </c>
      <c r="B2" s="20" t="s">
        <v>0</v>
      </c>
      <c r="C2" s="20" t="s">
        <v>0</v>
      </c>
      <c r="D2" s="20" t="s">
        <v>0</v>
      </c>
      <c r="E2" s="20" t="s">
        <v>0</v>
      </c>
      <c r="F2" s="20" t="s">
        <v>0</v>
      </c>
      <c r="G2" s="20" t="s">
        <v>0</v>
      </c>
      <c r="H2" s="20" t="s">
        <v>0</v>
      </c>
      <c r="I2" s="20" t="s">
        <v>0</v>
      </c>
      <c r="J2" s="20" t="s">
        <v>0</v>
      </c>
      <c r="K2" s="20" t="s">
        <v>0</v>
      </c>
      <c r="L2" s="20" t="s">
        <v>0</v>
      </c>
      <c r="M2" s="20" t="s">
        <v>0</v>
      </c>
      <c r="N2" s="20" t="s">
        <v>0</v>
      </c>
      <c r="O2" s="20" t="s">
        <v>0</v>
      </c>
      <c r="P2" s="20" t="s">
        <v>0</v>
      </c>
      <c r="Q2" s="20" t="s">
        <v>0</v>
      </c>
      <c r="R2" s="20" t="s">
        <v>0</v>
      </c>
      <c r="S2" s="20" t="s">
        <v>0</v>
      </c>
      <c r="T2" s="20" t="s">
        <v>0</v>
      </c>
      <c r="U2" s="20" t="s">
        <v>0</v>
      </c>
      <c r="V2" s="20" t="s">
        <v>0</v>
      </c>
      <c r="W2" s="20" t="s">
        <v>0</v>
      </c>
      <c r="X2" s="20" t="s">
        <v>0</v>
      </c>
      <c r="Y2" s="20" t="s">
        <v>0</v>
      </c>
    </row>
    <row r="3" spans="1:29" ht="24.75">
      <c r="A3" s="20" t="s">
        <v>1</v>
      </c>
      <c r="B3" s="20" t="s">
        <v>1</v>
      </c>
      <c r="C3" s="20" t="s">
        <v>1</v>
      </c>
      <c r="D3" s="20" t="s">
        <v>1</v>
      </c>
      <c r="E3" s="20" t="s">
        <v>1</v>
      </c>
      <c r="F3" s="20" t="s">
        <v>1</v>
      </c>
      <c r="G3" s="20" t="s">
        <v>1</v>
      </c>
      <c r="H3" s="20" t="s">
        <v>1</v>
      </c>
      <c r="I3" s="20" t="s">
        <v>1</v>
      </c>
      <c r="J3" s="20" t="s">
        <v>1</v>
      </c>
      <c r="K3" s="20" t="s">
        <v>1</v>
      </c>
      <c r="L3" s="20" t="s">
        <v>1</v>
      </c>
      <c r="M3" s="20" t="s">
        <v>1</v>
      </c>
      <c r="N3" s="20" t="s">
        <v>1</v>
      </c>
      <c r="O3" s="20" t="s">
        <v>1</v>
      </c>
      <c r="P3" s="20" t="s">
        <v>1</v>
      </c>
      <c r="Q3" s="20" t="s">
        <v>1</v>
      </c>
      <c r="R3" s="20" t="s">
        <v>1</v>
      </c>
      <c r="S3" s="20" t="s">
        <v>1</v>
      </c>
      <c r="T3" s="20" t="s">
        <v>1</v>
      </c>
      <c r="U3" s="20" t="s">
        <v>1</v>
      </c>
      <c r="V3" s="20" t="s">
        <v>1</v>
      </c>
      <c r="W3" s="20" t="s">
        <v>1</v>
      </c>
      <c r="X3" s="20" t="s">
        <v>1</v>
      </c>
      <c r="Y3" s="20" t="s">
        <v>1</v>
      </c>
    </row>
    <row r="4" spans="1:29" ht="24.75">
      <c r="A4" s="20" t="s">
        <v>2</v>
      </c>
      <c r="B4" s="20" t="s">
        <v>2</v>
      </c>
      <c r="C4" s="20" t="s">
        <v>2</v>
      </c>
      <c r="D4" s="20" t="s">
        <v>2</v>
      </c>
      <c r="E4" s="20" t="s">
        <v>2</v>
      </c>
      <c r="F4" s="20" t="s">
        <v>2</v>
      </c>
      <c r="G4" s="20" t="s">
        <v>2</v>
      </c>
      <c r="H4" s="20" t="s">
        <v>2</v>
      </c>
      <c r="I4" s="20" t="s">
        <v>2</v>
      </c>
      <c r="J4" s="20" t="s">
        <v>2</v>
      </c>
      <c r="K4" s="20" t="s">
        <v>2</v>
      </c>
      <c r="L4" s="20" t="s">
        <v>2</v>
      </c>
      <c r="M4" s="20" t="s">
        <v>2</v>
      </c>
      <c r="N4" s="20" t="s">
        <v>2</v>
      </c>
      <c r="O4" s="20" t="s">
        <v>2</v>
      </c>
      <c r="P4" s="20" t="s">
        <v>2</v>
      </c>
      <c r="Q4" s="20" t="s">
        <v>2</v>
      </c>
      <c r="R4" s="20" t="s">
        <v>2</v>
      </c>
      <c r="S4" s="20" t="s">
        <v>2</v>
      </c>
      <c r="T4" s="20" t="s">
        <v>2</v>
      </c>
      <c r="U4" s="20" t="s">
        <v>2</v>
      </c>
      <c r="V4" s="20" t="s">
        <v>2</v>
      </c>
      <c r="W4" s="20" t="s">
        <v>2</v>
      </c>
      <c r="X4" s="20" t="s">
        <v>2</v>
      </c>
      <c r="Y4" s="20" t="s">
        <v>2</v>
      </c>
    </row>
    <row r="6" spans="1:29" ht="24.75">
      <c r="A6" s="19" t="s">
        <v>3</v>
      </c>
      <c r="C6" s="19" t="s">
        <v>208</v>
      </c>
      <c r="D6" s="19" t="s">
        <v>4</v>
      </c>
      <c r="E6" s="19" t="s">
        <v>4</v>
      </c>
      <c r="F6" s="19" t="s">
        <v>4</v>
      </c>
      <c r="G6" s="19" t="s">
        <v>4</v>
      </c>
      <c r="I6" s="19" t="s">
        <v>5</v>
      </c>
      <c r="J6" s="19" t="s">
        <v>5</v>
      </c>
      <c r="K6" s="19" t="s">
        <v>5</v>
      </c>
      <c r="L6" s="19" t="s">
        <v>5</v>
      </c>
      <c r="M6" s="19" t="s">
        <v>5</v>
      </c>
      <c r="N6" s="19" t="s">
        <v>5</v>
      </c>
      <c r="O6" s="19" t="s">
        <v>5</v>
      </c>
      <c r="Q6" s="19" t="s">
        <v>6</v>
      </c>
      <c r="R6" s="19" t="s">
        <v>6</v>
      </c>
      <c r="S6" s="19" t="s">
        <v>6</v>
      </c>
      <c r="T6" s="19" t="s">
        <v>6</v>
      </c>
      <c r="U6" s="19" t="s">
        <v>6</v>
      </c>
      <c r="V6" s="19" t="s">
        <v>6</v>
      </c>
      <c r="W6" s="19" t="s">
        <v>6</v>
      </c>
      <c r="X6" s="19" t="s">
        <v>6</v>
      </c>
      <c r="Y6" s="19" t="s">
        <v>6</v>
      </c>
    </row>
    <row r="7" spans="1:29" ht="24.75">
      <c r="A7" s="19" t="s">
        <v>3</v>
      </c>
      <c r="C7" s="19" t="s">
        <v>7</v>
      </c>
      <c r="E7" s="19" t="s">
        <v>8</v>
      </c>
      <c r="G7" s="19" t="s">
        <v>9</v>
      </c>
      <c r="I7" s="19" t="s">
        <v>10</v>
      </c>
      <c r="J7" s="19" t="s">
        <v>10</v>
      </c>
      <c r="K7" s="19" t="s">
        <v>10</v>
      </c>
      <c r="M7" s="19" t="s">
        <v>11</v>
      </c>
      <c r="N7" s="19" t="s">
        <v>11</v>
      </c>
      <c r="O7" s="19" t="s">
        <v>11</v>
      </c>
      <c r="Q7" s="19" t="s">
        <v>7</v>
      </c>
      <c r="S7" s="19" t="s">
        <v>12</v>
      </c>
      <c r="U7" s="19" t="s">
        <v>8</v>
      </c>
      <c r="W7" s="19" t="s">
        <v>9</v>
      </c>
      <c r="Y7" s="19" t="s">
        <v>13</v>
      </c>
    </row>
    <row r="8" spans="1:29" ht="24.75">
      <c r="A8" s="19" t="s">
        <v>3</v>
      </c>
      <c r="C8" s="19" t="s">
        <v>7</v>
      </c>
      <c r="E8" s="19" t="s">
        <v>8</v>
      </c>
      <c r="G8" s="19" t="s">
        <v>9</v>
      </c>
      <c r="I8" s="19" t="s">
        <v>7</v>
      </c>
      <c r="K8" s="19" t="s">
        <v>8</v>
      </c>
      <c r="M8" s="19" t="s">
        <v>7</v>
      </c>
      <c r="O8" s="19" t="s">
        <v>14</v>
      </c>
      <c r="Q8" s="19" t="s">
        <v>7</v>
      </c>
      <c r="S8" s="19" t="s">
        <v>12</v>
      </c>
      <c r="U8" s="19" t="s">
        <v>8</v>
      </c>
      <c r="W8" s="19" t="s">
        <v>9</v>
      </c>
      <c r="Y8" s="19" t="s">
        <v>13</v>
      </c>
    </row>
    <row r="9" spans="1:29">
      <c r="A9" s="2" t="s">
        <v>15</v>
      </c>
      <c r="C9" s="9">
        <v>4940493</v>
      </c>
      <c r="D9" s="9"/>
      <c r="E9" s="9">
        <v>55260951704</v>
      </c>
      <c r="F9" s="9"/>
      <c r="G9" s="9">
        <v>58884053829.133499</v>
      </c>
      <c r="H9" s="9"/>
      <c r="I9" s="9">
        <v>0</v>
      </c>
      <c r="J9" s="9"/>
      <c r="K9" s="9">
        <v>0</v>
      </c>
      <c r="L9" s="9"/>
      <c r="M9" s="9">
        <v>0</v>
      </c>
      <c r="N9" s="9"/>
      <c r="O9" s="9">
        <v>0</v>
      </c>
      <c r="P9" s="9"/>
      <c r="Q9" s="9">
        <v>4940493</v>
      </c>
      <c r="R9" s="9"/>
      <c r="S9" s="9">
        <v>12030</v>
      </c>
      <c r="T9" s="9"/>
      <c r="U9" s="9">
        <v>55260951704</v>
      </c>
      <c r="V9" s="9"/>
      <c r="W9" s="9">
        <v>59080497711.7995</v>
      </c>
      <c r="X9" s="6"/>
      <c r="Y9" s="6" t="s">
        <v>16</v>
      </c>
      <c r="Z9" s="6"/>
      <c r="AA9" s="6"/>
      <c r="AB9" s="6"/>
      <c r="AC9" s="6"/>
    </row>
    <row r="10" spans="1:29">
      <c r="A10" s="2" t="s">
        <v>17</v>
      </c>
      <c r="C10" s="9">
        <v>38633226</v>
      </c>
      <c r="D10" s="9"/>
      <c r="E10" s="9">
        <v>122806262860</v>
      </c>
      <c r="F10" s="9"/>
      <c r="G10" s="9">
        <v>118167133505.408</v>
      </c>
      <c r="H10" s="9"/>
      <c r="I10" s="9">
        <v>0</v>
      </c>
      <c r="J10" s="9"/>
      <c r="K10" s="9">
        <v>0</v>
      </c>
      <c r="L10" s="9"/>
      <c r="M10" s="9">
        <v>-386334</v>
      </c>
      <c r="N10" s="9"/>
      <c r="O10" s="9">
        <v>940116026</v>
      </c>
      <c r="P10" s="9"/>
      <c r="Q10" s="9">
        <v>38246892</v>
      </c>
      <c r="R10" s="9"/>
      <c r="S10" s="9">
        <v>2437</v>
      </c>
      <c r="T10" s="9"/>
      <c r="U10" s="9">
        <v>121578194700</v>
      </c>
      <c r="V10" s="9"/>
      <c r="W10" s="9">
        <v>92653090132.966202</v>
      </c>
      <c r="X10" s="6"/>
      <c r="Y10" s="6" t="s">
        <v>18</v>
      </c>
      <c r="Z10" s="6"/>
      <c r="AA10" s="6"/>
      <c r="AB10" s="6"/>
      <c r="AC10" s="6"/>
    </row>
    <row r="11" spans="1:29">
      <c r="A11" s="2" t="s">
        <v>19</v>
      </c>
      <c r="C11" s="9">
        <v>25156505</v>
      </c>
      <c r="D11" s="9"/>
      <c r="E11" s="9">
        <v>68890481181</v>
      </c>
      <c r="F11" s="9"/>
      <c r="G11" s="9">
        <v>81047115920.405197</v>
      </c>
      <c r="H11" s="9"/>
      <c r="I11" s="9">
        <v>0</v>
      </c>
      <c r="J11" s="9"/>
      <c r="K11" s="9">
        <v>0</v>
      </c>
      <c r="L11" s="9"/>
      <c r="M11" s="9">
        <v>-251566</v>
      </c>
      <c r="N11" s="9"/>
      <c r="O11" s="9">
        <v>743955820</v>
      </c>
      <c r="P11" s="9"/>
      <c r="Q11" s="9">
        <v>24904939</v>
      </c>
      <c r="R11" s="9"/>
      <c r="S11" s="9">
        <v>2935</v>
      </c>
      <c r="T11" s="9"/>
      <c r="U11" s="9">
        <v>68201573768</v>
      </c>
      <c r="V11" s="9"/>
      <c r="W11" s="9">
        <v>72661074789.008301</v>
      </c>
      <c r="X11" s="6"/>
      <c r="Y11" s="6" t="s">
        <v>20</v>
      </c>
      <c r="Z11" s="6"/>
      <c r="AA11" s="6"/>
      <c r="AB11" s="6"/>
      <c r="AC11" s="6"/>
    </row>
    <row r="12" spans="1:29">
      <c r="A12" s="2" t="s">
        <v>21</v>
      </c>
      <c r="C12" s="9">
        <v>19992912</v>
      </c>
      <c r="D12" s="9"/>
      <c r="E12" s="9">
        <v>32737755558</v>
      </c>
      <c r="F12" s="9"/>
      <c r="G12" s="9">
        <v>30228284298.045601</v>
      </c>
      <c r="H12" s="9"/>
      <c r="I12" s="9">
        <v>0</v>
      </c>
      <c r="J12" s="9"/>
      <c r="K12" s="9">
        <v>0</v>
      </c>
      <c r="L12" s="9"/>
      <c r="M12" s="9">
        <v>-199930</v>
      </c>
      <c r="N12" s="9"/>
      <c r="O12" s="9">
        <v>281813911</v>
      </c>
      <c r="P12" s="9"/>
      <c r="Q12" s="9">
        <v>19792982</v>
      </c>
      <c r="R12" s="9"/>
      <c r="S12" s="9">
        <v>1401</v>
      </c>
      <c r="T12" s="9"/>
      <c r="U12" s="9">
        <v>32410376561</v>
      </c>
      <c r="V12" s="9"/>
      <c r="W12" s="9">
        <v>27564974473.697102</v>
      </c>
      <c r="X12" s="6"/>
      <c r="Y12" s="6" t="s">
        <v>22</v>
      </c>
      <c r="Z12" s="6"/>
      <c r="AA12" s="6"/>
      <c r="AB12" s="6"/>
      <c r="AC12" s="6"/>
    </row>
    <row r="13" spans="1:29">
      <c r="A13" s="2" t="s">
        <v>23</v>
      </c>
      <c r="C13" s="9">
        <v>15341744</v>
      </c>
      <c r="D13" s="9"/>
      <c r="E13" s="9">
        <v>30958211528</v>
      </c>
      <c r="F13" s="9"/>
      <c r="G13" s="9">
        <v>29280884396.543999</v>
      </c>
      <c r="H13" s="9"/>
      <c r="I13" s="9">
        <v>0</v>
      </c>
      <c r="J13" s="9"/>
      <c r="K13" s="9">
        <v>0</v>
      </c>
      <c r="L13" s="9"/>
      <c r="M13" s="9">
        <v>-153418</v>
      </c>
      <c r="N13" s="9"/>
      <c r="O13" s="9">
        <v>272526734</v>
      </c>
      <c r="P13" s="9"/>
      <c r="Q13" s="9">
        <v>15188326</v>
      </c>
      <c r="R13" s="9"/>
      <c r="S13" s="9">
        <v>1753</v>
      </c>
      <c r="T13" s="9"/>
      <c r="U13" s="9">
        <v>30648628282</v>
      </c>
      <c r="V13" s="9"/>
      <c r="W13" s="9">
        <v>26466715921.905899</v>
      </c>
      <c r="X13" s="6"/>
      <c r="Y13" s="6" t="s">
        <v>24</v>
      </c>
      <c r="Z13" s="6"/>
      <c r="AA13" s="6"/>
      <c r="AB13" s="6"/>
      <c r="AC13" s="6"/>
    </row>
    <row r="14" spans="1:29">
      <c r="A14" s="2" t="s">
        <v>25</v>
      </c>
      <c r="C14" s="9">
        <v>33768311</v>
      </c>
      <c r="D14" s="9"/>
      <c r="E14" s="9">
        <v>60237702764</v>
      </c>
      <c r="F14" s="9"/>
      <c r="G14" s="9">
        <v>68645311628.829803</v>
      </c>
      <c r="H14" s="9"/>
      <c r="I14" s="9">
        <v>0</v>
      </c>
      <c r="J14" s="9"/>
      <c r="K14" s="9">
        <v>0</v>
      </c>
      <c r="L14" s="9"/>
      <c r="M14" s="9">
        <v>-305649</v>
      </c>
      <c r="N14" s="9"/>
      <c r="O14" s="9">
        <v>583658178</v>
      </c>
      <c r="P14" s="9"/>
      <c r="Q14" s="9">
        <v>33462662</v>
      </c>
      <c r="R14" s="9"/>
      <c r="S14" s="9">
        <v>1881</v>
      </c>
      <c r="T14" s="9"/>
      <c r="U14" s="9">
        <v>59692469879</v>
      </c>
      <c r="V14" s="9"/>
      <c r="W14" s="9">
        <v>62568754782.029099</v>
      </c>
      <c r="X14" s="6"/>
      <c r="Y14" s="6" t="s">
        <v>26</v>
      </c>
      <c r="Z14" s="6"/>
      <c r="AA14" s="6"/>
      <c r="AB14" s="6"/>
      <c r="AC14" s="6"/>
    </row>
    <row r="15" spans="1:29">
      <c r="A15" s="2" t="s">
        <v>27</v>
      </c>
      <c r="C15" s="9">
        <v>128160303</v>
      </c>
      <c r="D15" s="9"/>
      <c r="E15" s="9">
        <v>215207288329</v>
      </c>
      <c r="F15" s="9"/>
      <c r="G15" s="9">
        <v>305627200323.96301</v>
      </c>
      <c r="H15" s="9"/>
      <c r="I15" s="9">
        <v>0</v>
      </c>
      <c r="J15" s="9"/>
      <c r="K15" s="9">
        <v>0</v>
      </c>
      <c r="L15" s="9"/>
      <c r="M15" s="9">
        <v>-1281604</v>
      </c>
      <c r="N15" s="9"/>
      <c r="O15" s="9">
        <v>3065192171</v>
      </c>
      <c r="P15" s="9"/>
      <c r="Q15" s="9">
        <v>126878699</v>
      </c>
      <c r="R15" s="9"/>
      <c r="S15" s="9">
        <v>2381</v>
      </c>
      <c r="T15" s="9"/>
      <c r="U15" s="9">
        <v>213055213817</v>
      </c>
      <c r="V15" s="9"/>
      <c r="W15" s="9">
        <v>300300698134.20203</v>
      </c>
      <c r="X15" s="6"/>
      <c r="Y15" s="6" t="s">
        <v>28</v>
      </c>
      <c r="Z15" s="6"/>
      <c r="AA15" s="6"/>
      <c r="AB15" s="6"/>
      <c r="AC15" s="6"/>
    </row>
    <row r="16" spans="1:29">
      <c r="A16" s="2" t="s">
        <v>29</v>
      </c>
      <c r="C16" s="9">
        <v>23713468</v>
      </c>
      <c r="D16" s="9"/>
      <c r="E16" s="9">
        <v>66878125425</v>
      </c>
      <c r="F16" s="9"/>
      <c r="G16" s="9">
        <v>60580998264.078003</v>
      </c>
      <c r="H16" s="9"/>
      <c r="I16" s="9">
        <v>0</v>
      </c>
      <c r="J16" s="9"/>
      <c r="K16" s="9">
        <v>0</v>
      </c>
      <c r="L16" s="9"/>
      <c r="M16" s="9">
        <v>0</v>
      </c>
      <c r="N16" s="9"/>
      <c r="O16" s="9">
        <v>0</v>
      </c>
      <c r="P16" s="9"/>
      <c r="Q16" s="9">
        <v>23713468</v>
      </c>
      <c r="R16" s="9"/>
      <c r="S16" s="9">
        <v>2341</v>
      </c>
      <c r="T16" s="9"/>
      <c r="U16" s="9">
        <v>66878125425</v>
      </c>
      <c r="V16" s="9"/>
      <c r="W16" s="9">
        <v>55182924877.901398</v>
      </c>
      <c r="X16" s="6"/>
      <c r="Y16" s="6" t="s">
        <v>30</v>
      </c>
      <c r="Z16" s="6"/>
      <c r="AA16" s="6"/>
      <c r="AB16" s="6"/>
      <c r="AC16" s="6"/>
    </row>
    <row r="17" spans="1:29">
      <c r="A17" s="2" t="s">
        <v>31</v>
      </c>
      <c r="C17" s="9">
        <v>1557284</v>
      </c>
      <c r="D17" s="9"/>
      <c r="E17" s="9">
        <v>22722688924</v>
      </c>
      <c r="F17" s="9"/>
      <c r="G17" s="9">
        <v>21749655150.810001</v>
      </c>
      <c r="H17" s="9"/>
      <c r="I17" s="9">
        <v>0</v>
      </c>
      <c r="J17" s="9"/>
      <c r="K17" s="9">
        <v>0</v>
      </c>
      <c r="L17" s="9"/>
      <c r="M17" s="9">
        <v>0</v>
      </c>
      <c r="N17" s="9"/>
      <c r="O17" s="9">
        <v>0</v>
      </c>
      <c r="P17" s="9"/>
      <c r="Q17" s="9">
        <v>1557284</v>
      </c>
      <c r="R17" s="9"/>
      <c r="S17" s="9">
        <v>14120</v>
      </c>
      <c r="T17" s="9"/>
      <c r="U17" s="9">
        <v>22722688924</v>
      </c>
      <c r="V17" s="9"/>
      <c r="W17" s="9">
        <v>21858016422.023998</v>
      </c>
      <c r="X17" s="6"/>
      <c r="Y17" s="6" t="s">
        <v>32</v>
      </c>
      <c r="Z17" s="6"/>
      <c r="AA17" s="6"/>
      <c r="AB17" s="6"/>
      <c r="AC17" s="6"/>
    </row>
    <row r="18" spans="1:29">
      <c r="A18" s="2" t="s">
        <v>33</v>
      </c>
      <c r="C18" s="9">
        <v>45814279</v>
      </c>
      <c r="D18" s="9"/>
      <c r="E18" s="9">
        <v>171210163575</v>
      </c>
      <c r="F18" s="9"/>
      <c r="G18" s="9">
        <v>260953849548.91299</v>
      </c>
      <c r="H18" s="9"/>
      <c r="I18" s="9">
        <v>0</v>
      </c>
      <c r="J18" s="9"/>
      <c r="K18" s="9">
        <v>0</v>
      </c>
      <c r="L18" s="9"/>
      <c r="M18" s="9">
        <v>-458143</v>
      </c>
      <c r="N18" s="9"/>
      <c r="O18" s="9">
        <v>2600431367</v>
      </c>
      <c r="P18" s="9"/>
      <c r="Q18" s="9">
        <v>45356136</v>
      </c>
      <c r="R18" s="9"/>
      <c r="S18" s="9">
        <v>5740</v>
      </c>
      <c r="T18" s="9"/>
      <c r="U18" s="9">
        <v>169498061155</v>
      </c>
      <c r="V18" s="9"/>
      <c r="W18" s="9">
        <v>258795172527.19199</v>
      </c>
      <c r="X18" s="6"/>
      <c r="Y18" s="6" t="s">
        <v>34</v>
      </c>
      <c r="Z18" s="6"/>
      <c r="AA18" s="6"/>
      <c r="AB18" s="6"/>
      <c r="AC18" s="6"/>
    </row>
    <row r="19" spans="1:29">
      <c r="A19" s="2" t="s">
        <v>35</v>
      </c>
      <c r="C19" s="9">
        <v>14977593</v>
      </c>
      <c r="D19" s="9"/>
      <c r="E19" s="9">
        <v>133532973126</v>
      </c>
      <c r="F19" s="9"/>
      <c r="G19" s="9">
        <v>166453165276.047</v>
      </c>
      <c r="H19" s="9"/>
      <c r="I19" s="9">
        <v>0</v>
      </c>
      <c r="J19" s="9"/>
      <c r="K19" s="9">
        <v>0</v>
      </c>
      <c r="L19" s="9"/>
      <c r="M19" s="9">
        <v>-149776</v>
      </c>
      <c r="N19" s="9"/>
      <c r="O19" s="9">
        <v>1603489665</v>
      </c>
      <c r="P19" s="9"/>
      <c r="Q19" s="9">
        <v>14827817</v>
      </c>
      <c r="R19" s="9"/>
      <c r="S19" s="9">
        <v>10770</v>
      </c>
      <c r="T19" s="9"/>
      <c r="U19" s="9">
        <v>132197642772</v>
      </c>
      <c r="V19" s="9"/>
      <c r="W19" s="9">
        <v>158745400334.914</v>
      </c>
      <c r="X19" s="6"/>
      <c r="Y19" s="6" t="s">
        <v>36</v>
      </c>
      <c r="Z19" s="6"/>
      <c r="AA19" s="6"/>
      <c r="AB19" s="6"/>
      <c r="AC19" s="6"/>
    </row>
    <row r="20" spans="1:29">
      <c r="A20" s="2" t="s">
        <v>37</v>
      </c>
      <c r="C20" s="9">
        <v>2437287</v>
      </c>
      <c r="D20" s="9"/>
      <c r="E20" s="9">
        <v>32980457028</v>
      </c>
      <c r="F20" s="9"/>
      <c r="G20" s="9">
        <v>30260586427.9515</v>
      </c>
      <c r="H20" s="9"/>
      <c r="I20" s="9">
        <v>0</v>
      </c>
      <c r="J20" s="9"/>
      <c r="K20" s="9">
        <v>0</v>
      </c>
      <c r="L20" s="9"/>
      <c r="M20" s="9">
        <v>-24373</v>
      </c>
      <c r="N20" s="9"/>
      <c r="O20" s="9">
        <v>307937639</v>
      </c>
      <c r="P20" s="9"/>
      <c r="Q20" s="9">
        <v>2412914</v>
      </c>
      <c r="R20" s="9"/>
      <c r="S20" s="9">
        <v>12710</v>
      </c>
      <c r="T20" s="9"/>
      <c r="U20" s="9">
        <v>32650650699</v>
      </c>
      <c r="V20" s="9"/>
      <c r="W20" s="9">
        <v>30485661525.207001</v>
      </c>
      <c r="X20" s="6"/>
      <c r="Y20" s="6" t="s">
        <v>38</v>
      </c>
      <c r="Z20" s="6"/>
      <c r="AA20" s="6"/>
      <c r="AB20" s="6"/>
      <c r="AC20" s="6"/>
    </row>
    <row r="21" spans="1:29">
      <c r="A21" s="2" t="s">
        <v>39</v>
      </c>
      <c r="C21" s="9">
        <v>46658906</v>
      </c>
      <c r="D21" s="9"/>
      <c r="E21" s="9">
        <v>125992696163</v>
      </c>
      <c r="F21" s="9"/>
      <c r="G21" s="9">
        <v>150414508906.66</v>
      </c>
      <c r="H21" s="9"/>
      <c r="I21" s="9">
        <v>0</v>
      </c>
      <c r="J21" s="9"/>
      <c r="K21" s="9">
        <v>0</v>
      </c>
      <c r="L21" s="9"/>
      <c r="M21" s="9">
        <v>-466590</v>
      </c>
      <c r="N21" s="9"/>
      <c r="O21" s="9">
        <v>1378454593</v>
      </c>
      <c r="P21" s="9"/>
      <c r="Q21" s="9">
        <v>46192316</v>
      </c>
      <c r="R21" s="9"/>
      <c r="S21" s="9">
        <v>2975</v>
      </c>
      <c r="T21" s="9"/>
      <c r="U21" s="9">
        <v>124732766662</v>
      </c>
      <c r="V21" s="9"/>
      <c r="W21" s="9">
        <v>136604478366.405</v>
      </c>
      <c r="X21" s="6"/>
      <c r="Y21" s="6" t="s">
        <v>40</v>
      </c>
      <c r="Z21" s="6"/>
      <c r="AA21" s="6"/>
      <c r="AB21" s="6"/>
      <c r="AC21" s="6"/>
    </row>
    <row r="22" spans="1:29">
      <c r="A22" s="2" t="s">
        <v>41</v>
      </c>
      <c r="C22" s="9">
        <v>1848389</v>
      </c>
      <c r="D22" s="9"/>
      <c r="E22" s="9">
        <v>53597806291</v>
      </c>
      <c r="F22" s="9"/>
      <c r="G22" s="9">
        <v>110243465127</v>
      </c>
      <c r="H22" s="9"/>
      <c r="I22" s="9">
        <v>0</v>
      </c>
      <c r="J22" s="9"/>
      <c r="K22" s="9">
        <v>0</v>
      </c>
      <c r="L22" s="9"/>
      <c r="M22" s="9">
        <v>-18484</v>
      </c>
      <c r="N22" s="9"/>
      <c r="O22" s="9">
        <v>1273503343</v>
      </c>
      <c r="P22" s="9"/>
      <c r="Q22" s="9">
        <v>1829905</v>
      </c>
      <c r="R22" s="9"/>
      <c r="S22" s="9">
        <v>69690</v>
      </c>
      <c r="T22" s="9"/>
      <c r="U22" s="9">
        <v>53061825038</v>
      </c>
      <c r="V22" s="9"/>
      <c r="W22" s="9">
        <v>126767299277.272</v>
      </c>
      <c r="X22" s="6"/>
      <c r="Y22" s="6" t="s">
        <v>42</v>
      </c>
      <c r="Z22" s="6"/>
      <c r="AA22" s="6"/>
      <c r="AB22" s="6"/>
      <c r="AC22" s="6"/>
    </row>
    <row r="23" spans="1:29">
      <c r="A23" s="2" t="s">
        <v>43</v>
      </c>
      <c r="C23" s="9">
        <v>31221310</v>
      </c>
      <c r="D23" s="9"/>
      <c r="E23" s="9">
        <v>89312283880</v>
      </c>
      <c r="F23" s="9"/>
      <c r="G23" s="9">
        <v>79668239408.518494</v>
      </c>
      <c r="H23" s="9"/>
      <c r="I23" s="9">
        <v>0</v>
      </c>
      <c r="J23" s="9"/>
      <c r="K23" s="9">
        <v>0</v>
      </c>
      <c r="L23" s="9"/>
      <c r="M23" s="9">
        <v>0</v>
      </c>
      <c r="N23" s="9"/>
      <c r="O23" s="9">
        <v>0</v>
      </c>
      <c r="P23" s="9"/>
      <c r="Q23" s="9">
        <v>31221310</v>
      </c>
      <c r="R23" s="9"/>
      <c r="S23" s="9">
        <v>2575</v>
      </c>
      <c r="T23" s="9"/>
      <c r="U23" s="9">
        <v>89312283880</v>
      </c>
      <c r="V23" s="9"/>
      <c r="W23" s="9">
        <v>79916523754.162506</v>
      </c>
      <c r="X23" s="6"/>
      <c r="Y23" s="6" t="s">
        <v>44</v>
      </c>
      <c r="Z23" s="6"/>
      <c r="AA23" s="6"/>
      <c r="AB23" s="6"/>
      <c r="AC23" s="6"/>
    </row>
    <row r="24" spans="1:29">
      <c r="A24" s="2" t="s">
        <v>45</v>
      </c>
      <c r="C24" s="9">
        <v>928506</v>
      </c>
      <c r="D24" s="9"/>
      <c r="E24" s="9">
        <v>154603790106</v>
      </c>
      <c r="F24" s="9"/>
      <c r="G24" s="9">
        <v>149292239719.27499</v>
      </c>
      <c r="H24" s="9"/>
      <c r="I24" s="9">
        <v>0</v>
      </c>
      <c r="J24" s="9"/>
      <c r="K24" s="9">
        <v>0</v>
      </c>
      <c r="L24" s="9"/>
      <c r="M24" s="9">
        <v>-9286</v>
      </c>
      <c r="N24" s="9"/>
      <c r="O24" s="9">
        <v>1459658231</v>
      </c>
      <c r="P24" s="9"/>
      <c r="Q24" s="9">
        <v>919220</v>
      </c>
      <c r="R24" s="9"/>
      <c r="S24" s="9">
        <v>157880</v>
      </c>
      <c r="T24" s="9"/>
      <c r="U24" s="9">
        <v>153057595687</v>
      </c>
      <c r="V24" s="9"/>
      <c r="W24" s="9">
        <v>144262951201.07999</v>
      </c>
      <c r="X24" s="6"/>
      <c r="Y24" s="6" t="s">
        <v>46</v>
      </c>
      <c r="Z24" s="6"/>
      <c r="AA24" s="6"/>
      <c r="AB24" s="6"/>
      <c r="AC24" s="6"/>
    </row>
    <row r="25" spans="1:29">
      <c r="A25" s="2" t="s">
        <v>47</v>
      </c>
      <c r="C25" s="9">
        <v>6371024</v>
      </c>
      <c r="D25" s="9"/>
      <c r="E25" s="9">
        <v>94661292055</v>
      </c>
      <c r="F25" s="9"/>
      <c r="G25" s="9">
        <v>106396355640.96001</v>
      </c>
      <c r="H25" s="9"/>
      <c r="I25" s="9">
        <v>0</v>
      </c>
      <c r="J25" s="9"/>
      <c r="K25" s="9">
        <v>0</v>
      </c>
      <c r="L25" s="9"/>
      <c r="M25" s="9">
        <v>0</v>
      </c>
      <c r="N25" s="9"/>
      <c r="O25" s="9">
        <v>0</v>
      </c>
      <c r="P25" s="9"/>
      <c r="Q25" s="9">
        <v>6371024</v>
      </c>
      <c r="R25" s="9"/>
      <c r="S25" s="9">
        <v>17740</v>
      </c>
      <c r="T25" s="9"/>
      <c r="U25" s="9">
        <v>94661292055</v>
      </c>
      <c r="V25" s="9"/>
      <c r="W25" s="9">
        <v>112349485063.728</v>
      </c>
      <c r="X25" s="6"/>
      <c r="Y25" s="6" t="s">
        <v>48</v>
      </c>
      <c r="Z25" s="6"/>
      <c r="AA25" s="6"/>
      <c r="AB25" s="6"/>
      <c r="AC25" s="6"/>
    </row>
    <row r="26" spans="1:29">
      <c r="A26" s="2" t="s">
        <v>49</v>
      </c>
      <c r="C26" s="9">
        <v>4202398</v>
      </c>
      <c r="D26" s="9"/>
      <c r="E26" s="9">
        <v>190371437017</v>
      </c>
      <c r="F26" s="9"/>
      <c r="G26" s="9">
        <v>213047080326.89999</v>
      </c>
      <c r="H26" s="9"/>
      <c r="I26" s="9">
        <v>0</v>
      </c>
      <c r="J26" s="9"/>
      <c r="K26" s="9">
        <v>0</v>
      </c>
      <c r="L26" s="9"/>
      <c r="M26" s="9">
        <v>0</v>
      </c>
      <c r="N26" s="9"/>
      <c r="O26" s="9">
        <v>0</v>
      </c>
      <c r="P26" s="9"/>
      <c r="Q26" s="9">
        <v>4202398</v>
      </c>
      <c r="R26" s="9"/>
      <c r="S26" s="9">
        <v>51370</v>
      </c>
      <c r="T26" s="9"/>
      <c r="U26" s="9">
        <v>190371437017</v>
      </c>
      <c r="V26" s="9"/>
      <c r="W26" s="9">
        <v>214592716007.703</v>
      </c>
      <c r="X26" s="6"/>
      <c r="Y26" s="6" t="s">
        <v>50</v>
      </c>
      <c r="Z26" s="6"/>
      <c r="AA26" s="6"/>
      <c r="AB26" s="6"/>
      <c r="AC26" s="6"/>
    </row>
    <row r="27" spans="1:29">
      <c r="A27" s="2" t="s">
        <v>51</v>
      </c>
      <c r="C27" s="9">
        <v>122603</v>
      </c>
      <c r="D27" s="9"/>
      <c r="E27" s="9">
        <v>19758832059</v>
      </c>
      <c r="F27" s="9"/>
      <c r="G27" s="9">
        <v>21304708658.941502</v>
      </c>
      <c r="H27" s="9"/>
      <c r="I27" s="9">
        <v>0</v>
      </c>
      <c r="J27" s="9"/>
      <c r="K27" s="9">
        <v>0</v>
      </c>
      <c r="L27" s="9"/>
      <c r="M27" s="9">
        <v>-1227</v>
      </c>
      <c r="N27" s="9"/>
      <c r="O27" s="9">
        <v>220607025</v>
      </c>
      <c r="P27" s="9"/>
      <c r="Q27" s="9">
        <v>121376</v>
      </c>
      <c r="R27" s="9"/>
      <c r="S27" s="9">
        <v>182090</v>
      </c>
      <c r="T27" s="9"/>
      <c r="U27" s="9">
        <v>19561087412</v>
      </c>
      <c r="V27" s="9"/>
      <c r="W27" s="9">
        <v>21969852772.751999</v>
      </c>
      <c r="X27" s="6"/>
      <c r="Y27" s="6" t="s">
        <v>52</v>
      </c>
      <c r="Z27" s="6"/>
      <c r="AA27" s="6"/>
      <c r="AB27" s="6"/>
      <c r="AC27" s="6"/>
    </row>
    <row r="28" spans="1:29">
      <c r="A28" s="2" t="s">
        <v>53</v>
      </c>
      <c r="C28" s="9">
        <v>1161286</v>
      </c>
      <c r="D28" s="9"/>
      <c r="E28" s="9">
        <v>133017946124</v>
      </c>
      <c r="F28" s="9"/>
      <c r="G28" s="9">
        <v>175465204941.60001</v>
      </c>
      <c r="H28" s="9"/>
      <c r="I28" s="9">
        <v>0</v>
      </c>
      <c r="J28" s="9"/>
      <c r="K28" s="9">
        <v>0</v>
      </c>
      <c r="L28" s="9"/>
      <c r="M28" s="9">
        <v>-11613</v>
      </c>
      <c r="N28" s="9"/>
      <c r="O28" s="9">
        <v>2003790623</v>
      </c>
      <c r="P28" s="9"/>
      <c r="Q28" s="9">
        <v>1149673</v>
      </c>
      <c r="R28" s="9"/>
      <c r="S28" s="9">
        <v>174350</v>
      </c>
      <c r="T28" s="9"/>
      <c r="U28" s="9">
        <v>131687750627</v>
      </c>
      <c r="V28" s="9"/>
      <c r="W28" s="9">
        <v>199252836899.077</v>
      </c>
      <c r="X28" s="6"/>
      <c r="Y28" s="6" t="s">
        <v>54</v>
      </c>
      <c r="Z28" s="6"/>
      <c r="AA28" s="6"/>
      <c r="AB28" s="6"/>
      <c r="AC28" s="6"/>
    </row>
    <row r="29" spans="1:29">
      <c r="A29" s="2" t="s">
        <v>55</v>
      </c>
      <c r="C29" s="9">
        <v>3577168</v>
      </c>
      <c r="D29" s="9"/>
      <c r="E29" s="9">
        <v>89161349418</v>
      </c>
      <c r="F29" s="9"/>
      <c r="G29" s="9">
        <v>92737450818.432007</v>
      </c>
      <c r="H29" s="9"/>
      <c r="I29" s="9">
        <v>0</v>
      </c>
      <c r="J29" s="9"/>
      <c r="K29" s="9">
        <v>0</v>
      </c>
      <c r="L29" s="9"/>
      <c r="M29" s="9">
        <v>0</v>
      </c>
      <c r="N29" s="9"/>
      <c r="O29" s="9">
        <v>0</v>
      </c>
      <c r="P29" s="9"/>
      <c r="Q29" s="9">
        <v>3577168</v>
      </c>
      <c r="R29" s="9"/>
      <c r="S29" s="9">
        <v>26340</v>
      </c>
      <c r="T29" s="9"/>
      <c r="U29" s="9">
        <v>89161349418</v>
      </c>
      <c r="V29" s="9"/>
      <c r="W29" s="9">
        <v>93661980619.535995</v>
      </c>
      <c r="X29" s="6"/>
      <c r="Y29" s="6" t="s">
        <v>56</v>
      </c>
      <c r="Z29" s="6"/>
      <c r="AA29" s="6"/>
      <c r="AB29" s="6"/>
      <c r="AC29" s="6"/>
    </row>
    <row r="30" spans="1:29">
      <c r="A30" s="2" t="s">
        <v>57</v>
      </c>
      <c r="C30" s="9">
        <v>11800611</v>
      </c>
      <c r="D30" s="9"/>
      <c r="E30" s="9">
        <v>115311294500</v>
      </c>
      <c r="F30" s="9"/>
      <c r="G30" s="9">
        <v>93491266995.463501</v>
      </c>
      <c r="H30" s="9"/>
      <c r="I30" s="9">
        <v>0</v>
      </c>
      <c r="J30" s="9"/>
      <c r="K30" s="9">
        <v>0</v>
      </c>
      <c r="L30" s="9"/>
      <c r="M30" s="9">
        <v>0</v>
      </c>
      <c r="N30" s="9"/>
      <c r="O30" s="9">
        <v>0</v>
      </c>
      <c r="P30" s="9"/>
      <c r="Q30" s="9">
        <v>11800611</v>
      </c>
      <c r="R30" s="9"/>
      <c r="S30" s="9">
        <v>7960</v>
      </c>
      <c r="T30" s="9"/>
      <c r="U30" s="9">
        <v>115311294500</v>
      </c>
      <c r="V30" s="9"/>
      <c r="W30" s="9">
        <v>93373963021.817993</v>
      </c>
      <c r="X30" s="6"/>
      <c r="Y30" s="6" t="s">
        <v>58</v>
      </c>
      <c r="Z30" s="6"/>
      <c r="AA30" s="6"/>
      <c r="AB30" s="6"/>
      <c r="AC30" s="6"/>
    </row>
    <row r="31" spans="1:29">
      <c r="A31" s="2" t="s">
        <v>59</v>
      </c>
      <c r="C31" s="9">
        <v>12317439</v>
      </c>
      <c r="D31" s="9"/>
      <c r="E31" s="9">
        <v>80853969338</v>
      </c>
      <c r="F31" s="9"/>
      <c r="G31" s="9">
        <v>117666283786.69901</v>
      </c>
      <c r="H31" s="9"/>
      <c r="I31" s="9">
        <v>0</v>
      </c>
      <c r="J31" s="9"/>
      <c r="K31" s="9">
        <v>0</v>
      </c>
      <c r="L31" s="9"/>
      <c r="M31" s="9">
        <v>-37900</v>
      </c>
      <c r="N31" s="9"/>
      <c r="O31" s="9">
        <v>348865825</v>
      </c>
      <c r="P31" s="9"/>
      <c r="Q31" s="9">
        <v>12279539</v>
      </c>
      <c r="R31" s="9"/>
      <c r="S31" s="9">
        <v>9110</v>
      </c>
      <c r="T31" s="9"/>
      <c r="U31" s="9">
        <v>80605186662</v>
      </c>
      <c r="V31" s="9"/>
      <c r="W31" s="9">
        <v>111200994018.27499</v>
      </c>
      <c r="X31" s="6"/>
      <c r="Y31" s="6" t="s">
        <v>60</v>
      </c>
      <c r="Z31" s="6"/>
      <c r="AA31" s="6"/>
      <c r="AB31" s="6"/>
      <c r="AC31" s="6"/>
    </row>
    <row r="32" spans="1:29">
      <c r="A32" s="2" t="s">
        <v>61</v>
      </c>
      <c r="C32" s="9">
        <v>10415021</v>
      </c>
      <c r="D32" s="9"/>
      <c r="E32" s="9">
        <v>80006865017</v>
      </c>
      <c r="F32" s="9"/>
      <c r="G32" s="9">
        <v>81996168870.395996</v>
      </c>
      <c r="H32" s="9"/>
      <c r="I32" s="9">
        <v>0</v>
      </c>
      <c r="J32" s="9"/>
      <c r="K32" s="9">
        <v>0</v>
      </c>
      <c r="L32" s="9"/>
      <c r="M32" s="9">
        <v>-24812</v>
      </c>
      <c r="N32" s="9"/>
      <c r="O32" s="9">
        <v>198301526</v>
      </c>
      <c r="P32" s="9"/>
      <c r="Q32" s="9">
        <v>10390209</v>
      </c>
      <c r="R32" s="9"/>
      <c r="S32" s="9">
        <v>7910</v>
      </c>
      <c r="T32" s="9"/>
      <c r="U32" s="9">
        <v>79816262393</v>
      </c>
      <c r="V32" s="9"/>
      <c r="W32" s="9">
        <v>81697543198.519501</v>
      </c>
      <c r="X32" s="6"/>
      <c r="Y32" s="6" t="s">
        <v>62</v>
      </c>
      <c r="Z32" s="6"/>
      <c r="AA32" s="6"/>
      <c r="AB32" s="6"/>
      <c r="AC32" s="6"/>
    </row>
    <row r="33" spans="1:29">
      <c r="A33" s="2" t="s">
        <v>63</v>
      </c>
      <c r="C33" s="9">
        <v>46678610</v>
      </c>
      <c r="D33" s="9"/>
      <c r="E33" s="9">
        <v>175012908336</v>
      </c>
      <c r="F33" s="9"/>
      <c r="G33" s="9">
        <v>157252556124.724</v>
      </c>
      <c r="H33" s="9"/>
      <c r="I33" s="9">
        <v>0</v>
      </c>
      <c r="J33" s="9"/>
      <c r="K33" s="9">
        <v>0</v>
      </c>
      <c r="L33" s="9"/>
      <c r="M33" s="9">
        <v>-1</v>
      </c>
      <c r="N33" s="9"/>
      <c r="O33" s="9">
        <v>1</v>
      </c>
      <c r="P33" s="9"/>
      <c r="Q33" s="9">
        <v>46678609</v>
      </c>
      <c r="R33" s="9"/>
      <c r="S33" s="9">
        <v>3286</v>
      </c>
      <c r="T33" s="9"/>
      <c r="U33" s="9">
        <v>175012904587</v>
      </c>
      <c r="V33" s="9"/>
      <c r="W33" s="9">
        <v>152473263014.41501</v>
      </c>
      <c r="X33" s="6"/>
      <c r="Y33" s="6" t="s">
        <v>64</v>
      </c>
      <c r="Z33" s="6"/>
      <c r="AA33" s="6"/>
      <c r="AB33" s="6"/>
      <c r="AC33" s="6"/>
    </row>
    <row r="34" spans="1:29">
      <c r="A34" s="2" t="s">
        <v>65</v>
      </c>
      <c r="C34" s="9">
        <v>36565016</v>
      </c>
      <c r="D34" s="9"/>
      <c r="E34" s="9">
        <v>95497244487</v>
      </c>
      <c r="F34" s="9"/>
      <c r="G34" s="9">
        <v>97047702593.315994</v>
      </c>
      <c r="H34" s="9"/>
      <c r="I34" s="9">
        <v>0</v>
      </c>
      <c r="J34" s="9"/>
      <c r="K34" s="9">
        <v>0</v>
      </c>
      <c r="L34" s="9"/>
      <c r="M34" s="9">
        <v>-124276</v>
      </c>
      <c r="N34" s="9"/>
      <c r="O34" s="9">
        <v>306123601</v>
      </c>
      <c r="P34" s="9"/>
      <c r="Q34" s="9">
        <v>36440740</v>
      </c>
      <c r="R34" s="9"/>
      <c r="S34" s="9">
        <v>2476</v>
      </c>
      <c r="T34" s="9"/>
      <c r="U34" s="9">
        <v>95172671526</v>
      </c>
      <c r="V34" s="9"/>
      <c r="W34" s="9">
        <v>89690419970.171997</v>
      </c>
      <c r="X34" s="6"/>
      <c r="Y34" s="6" t="s">
        <v>66</v>
      </c>
      <c r="Z34" s="6"/>
      <c r="AA34" s="6"/>
      <c r="AB34" s="6"/>
      <c r="AC34" s="6"/>
    </row>
    <row r="35" spans="1:29">
      <c r="A35" s="2" t="s">
        <v>67</v>
      </c>
      <c r="C35" s="9">
        <v>1863798</v>
      </c>
      <c r="D35" s="9"/>
      <c r="E35" s="9">
        <v>11093325696</v>
      </c>
      <c r="F35" s="9"/>
      <c r="G35" s="9">
        <v>11314490210.403299</v>
      </c>
      <c r="H35" s="9"/>
      <c r="I35" s="9">
        <v>0</v>
      </c>
      <c r="J35" s="9"/>
      <c r="K35" s="9">
        <v>0</v>
      </c>
      <c r="L35" s="9"/>
      <c r="M35" s="9">
        <v>0</v>
      </c>
      <c r="N35" s="9"/>
      <c r="O35" s="9">
        <v>0</v>
      </c>
      <c r="P35" s="9"/>
      <c r="Q35" s="9">
        <v>1863798</v>
      </c>
      <c r="R35" s="9"/>
      <c r="S35" s="9">
        <v>4608</v>
      </c>
      <c r="T35" s="9"/>
      <c r="U35" s="9">
        <v>11093325696</v>
      </c>
      <c r="V35" s="9"/>
      <c r="W35" s="9">
        <v>8537280315.9552002</v>
      </c>
      <c r="X35" s="6"/>
      <c r="Y35" s="6" t="s">
        <v>68</v>
      </c>
      <c r="Z35" s="6"/>
      <c r="AA35" s="6"/>
      <c r="AB35" s="6"/>
      <c r="AC35" s="6"/>
    </row>
    <row r="36" spans="1:29">
      <c r="A36" s="2" t="s">
        <v>69</v>
      </c>
      <c r="C36" s="9">
        <v>2673394</v>
      </c>
      <c r="D36" s="9"/>
      <c r="E36" s="9">
        <v>38588208975</v>
      </c>
      <c r="F36" s="9"/>
      <c r="G36" s="9">
        <v>49163515155.449997</v>
      </c>
      <c r="H36" s="9"/>
      <c r="I36" s="9">
        <v>0</v>
      </c>
      <c r="J36" s="9"/>
      <c r="K36" s="9">
        <v>0</v>
      </c>
      <c r="L36" s="9"/>
      <c r="M36" s="9">
        <v>-5426</v>
      </c>
      <c r="N36" s="9"/>
      <c r="O36" s="9">
        <v>93041593</v>
      </c>
      <c r="P36" s="9"/>
      <c r="Q36" s="9">
        <v>2667968</v>
      </c>
      <c r="R36" s="9"/>
      <c r="S36" s="9">
        <v>17000</v>
      </c>
      <c r="T36" s="9"/>
      <c r="U36" s="9">
        <v>38509889198</v>
      </c>
      <c r="V36" s="9"/>
      <c r="W36" s="9">
        <v>45085591036.800003</v>
      </c>
      <c r="X36" s="6"/>
      <c r="Y36" s="6" t="s">
        <v>70</v>
      </c>
      <c r="Z36" s="6"/>
      <c r="AA36" s="6"/>
      <c r="AB36" s="6"/>
      <c r="AC36" s="6"/>
    </row>
    <row r="37" spans="1:29">
      <c r="A37" s="2" t="s">
        <v>71</v>
      </c>
      <c r="C37" s="9">
        <v>5832494</v>
      </c>
      <c r="D37" s="9"/>
      <c r="E37" s="9">
        <v>144833227055</v>
      </c>
      <c r="F37" s="9"/>
      <c r="G37" s="9">
        <v>133639074729.13499</v>
      </c>
      <c r="H37" s="9"/>
      <c r="I37" s="9">
        <v>0</v>
      </c>
      <c r="J37" s="9"/>
      <c r="K37" s="9">
        <v>0</v>
      </c>
      <c r="L37" s="9"/>
      <c r="M37" s="9">
        <v>-58325</v>
      </c>
      <c r="N37" s="9"/>
      <c r="O37" s="9">
        <v>1295807548</v>
      </c>
      <c r="P37" s="9"/>
      <c r="Q37" s="9">
        <v>5774169</v>
      </c>
      <c r="R37" s="9"/>
      <c r="S37" s="9">
        <v>22650</v>
      </c>
      <c r="T37" s="9"/>
      <c r="U37" s="9">
        <v>143384893295</v>
      </c>
      <c r="V37" s="9"/>
      <c r="W37" s="9">
        <v>130006757529.29201</v>
      </c>
      <c r="X37" s="6"/>
      <c r="Y37" s="6" t="s">
        <v>72</v>
      </c>
      <c r="Z37" s="6"/>
      <c r="AA37" s="6"/>
      <c r="AB37" s="6"/>
      <c r="AC37" s="6"/>
    </row>
    <row r="38" spans="1:29">
      <c r="A38" s="2" t="s">
        <v>73</v>
      </c>
      <c r="C38" s="9">
        <v>9075136</v>
      </c>
      <c r="D38" s="9"/>
      <c r="E38" s="9">
        <v>109518197243</v>
      </c>
      <c r="F38" s="9"/>
      <c r="G38" s="9">
        <v>146413085009.18399</v>
      </c>
      <c r="H38" s="9"/>
      <c r="I38" s="9">
        <v>0</v>
      </c>
      <c r="J38" s="9"/>
      <c r="K38" s="9">
        <v>0</v>
      </c>
      <c r="L38" s="9"/>
      <c r="M38" s="9">
        <v>0</v>
      </c>
      <c r="N38" s="9"/>
      <c r="O38" s="9">
        <v>0</v>
      </c>
      <c r="P38" s="9"/>
      <c r="Q38" s="9">
        <v>9075136</v>
      </c>
      <c r="R38" s="9"/>
      <c r="S38" s="9">
        <v>15980</v>
      </c>
      <c r="T38" s="9"/>
      <c r="U38" s="9">
        <v>109518197243</v>
      </c>
      <c r="V38" s="9"/>
      <c r="W38" s="9">
        <v>144157800273.98401</v>
      </c>
      <c r="X38" s="6"/>
      <c r="Y38" s="6" t="s">
        <v>46</v>
      </c>
      <c r="Z38" s="6"/>
      <c r="AA38" s="6"/>
      <c r="AB38" s="6"/>
      <c r="AC38" s="6"/>
    </row>
    <row r="39" spans="1:29">
      <c r="A39" s="2" t="s">
        <v>74</v>
      </c>
      <c r="C39" s="9">
        <v>19714297</v>
      </c>
      <c r="D39" s="9"/>
      <c r="E39" s="9">
        <v>42455244817</v>
      </c>
      <c r="F39" s="9"/>
      <c r="G39" s="9">
        <v>52578742770.836502</v>
      </c>
      <c r="H39" s="9"/>
      <c r="I39" s="9">
        <v>0</v>
      </c>
      <c r="J39" s="9"/>
      <c r="K39" s="9">
        <v>0</v>
      </c>
      <c r="L39" s="9"/>
      <c r="M39" s="9">
        <v>-197143</v>
      </c>
      <c r="N39" s="9"/>
      <c r="O39" s="9">
        <v>526767360</v>
      </c>
      <c r="P39" s="9"/>
      <c r="Q39" s="9">
        <v>19517154</v>
      </c>
      <c r="R39" s="9"/>
      <c r="S39" s="9">
        <v>2638</v>
      </c>
      <c r="T39" s="9"/>
      <c r="U39" s="9">
        <v>42030692304</v>
      </c>
      <c r="V39" s="9"/>
      <c r="W39" s="9">
        <v>51179909051.100601</v>
      </c>
      <c r="X39" s="6"/>
      <c r="Y39" s="6" t="s">
        <v>75</v>
      </c>
      <c r="Z39" s="6"/>
      <c r="AA39" s="6"/>
      <c r="AB39" s="6"/>
      <c r="AC39" s="6"/>
    </row>
    <row r="40" spans="1:29">
      <c r="A40" s="2" t="s">
        <v>76</v>
      </c>
      <c r="C40" s="9">
        <v>13105182</v>
      </c>
      <c r="D40" s="9"/>
      <c r="E40" s="9">
        <v>119777509624</v>
      </c>
      <c r="F40" s="9"/>
      <c r="G40" s="9">
        <v>105390097891.839</v>
      </c>
      <c r="H40" s="9"/>
      <c r="I40" s="9">
        <v>0</v>
      </c>
      <c r="J40" s="9"/>
      <c r="K40" s="9">
        <v>0</v>
      </c>
      <c r="L40" s="9"/>
      <c r="M40" s="9">
        <v>0</v>
      </c>
      <c r="N40" s="9"/>
      <c r="O40" s="9">
        <v>0</v>
      </c>
      <c r="P40" s="9"/>
      <c r="Q40" s="9">
        <v>13105182</v>
      </c>
      <c r="R40" s="9"/>
      <c r="S40" s="9">
        <v>7600</v>
      </c>
      <c r="T40" s="9"/>
      <c r="U40" s="9">
        <v>119777509624</v>
      </c>
      <c r="V40" s="9"/>
      <c r="W40" s="9">
        <v>99006766869.960007</v>
      </c>
      <c r="X40" s="6"/>
      <c r="Y40" s="6" t="s">
        <v>77</v>
      </c>
      <c r="Z40" s="6"/>
      <c r="AA40" s="6"/>
      <c r="AB40" s="6"/>
      <c r="AC40" s="6"/>
    </row>
    <row r="41" spans="1:29">
      <c r="A41" s="2" t="s">
        <v>78</v>
      </c>
      <c r="C41" s="9">
        <v>186241081</v>
      </c>
      <c r="D41" s="9"/>
      <c r="E41" s="9">
        <v>198357815970</v>
      </c>
      <c r="F41" s="9"/>
      <c r="G41" s="9">
        <v>221789269988.52399</v>
      </c>
      <c r="H41" s="9"/>
      <c r="I41" s="9">
        <v>0</v>
      </c>
      <c r="J41" s="9"/>
      <c r="K41" s="9">
        <v>0</v>
      </c>
      <c r="L41" s="9"/>
      <c r="M41" s="9">
        <v>-1862411</v>
      </c>
      <c r="N41" s="9"/>
      <c r="O41" s="9">
        <v>2092002537</v>
      </c>
      <c r="P41" s="9"/>
      <c r="Q41" s="9">
        <v>184378670</v>
      </c>
      <c r="R41" s="9"/>
      <c r="S41" s="9">
        <v>1123</v>
      </c>
      <c r="T41" s="9"/>
      <c r="U41" s="9">
        <v>196374237607</v>
      </c>
      <c r="V41" s="9"/>
      <c r="W41" s="9">
        <v>205825255793.86099</v>
      </c>
      <c r="X41" s="6"/>
      <c r="Y41" s="6" t="s">
        <v>79</v>
      </c>
      <c r="Z41" s="6"/>
      <c r="AA41" s="6"/>
      <c r="AB41" s="6"/>
      <c r="AC41" s="6"/>
    </row>
    <row r="42" spans="1:29">
      <c r="A42" s="2" t="s">
        <v>80</v>
      </c>
      <c r="C42" s="9">
        <v>3400000</v>
      </c>
      <c r="D42" s="9"/>
      <c r="E42" s="9">
        <v>104781146752</v>
      </c>
      <c r="F42" s="9"/>
      <c r="G42" s="9">
        <v>96120658800</v>
      </c>
      <c r="H42" s="9"/>
      <c r="I42" s="9">
        <v>0</v>
      </c>
      <c r="J42" s="9"/>
      <c r="K42" s="9">
        <v>0</v>
      </c>
      <c r="L42" s="9"/>
      <c r="M42" s="9">
        <v>0</v>
      </c>
      <c r="N42" s="9"/>
      <c r="O42" s="9">
        <v>0</v>
      </c>
      <c r="P42" s="9"/>
      <c r="Q42" s="9">
        <v>3400000</v>
      </c>
      <c r="R42" s="9"/>
      <c r="S42" s="9">
        <v>28100</v>
      </c>
      <c r="T42" s="9"/>
      <c r="U42" s="9">
        <v>104781146752</v>
      </c>
      <c r="V42" s="9"/>
      <c r="W42" s="9">
        <v>94971537000</v>
      </c>
      <c r="X42" s="6"/>
      <c r="Y42" s="6" t="s">
        <v>81</v>
      </c>
      <c r="Z42" s="6"/>
      <c r="AA42" s="6"/>
      <c r="AB42" s="6"/>
      <c r="AC42" s="6"/>
    </row>
    <row r="43" spans="1:29">
      <c r="A43" s="2" t="s">
        <v>82</v>
      </c>
      <c r="C43" s="9">
        <v>11652580</v>
      </c>
      <c r="D43" s="9"/>
      <c r="E43" s="9">
        <v>77471718805</v>
      </c>
      <c r="F43" s="9"/>
      <c r="G43" s="9">
        <v>97878438409.050003</v>
      </c>
      <c r="H43" s="9"/>
      <c r="I43" s="9">
        <v>0</v>
      </c>
      <c r="J43" s="9"/>
      <c r="K43" s="9">
        <v>0</v>
      </c>
      <c r="L43" s="9"/>
      <c r="M43" s="9">
        <v>-116526</v>
      </c>
      <c r="N43" s="9"/>
      <c r="O43" s="9">
        <v>1006585907</v>
      </c>
      <c r="P43" s="9"/>
      <c r="Q43" s="9">
        <v>11536054</v>
      </c>
      <c r="R43" s="9"/>
      <c r="S43" s="9">
        <v>8710</v>
      </c>
      <c r="T43" s="9"/>
      <c r="U43" s="9">
        <v>76697000287</v>
      </c>
      <c r="V43" s="9"/>
      <c r="W43" s="9">
        <v>99881180109.477005</v>
      </c>
      <c r="X43" s="6"/>
      <c r="Y43" s="6" t="s">
        <v>83</v>
      </c>
      <c r="Z43" s="6"/>
      <c r="AA43" s="6"/>
      <c r="AB43" s="6"/>
      <c r="AC43" s="6"/>
    </row>
    <row r="44" spans="1:29">
      <c r="A44" s="2" t="s">
        <v>84</v>
      </c>
      <c r="C44" s="9">
        <v>5357648</v>
      </c>
      <c r="D44" s="9"/>
      <c r="E44" s="9">
        <v>74825022913</v>
      </c>
      <c r="F44" s="9"/>
      <c r="G44" s="9">
        <v>94106355801.048004</v>
      </c>
      <c r="H44" s="9"/>
      <c r="I44" s="9">
        <v>0</v>
      </c>
      <c r="J44" s="9"/>
      <c r="K44" s="9">
        <v>0</v>
      </c>
      <c r="L44" s="9"/>
      <c r="M44" s="9">
        <v>0</v>
      </c>
      <c r="N44" s="9"/>
      <c r="O44" s="9">
        <v>0</v>
      </c>
      <c r="P44" s="9"/>
      <c r="Q44" s="9">
        <v>5357648</v>
      </c>
      <c r="R44" s="9"/>
      <c r="S44" s="9">
        <v>18050</v>
      </c>
      <c r="T44" s="9"/>
      <c r="U44" s="9">
        <v>74825022913</v>
      </c>
      <c r="V44" s="9"/>
      <c r="W44" s="9">
        <v>96130148398.919998</v>
      </c>
      <c r="X44" s="6"/>
      <c r="Y44" s="6" t="s">
        <v>85</v>
      </c>
      <c r="Z44" s="6"/>
      <c r="AA44" s="6"/>
      <c r="AB44" s="6"/>
      <c r="AC44" s="6"/>
    </row>
    <row r="45" spans="1:29">
      <c r="A45" s="2" t="s">
        <v>86</v>
      </c>
      <c r="C45" s="9">
        <v>7944430</v>
      </c>
      <c r="D45" s="9"/>
      <c r="E45" s="9">
        <v>139347780443</v>
      </c>
      <c r="F45" s="9"/>
      <c r="G45" s="9">
        <v>191822031982.035</v>
      </c>
      <c r="H45" s="9"/>
      <c r="I45" s="9">
        <v>0</v>
      </c>
      <c r="J45" s="9"/>
      <c r="K45" s="9">
        <v>0</v>
      </c>
      <c r="L45" s="9"/>
      <c r="M45" s="9">
        <v>0</v>
      </c>
      <c r="N45" s="9"/>
      <c r="O45" s="9">
        <v>0</v>
      </c>
      <c r="P45" s="9"/>
      <c r="Q45" s="9">
        <v>7944430</v>
      </c>
      <c r="R45" s="9"/>
      <c r="S45" s="9">
        <v>21700</v>
      </c>
      <c r="T45" s="9"/>
      <c r="U45" s="9">
        <v>139347780443</v>
      </c>
      <c r="V45" s="9"/>
      <c r="W45" s="9">
        <v>171368385920.54999</v>
      </c>
      <c r="X45" s="6"/>
      <c r="Y45" s="6" t="s">
        <v>87</v>
      </c>
      <c r="Z45" s="6"/>
      <c r="AA45" s="6"/>
      <c r="AB45" s="6"/>
      <c r="AC45" s="6"/>
    </row>
    <row r="46" spans="1:29">
      <c r="A46" s="2" t="s">
        <v>88</v>
      </c>
      <c r="C46" s="9">
        <v>1288055</v>
      </c>
      <c r="D46" s="9"/>
      <c r="E46" s="9">
        <v>29595142114</v>
      </c>
      <c r="F46" s="9"/>
      <c r="G46" s="9">
        <v>36619184680.650002</v>
      </c>
      <c r="H46" s="9"/>
      <c r="I46" s="9">
        <v>0</v>
      </c>
      <c r="J46" s="9"/>
      <c r="K46" s="9">
        <v>0</v>
      </c>
      <c r="L46" s="9"/>
      <c r="M46" s="9">
        <v>-12881</v>
      </c>
      <c r="N46" s="9"/>
      <c r="O46" s="9">
        <v>384899019</v>
      </c>
      <c r="P46" s="9"/>
      <c r="Q46" s="9">
        <v>1275174</v>
      </c>
      <c r="R46" s="9"/>
      <c r="S46" s="9">
        <v>30360</v>
      </c>
      <c r="T46" s="9"/>
      <c r="U46" s="9">
        <v>29299180353</v>
      </c>
      <c r="V46" s="9"/>
      <c r="W46" s="9">
        <v>38483932658.292</v>
      </c>
      <c r="X46" s="6"/>
      <c r="Y46" s="6" t="s">
        <v>89</v>
      </c>
      <c r="Z46" s="6"/>
      <c r="AA46" s="6"/>
      <c r="AB46" s="6"/>
      <c r="AC46" s="6"/>
    </row>
    <row r="47" spans="1:29">
      <c r="A47" s="2" t="s">
        <v>90</v>
      </c>
      <c r="C47" s="9">
        <v>4225904</v>
      </c>
      <c r="D47" s="9"/>
      <c r="E47" s="9">
        <v>107146527844</v>
      </c>
      <c r="F47" s="9"/>
      <c r="G47" s="9">
        <v>150093150197.97601</v>
      </c>
      <c r="H47" s="9"/>
      <c r="I47" s="9">
        <v>0</v>
      </c>
      <c r="J47" s="9"/>
      <c r="K47" s="9">
        <v>0</v>
      </c>
      <c r="L47" s="9"/>
      <c r="M47" s="9">
        <v>-42260</v>
      </c>
      <c r="N47" s="9"/>
      <c r="O47" s="9">
        <v>1573220316</v>
      </c>
      <c r="P47" s="9"/>
      <c r="Q47" s="9">
        <v>4183644</v>
      </c>
      <c r="R47" s="9"/>
      <c r="S47" s="9">
        <v>37000</v>
      </c>
      <c r="T47" s="9"/>
      <c r="U47" s="9">
        <v>106075038226</v>
      </c>
      <c r="V47" s="9"/>
      <c r="W47" s="9">
        <v>153873798773.39999</v>
      </c>
      <c r="X47" s="6"/>
      <c r="Y47" s="6" t="s">
        <v>91</v>
      </c>
      <c r="Z47" s="6"/>
      <c r="AA47" s="6"/>
      <c r="AB47" s="6"/>
      <c r="AC47" s="6"/>
    </row>
    <row r="48" spans="1:29">
      <c r="A48" s="2" t="s">
        <v>92</v>
      </c>
      <c r="C48" s="9">
        <v>22589055</v>
      </c>
      <c r="D48" s="9"/>
      <c r="E48" s="9">
        <v>103163422254</v>
      </c>
      <c r="F48" s="9"/>
      <c r="G48" s="9">
        <v>93029615458.553299</v>
      </c>
      <c r="H48" s="9"/>
      <c r="I48" s="9">
        <v>0</v>
      </c>
      <c r="J48" s="9"/>
      <c r="K48" s="9">
        <v>0</v>
      </c>
      <c r="L48" s="9"/>
      <c r="M48" s="9">
        <v>0</v>
      </c>
      <c r="N48" s="9"/>
      <c r="O48" s="9">
        <v>0</v>
      </c>
      <c r="P48" s="9"/>
      <c r="Q48" s="9">
        <v>22589055</v>
      </c>
      <c r="R48" s="9"/>
      <c r="S48" s="9">
        <v>4193</v>
      </c>
      <c r="T48" s="9"/>
      <c r="U48" s="9">
        <v>103163422254</v>
      </c>
      <c r="V48" s="9"/>
      <c r="W48" s="9">
        <v>94152347964.690796</v>
      </c>
      <c r="X48" s="6"/>
      <c r="Y48" s="6" t="s">
        <v>56</v>
      </c>
      <c r="Z48" s="6"/>
      <c r="AA48" s="6"/>
      <c r="AB48" s="6"/>
      <c r="AC48" s="6"/>
    </row>
    <row r="49" spans="1:29">
      <c r="A49" s="2" t="s">
        <v>93</v>
      </c>
      <c r="C49" s="9">
        <v>39970787</v>
      </c>
      <c r="D49" s="9"/>
      <c r="E49" s="9">
        <v>247656572051</v>
      </c>
      <c r="F49" s="9"/>
      <c r="G49" s="9">
        <v>292275659772.427</v>
      </c>
      <c r="H49" s="9"/>
      <c r="I49" s="9">
        <v>0</v>
      </c>
      <c r="J49" s="9"/>
      <c r="K49" s="9">
        <v>0</v>
      </c>
      <c r="L49" s="9"/>
      <c r="M49" s="9">
        <v>-1008427</v>
      </c>
      <c r="N49" s="9"/>
      <c r="O49" s="9">
        <v>7837191208</v>
      </c>
      <c r="P49" s="9"/>
      <c r="Q49" s="9">
        <v>38962360</v>
      </c>
      <c r="R49" s="9"/>
      <c r="S49" s="9">
        <v>7890</v>
      </c>
      <c r="T49" s="9"/>
      <c r="U49" s="9">
        <v>241408419517</v>
      </c>
      <c r="V49" s="9"/>
      <c r="W49" s="9">
        <v>305583912928.62</v>
      </c>
      <c r="X49" s="6"/>
      <c r="Y49" s="6" t="s">
        <v>94</v>
      </c>
      <c r="Z49" s="6"/>
      <c r="AA49" s="6"/>
      <c r="AB49" s="6"/>
      <c r="AC49" s="6"/>
    </row>
    <row r="50" spans="1:29">
      <c r="A50" s="2" t="s">
        <v>95</v>
      </c>
      <c r="C50" s="9">
        <v>42683130</v>
      </c>
      <c r="D50" s="9"/>
      <c r="E50" s="9">
        <v>138453744664</v>
      </c>
      <c r="F50" s="9"/>
      <c r="G50" s="9">
        <v>91816713874.746002</v>
      </c>
      <c r="H50" s="9"/>
      <c r="I50" s="9">
        <v>0</v>
      </c>
      <c r="J50" s="9"/>
      <c r="K50" s="9">
        <v>0</v>
      </c>
      <c r="L50" s="9"/>
      <c r="M50" s="9">
        <v>0</v>
      </c>
      <c r="N50" s="9"/>
      <c r="O50" s="9">
        <v>0</v>
      </c>
      <c r="P50" s="9"/>
      <c r="Q50" s="9">
        <v>42683130</v>
      </c>
      <c r="R50" s="9"/>
      <c r="S50" s="9">
        <v>2164</v>
      </c>
      <c r="T50" s="9"/>
      <c r="U50" s="9">
        <v>138453744664</v>
      </c>
      <c r="V50" s="9"/>
      <c r="W50" s="9">
        <v>91816713874.746002</v>
      </c>
      <c r="X50" s="6"/>
      <c r="Y50" s="6" t="s">
        <v>96</v>
      </c>
      <c r="Z50" s="6"/>
      <c r="AA50" s="6"/>
      <c r="AB50" s="6"/>
      <c r="AC50" s="6"/>
    </row>
    <row r="51" spans="1:29">
      <c r="A51" s="2" t="s">
        <v>97</v>
      </c>
      <c r="C51" s="9">
        <v>2796558</v>
      </c>
      <c r="D51" s="9"/>
      <c r="E51" s="9">
        <v>52308643966</v>
      </c>
      <c r="F51" s="9"/>
      <c r="G51" s="9">
        <v>62714960906.543999</v>
      </c>
      <c r="H51" s="9"/>
      <c r="I51" s="9">
        <v>0</v>
      </c>
      <c r="J51" s="9"/>
      <c r="K51" s="9">
        <v>0</v>
      </c>
      <c r="L51" s="9"/>
      <c r="M51" s="9">
        <v>0</v>
      </c>
      <c r="N51" s="9"/>
      <c r="O51" s="9">
        <v>0</v>
      </c>
      <c r="P51" s="9"/>
      <c r="Q51" s="9">
        <v>2796558</v>
      </c>
      <c r="R51" s="9"/>
      <c r="S51" s="9">
        <v>22440</v>
      </c>
      <c r="T51" s="9"/>
      <c r="U51" s="9">
        <v>52308643966</v>
      </c>
      <c r="V51" s="9"/>
      <c r="W51" s="9">
        <v>62381370688.956001</v>
      </c>
      <c r="X51" s="6"/>
      <c r="Y51" s="6" t="s">
        <v>26</v>
      </c>
      <c r="Z51" s="6"/>
      <c r="AA51" s="6"/>
      <c r="AB51" s="6"/>
      <c r="AC51" s="6"/>
    </row>
    <row r="52" spans="1:29">
      <c r="A52" s="2" t="s">
        <v>98</v>
      </c>
      <c r="C52" s="9">
        <v>1062479</v>
      </c>
      <c r="D52" s="9"/>
      <c r="E52" s="9">
        <v>19019103173</v>
      </c>
      <c r="F52" s="9"/>
      <c r="G52" s="9">
        <v>15303718551.775499</v>
      </c>
      <c r="H52" s="9"/>
      <c r="I52" s="9">
        <v>0</v>
      </c>
      <c r="J52" s="9"/>
      <c r="K52" s="9">
        <v>0</v>
      </c>
      <c r="L52" s="9"/>
      <c r="M52" s="9">
        <v>0</v>
      </c>
      <c r="N52" s="9"/>
      <c r="O52" s="9">
        <v>0</v>
      </c>
      <c r="P52" s="9"/>
      <c r="Q52" s="9">
        <v>1062479</v>
      </c>
      <c r="R52" s="9"/>
      <c r="S52" s="9">
        <v>14390</v>
      </c>
      <c r="T52" s="9"/>
      <c r="U52" s="9">
        <v>19019103173</v>
      </c>
      <c r="V52" s="9"/>
      <c r="W52" s="9">
        <v>15198102826.7805</v>
      </c>
      <c r="X52" s="6"/>
      <c r="Y52" s="6" t="s">
        <v>99</v>
      </c>
      <c r="Z52" s="6"/>
      <c r="AA52" s="6"/>
      <c r="AB52" s="6"/>
      <c r="AC52" s="6"/>
    </row>
    <row r="53" spans="1:29">
      <c r="A53" s="2" t="s">
        <v>100</v>
      </c>
      <c r="C53" s="9">
        <v>34066884</v>
      </c>
      <c r="D53" s="9"/>
      <c r="E53" s="9">
        <v>124770189040</v>
      </c>
      <c r="F53" s="9"/>
      <c r="G53" s="9">
        <v>132070325556.78</v>
      </c>
      <c r="H53" s="9"/>
      <c r="I53" s="9">
        <v>0</v>
      </c>
      <c r="J53" s="9"/>
      <c r="K53" s="9">
        <v>0</v>
      </c>
      <c r="L53" s="9"/>
      <c r="M53" s="9">
        <v>-340669</v>
      </c>
      <c r="N53" s="9"/>
      <c r="O53" s="9">
        <v>1333233634</v>
      </c>
      <c r="P53" s="9"/>
      <c r="Q53" s="9">
        <v>33726215</v>
      </c>
      <c r="R53" s="9"/>
      <c r="S53" s="9">
        <v>3937</v>
      </c>
      <c r="T53" s="9"/>
      <c r="U53" s="9">
        <v>123522486564</v>
      </c>
      <c r="V53" s="9"/>
      <c r="W53" s="9">
        <v>131990066809.69299</v>
      </c>
      <c r="X53" s="6"/>
      <c r="Y53" s="6" t="s">
        <v>101</v>
      </c>
      <c r="Z53" s="6"/>
      <c r="AA53" s="6"/>
      <c r="AB53" s="6"/>
      <c r="AC53" s="6"/>
    </row>
    <row r="54" spans="1:29">
      <c r="A54" s="2" t="s">
        <v>102</v>
      </c>
      <c r="C54" s="9">
        <v>2139917</v>
      </c>
      <c r="D54" s="9"/>
      <c r="E54" s="9">
        <v>14880195189</v>
      </c>
      <c r="F54" s="9"/>
      <c r="G54" s="9">
        <v>15117900197.792</v>
      </c>
      <c r="H54" s="9"/>
      <c r="I54" s="9">
        <v>0</v>
      </c>
      <c r="J54" s="9"/>
      <c r="K54" s="9">
        <v>0</v>
      </c>
      <c r="L54" s="9"/>
      <c r="M54" s="9">
        <v>0</v>
      </c>
      <c r="N54" s="9"/>
      <c r="O54" s="9">
        <v>0</v>
      </c>
      <c r="P54" s="9"/>
      <c r="Q54" s="9">
        <v>2139917</v>
      </c>
      <c r="R54" s="9"/>
      <c r="S54" s="9">
        <v>7410</v>
      </c>
      <c r="T54" s="9"/>
      <c r="U54" s="9">
        <v>14880195189</v>
      </c>
      <c r="V54" s="9"/>
      <c r="W54" s="9">
        <v>15762437099.428499</v>
      </c>
      <c r="X54" s="6"/>
      <c r="Y54" s="6" t="s">
        <v>99</v>
      </c>
      <c r="Z54" s="6"/>
      <c r="AA54" s="6"/>
      <c r="AB54" s="6"/>
      <c r="AC54" s="6"/>
    </row>
    <row r="55" spans="1:29">
      <c r="A55" s="2" t="s">
        <v>103</v>
      </c>
      <c r="C55" s="9">
        <v>16954157</v>
      </c>
      <c r="D55" s="9"/>
      <c r="E55" s="9">
        <v>74931097879</v>
      </c>
      <c r="F55" s="9"/>
      <c r="G55" s="9">
        <v>75586959749.837204</v>
      </c>
      <c r="H55" s="9"/>
      <c r="I55" s="9">
        <v>0</v>
      </c>
      <c r="J55" s="9"/>
      <c r="K55" s="9">
        <v>0</v>
      </c>
      <c r="L55" s="9"/>
      <c r="M55" s="9">
        <v>-169542</v>
      </c>
      <c r="N55" s="9"/>
      <c r="O55" s="9">
        <v>768511508</v>
      </c>
      <c r="P55" s="9"/>
      <c r="Q55" s="9">
        <v>16784615</v>
      </c>
      <c r="R55" s="9"/>
      <c r="S55" s="9">
        <v>4562</v>
      </c>
      <c r="T55" s="9"/>
      <c r="U55" s="9">
        <v>74181785000</v>
      </c>
      <c r="V55" s="9"/>
      <c r="W55" s="9">
        <v>76115813718.901505</v>
      </c>
      <c r="X55" s="6"/>
      <c r="Y55" s="6" t="s">
        <v>104</v>
      </c>
      <c r="Z55" s="6"/>
      <c r="AA55" s="6"/>
      <c r="AB55" s="6"/>
      <c r="AC55" s="6"/>
    </row>
    <row r="56" spans="1:29">
      <c r="A56" s="2" t="s">
        <v>105</v>
      </c>
      <c r="C56" s="9">
        <v>138816098</v>
      </c>
      <c r="D56" s="9"/>
      <c r="E56" s="9">
        <v>493060330391</v>
      </c>
      <c r="F56" s="9"/>
      <c r="G56" s="9">
        <v>694780366062.09204</v>
      </c>
      <c r="H56" s="9"/>
      <c r="I56" s="9">
        <v>0</v>
      </c>
      <c r="J56" s="9"/>
      <c r="K56" s="9">
        <v>0</v>
      </c>
      <c r="L56" s="9"/>
      <c r="M56" s="9">
        <v>-1388161</v>
      </c>
      <c r="N56" s="9"/>
      <c r="O56" s="9">
        <v>6927105263</v>
      </c>
      <c r="P56" s="9"/>
      <c r="Q56" s="9">
        <v>137427937</v>
      </c>
      <c r="R56" s="9"/>
      <c r="S56" s="9">
        <v>5070</v>
      </c>
      <c r="T56" s="9"/>
      <c r="U56" s="9">
        <v>488129727016</v>
      </c>
      <c r="V56" s="9"/>
      <c r="W56" s="9">
        <v>692613920728.48999</v>
      </c>
      <c r="X56" s="6"/>
      <c r="Y56" s="6" t="s">
        <v>106</v>
      </c>
      <c r="Z56" s="6"/>
      <c r="AA56" s="6"/>
      <c r="AB56" s="6"/>
      <c r="AC56" s="6"/>
    </row>
    <row r="57" spans="1:29">
      <c r="A57" s="2" t="s">
        <v>107</v>
      </c>
      <c r="C57" s="9">
        <v>4143687</v>
      </c>
      <c r="D57" s="9"/>
      <c r="E57" s="9">
        <v>39229412749</v>
      </c>
      <c r="F57" s="9"/>
      <c r="G57" s="9">
        <v>46792204228.295998</v>
      </c>
      <c r="H57" s="9"/>
      <c r="I57" s="9">
        <v>0</v>
      </c>
      <c r="J57" s="9"/>
      <c r="K57" s="9">
        <v>0</v>
      </c>
      <c r="L57" s="9"/>
      <c r="M57" s="9">
        <v>0</v>
      </c>
      <c r="N57" s="9"/>
      <c r="O57" s="9">
        <v>0</v>
      </c>
      <c r="P57" s="9"/>
      <c r="Q57" s="9">
        <v>4143687</v>
      </c>
      <c r="R57" s="9"/>
      <c r="S57" s="9">
        <v>11680</v>
      </c>
      <c r="T57" s="9"/>
      <c r="U57" s="9">
        <v>39229412749</v>
      </c>
      <c r="V57" s="9"/>
      <c r="W57" s="9">
        <v>48110294488.248001</v>
      </c>
      <c r="X57" s="6"/>
      <c r="Y57" s="6" t="s">
        <v>108</v>
      </c>
      <c r="Z57" s="6"/>
      <c r="AA57" s="6"/>
      <c r="AB57" s="6"/>
      <c r="AC57" s="6"/>
    </row>
    <row r="58" spans="1:29">
      <c r="A58" s="2" t="s">
        <v>109</v>
      </c>
      <c r="C58" s="9">
        <v>6668446</v>
      </c>
      <c r="D58" s="9"/>
      <c r="E58" s="9">
        <v>73841106689</v>
      </c>
      <c r="F58" s="9"/>
      <c r="G58" s="9">
        <v>81997869391.731003</v>
      </c>
      <c r="H58" s="9"/>
      <c r="I58" s="9">
        <v>0</v>
      </c>
      <c r="J58" s="9"/>
      <c r="K58" s="9">
        <v>0</v>
      </c>
      <c r="L58" s="9"/>
      <c r="M58" s="9">
        <v>0</v>
      </c>
      <c r="N58" s="9"/>
      <c r="O58" s="9">
        <v>0</v>
      </c>
      <c r="P58" s="9"/>
      <c r="Q58" s="9">
        <v>6668446</v>
      </c>
      <c r="R58" s="9"/>
      <c r="S58" s="9">
        <v>11670</v>
      </c>
      <c r="T58" s="9"/>
      <c r="U58" s="9">
        <v>73841106689</v>
      </c>
      <c r="V58" s="9"/>
      <c r="W58" s="9">
        <v>77357731269.320999</v>
      </c>
      <c r="X58" s="6"/>
      <c r="Y58" s="6" t="s">
        <v>110</v>
      </c>
      <c r="Z58" s="6"/>
      <c r="AA58" s="6"/>
      <c r="AB58" s="6"/>
      <c r="AC58" s="6"/>
    </row>
    <row r="59" spans="1:29">
      <c r="A59" s="2" t="s">
        <v>111</v>
      </c>
      <c r="C59" s="9">
        <v>8777819</v>
      </c>
      <c r="D59" s="9"/>
      <c r="E59" s="9">
        <v>125168221432</v>
      </c>
      <c r="F59" s="9"/>
      <c r="G59" s="9">
        <v>143972251119.67499</v>
      </c>
      <c r="H59" s="9"/>
      <c r="I59" s="9">
        <v>0</v>
      </c>
      <c r="J59" s="9"/>
      <c r="K59" s="9">
        <v>0</v>
      </c>
      <c r="L59" s="9"/>
      <c r="M59" s="9">
        <v>0</v>
      </c>
      <c r="N59" s="9"/>
      <c r="O59" s="9">
        <v>0</v>
      </c>
      <c r="P59" s="9"/>
      <c r="Q59" s="9">
        <v>8777819</v>
      </c>
      <c r="R59" s="9"/>
      <c r="S59" s="9">
        <v>17090</v>
      </c>
      <c r="T59" s="9"/>
      <c r="U59" s="9">
        <v>125168221432</v>
      </c>
      <c r="V59" s="9"/>
      <c r="W59" s="9">
        <v>149120349796.07599</v>
      </c>
      <c r="X59" s="6"/>
      <c r="Y59" s="6" t="s">
        <v>112</v>
      </c>
      <c r="Z59" s="6"/>
      <c r="AA59" s="6"/>
      <c r="AB59" s="6"/>
      <c r="AC59" s="6"/>
    </row>
    <row r="60" spans="1:29">
      <c r="A60" s="2" t="s">
        <v>113</v>
      </c>
      <c r="C60" s="9">
        <v>68548789</v>
      </c>
      <c r="D60" s="9"/>
      <c r="E60" s="9">
        <v>106694919967</v>
      </c>
      <c r="F60" s="9"/>
      <c r="G60" s="9">
        <v>109366182547.24699</v>
      </c>
      <c r="H60" s="9"/>
      <c r="I60" s="9">
        <v>0</v>
      </c>
      <c r="J60" s="9"/>
      <c r="K60" s="9">
        <v>0</v>
      </c>
      <c r="L60" s="9"/>
      <c r="M60" s="9">
        <v>-685488</v>
      </c>
      <c r="N60" s="9"/>
      <c r="O60" s="9">
        <v>1044600536</v>
      </c>
      <c r="P60" s="9"/>
      <c r="Q60" s="9">
        <v>67863301</v>
      </c>
      <c r="R60" s="9"/>
      <c r="S60" s="9">
        <v>1520</v>
      </c>
      <c r="T60" s="9"/>
      <c r="U60" s="9">
        <v>105627970595</v>
      </c>
      <c r="V60" s="9"/>
      <c r="W60" s="9">
        <v>102538461825.756</v>
      </c>
      <c r="X60" s="6"/>
      <c r="Y60" s="6" t="s">
        <v>114</v>
      </c>
      <c r="Z60" s="6"/>
      <c r="AA60" s="6"/>
      <c r="AB60" s="6"/>
      <c r="AC60" s="6"/>
    </row>
    <row r="61" spans="1:29">
      <c r="A61" s="2" t="s">
        <v>115</v>
      </c>
      <c r="C61" s="9">
        <v>7484791</v>
      </c>
      <c r="D61" s="9"/>
      <c r="E61" s="9">
        <v>240570017442</v>
      </c>
      <c r="F61" s="9"/>
      <c r="G61" s="9">
        <v>266361182469.09</v>
      </c>
      <c r="H61" s="9"/>
      <c r="I61" s="9">
        <v>0</v>
      </c>
      <c r="J61" s="9"/>
      <c r="K61" s="9">
        <v>0</v>
      </c>
      <c r="L61" s="9"/>
      <c r="M61" s="9">
        <v>0</v>
      </c>
      <c r="N61" s="9"/>
      <c r="O61" s="9">
        <v>0</v>
      </c>
      <c r="P61" s="9"/>
      <c r="Q61" s="9">
        <v>7484791</v>
      </c>
      <c r="R61" s="9"/>
      <c r="S61" s="9">
        <v>35540</v>
      </c>
      <c r="T61" s="9"/>
      <c r="U61" s="9">
        <v>240570017442</v>
      </c>
      <c r="V61" s="9"/>
      <c r="W61" s="9">
        <v>264426715780.767</v>
      </c>
      <c r="X61" s="6"/>
      <c r="Y61" s="6" t="s">
        <v>116</v>
      </c>
      <c r="Z61" s="6"/>
      <c r="AA61" s="6"/>
      <c r="AB61" s="6"/>
      <c r="AC61" s="6"/>
    </row>
    <row r="62" spans="1:29">
      <c r="A62" s="2" t="s">
        <v>117</v>
      </c>
      <c r="C62" s="9">
        <v>5673432</v>
      </c>
      <c r="D62" s="9"/>
      <c r="E62" s="9">
        <v>57513678722</v>
      </c>
      <c r="F62" s="9"/>
      <c r="G62" s="9">
        <v>49234363444.907997</v>
      </c>
      <c r="H62" s="9"/>
      <c r="I62" s="9">
        <v>0</v>
      </c>
      <c r="J62" s="9"/>
      <c r="K62" s="9">
        <v>0</v>
      </c>
      <c r="L62" s="9"/>
      <c r="M62" s="9">
        <v>0</v>
      </c>
      <c r="N62" s="9"/>
      <c r="O62" s="9">
        <v>0</v>
      </c>
      <c r="P62" s="9"/>
      <c r="Q62" s="9">
        <v>5673432</v>
      </c>
      <c r="R62" s="9"/>
      <c r="S62" s="9">
        <v>8530</v>
      </c>
      <c r="T62" s="9"/>
      <c r="U62" s="9">
        <v>57513678722</v>
      </c>
      <c r="V62" s="9"/>
      <c r="W62" s="9">
        <v>48106428428.987999</v>
      </c>
      <c r="X62" s="6"/>
      <c r="Y62" s="6" t="s">
        <v>108</v>
      </c>
      <c r="Z62" s="6"/>
      <c r="AA62" s="6"/>
      <c r="AB62" s="6"/>
      <c r="AC62" s="6"/>
    </row>
    <row r="63" spans="1:29">
      <c r="A63" s="2" t="s">
        <v>118</v>
      </c>
      <c r="C63" s="9">
        <v>5781537</v>
      </c>
      <c r="D63" s="9"/>
      <c r="E63" s="9">
        <v>43135512554</v>
      </c>
      <c r="F63" s="9"/>
      <c r="G63" s="9">
        <v>60229994238.828003</v>
      </c>
      <c r="H63" s="9"/>
      <c r="I63" s="9">
        <v>0</v>
      </c>
      <c r="J63" s="9"/>
      <c r="K63" s="9">
        <v>0</v>
      </c>
      <c r="L63" s="9"/>
      <c r="M63" s="9">
        <v>-57816</v>
      </c>
      <c r="N63" s="9"/>
      <c r="O63" s="9">
        <v>558053072</v>
      </c>
      <c r="P63" s="9"/>
      <c r="Q63" s="9">
        <v>5723721</v>
      </c>
      <c r="R63" s="9"/>
      <c r="S63" s="9">
        <v>9550</v>
      </c>
      <c r="T63" s="9"/>
      <c r="U63" s="9">
        <v>42704152728</v>
      </c>
      <c r="V63" s="9"/>
      <c r="W63" s="9">
        <v>54336299413.477501</v>
      </c>
      <c r="X63" s="6"/>
      <c r="Y63" s="6" t="s">
        <v>119</v>
      </c>
      <c r="Z63" s="6"/>
      <c r="AA63" s="6"/>
      <c r="AB63" s="6"/>
      <c r="AC63" s="6"/>
    </row>
    <row r="64" spans="1:29">
      <c r="A64" s="2" t="s">
        <v>120</v>
      </c>
      <c r="C64" s="9">
        <v>6762462</v>
      </c>
      <c r="D64" s="9"/>
      <c r="E64" s="9">
        <v>137510665843</v>
      </c>
      <c r="F64" s="9"/>
      <c r="G64" s="9">
        <v>108496717166.754</v>
      </c>
      <c r="H64" s="9"/>
      <c r="I64" s="9">
        <v>0</v>
      </c>
      <c r="J64" s="9"/>
      <c r="K64" s="9">
        <v>0</v>
      </c>
      <c r="L64" s="9"/>
      <c r="M64" s="9">
        <v>0</v>
      </c>
      <c r="N64" s="9"/>
      <c r="O64" s="9">
        <v>0</v>
      </c>
      <c r="P64" s="9"/>
      <c r="Q64" s="9">
        <v>6762462</v>
      </c>
      <c r="R64" s="9"/>
      <c r="S64" s="9">
        <v>15540</v>
      </c>
      <c r="T64" s="9"/>
      <c r="U64" s="9">
        <v>137510665843</v>
      </c>
      <c r="V64" s="9"/>
      <c r="W64" s="9">
        <v>104463381956.09399</v>
      </c>
      <c r="X64" s="6"/>
      <c r="Y64" s="6" t="s">
        <v>121</v>
      </c>
      <c r="Z64" s="6"/>
      <c r="AA64" s="6"/>
      <c r="AB64" s="6"/>
      <c r="AC64" s="6"/>
    </row>
    <row r="65" spans="1:29">
      <c r="A65" s="2" t="s">
        <v>122</v>
      </c>
      <c r="C65" s="9">
        <v>33086858</v>
      </c>
      <c r="D65" s="9"/>
      <c r="E65" s="9">
        <v>196358617759</v>
      </c>
      <c r="F65" s="9"/>
      <c r="G65" s="9">
        <v>142742561785.866</v>
      </c>
      <c r="H65" s="9"/>
      <c r="I65" s="9">
        <v>0</v>
      </c>
      <c r="J65" s="9"/>
      <c r="K65" s="9">
        <v>0</v>
      </c>
      <c r="L65" s="9"/>
      <c r="M65" s="9">
        <v>-330870</v>
      </c>
      <c r="N65" s="9"/>
      <c r="O65" s="9">
        <v>1473473480</v>
      </c>
      <c r="P65" s="9"/>
      <c r="Q65" s="9">
        <v>32755988</v>
      </c>
      <c r="R65" s="9"/>
      <c r="S65" s="9">
        <v>4429</v>
      </c>
      <c r="T65" s="9"/>
      <c r="U65" s="9">
        <v>194395023157</v>
      </c>
      <c r="V65" s="9"/>
      <c r="W65" s="9">
        <v>144213067040.431</v>
      </c>
      <c r="X65" s="6"/>
      <c r="Y65" s="6" t="s">
        <v>46</v>
      </c>
      <c r="Z65" s="6"/>
      <c r="AA65" s="6"/>
      <c r="AB65" s="6"/>
      <c r="AC65" s="6"/>
    </row>
    <row r="66" spans="1:29">
      <c r="A66" s="2" t="s">
        <v>123</v>
      </c>
      <c r="C66" s="9">
        <v>22387258</v>
      </c>
      <c r="D66" s="9"/>
      <c r="E66" s="9">
        <v>134765985123</v>
      </c>
      <c r="F66" s="9"/>
      <c r="G66" s="9">
        <v>100877625942.942</v>
      </c>
      <c r="H66" s="9"/>
      <c r="I66" s="9">
        <v>0</v>
      </c>
      <c r="J66" s="9"/>
      <c r="K66" s="9">
        <v>0</v>
      </c>
      <c r="L66" s="9"/>
      <c r="M66" s="9">
        <v>-1</v>
      </c>
      <c r="N66" s="9"/>
      <c r="O66" s="9">
        <v>1</v>
      </c>
      <c r="P66" s="9"/>
      <c r="Q66" s="9">
        <v>22387257</v>
      </c>
      <c r="R66" s="9"/>
      <c r="S66" s="9">
        <v>4554</v>
      </c>
      <c r="T66" s="9"/>
      <c r="U66" s="9">
        <v>134765979103</v>
      </c>
      <c r="V66" s="9"/>
      <c r="W66" s="9">
        <v>101344956546.151</v>
      </c>
      <c r="X66" s="6"/>
      <c r="Y66" s="6" t="s">
        <v>124</v>
      </c>
      <c r="Z66" s="6"/>
      <c r="AA66" s="6"/>
      <c r="AB66" s="6"/>
      <c r="AC66" s="6"/>
    </row>
    <row r="67" spans="1:29">
      <c r="A67" s="2" t="s">
        <v>125</v>
      </c>
      <c r="C67" s="9">
        <v>92892667</v>
      </c>
      <c r="D67" s="9"/>
      <c r="E67" s="9">
        <v>407354096273</v>
      </c>
      <c r="F67" s="9"/>
      <c r="G67" s="9">
        <v>632528696074.74695</v>
      </c>
      <c r="H67" s="9"/>
      <c r="I67" s="9">
        <v>0</v>
      </c>
      <c r="J67" s="9"/>
      <c r="K67" s="9">
        <v>0</v>
      </c>
      <c r="L67" s="9"/>
      <c r="M67" s="9">
        <v>-928927</v>
      </c>
      <c r="N67" s="9"/>
      <c r="O67" s="9">
        <v>6500735188</v>
      </c>
      <c r="P67" s="9"/>
      <c r="Q67" s="9">
        <v>91963740</v>
      </c>
      <c r="R67" s="9"/>
      <c r="S67" s="9">
        <v>7150</v>
      </c>
      <c r="T67" s="9"/>
      <c r="U67" s="9">
        <v>403280553865</v>
      </c>
      <c r="V67" s="9"/>
      <c r="W67" s="9">
        <v>653628373591.05005</v>
      </c>
      <c r="X67" s="6"/>
      <c r="Y67" s="6" t="s">
        <v>126</v>
      </c>
      <c r="Z67" s="6"/>
      <c r="AA67" s="6"/>
      <c r="AB67" s="6"/>
      <c r="AC67" s="6"/>
    </row>
    <row r="68" spans="1:29">
      <c r="A68" s="2" t="s">
        <v>127</v>
      </c>
      <c r="C68" s="9">
        <v>114500</v>
      </c>
      <c r="D68" s="9"/>
      <c r="E68" s="9">
        <v>7449372391</v>
      </c>
      <c r="F68" s="9"/>
      <c r="G68" s="9">
        <v>8479495012.5</v>
      </c>
      <c r="H68" s="9"/>
      <c r="I68" s="9">
        <v>458000</v>
      </c>
      <c r="J68" s="9"/>
      <c r="K68" s="9">
        <v>0</v>
      </c>
      <c r="L68" s="9"/>
      <c r="M68" s="9">
        <v>0</v>
      </c>
      <c r="N68" s="9"/>
      <c r="O68" s="9">
        <v>0</v>
      </c>
      <c r="P68" s="9"/>
      <c r="Q68" s="9">
        <v>572500</v>
      </c>
      <c r="R68" s="9"/>
      <c r="S68" s="9">
        <v>16090</v>
      </c>
      <c r="T68" s="9"/>
      <c r="U68" s="9">
        <v>7449372391</v>
      </c>
      <c r="V68" s="9"/>
      <c r="W68" s="9">
        <v>9156716426.25</v>
      </c>
      <c r="X68" s="6"/>
      <c r="Y68" s="6" t="s">
        <v>128</v>
      </c>
      <c r="Z68" s="6"/>
      <c r="AA68" s="6"/>
      <c r="AB68" s="6"/>
      <c r="AC68" s="6"/>
    </row>
    <row r="69" spans="1:29">
      <c r="A69" s="2" t="s">
        <v>129</v>
      </c>
      <c r="C69" s="9">
        <v>2696264</v>
      </c>
      <c r="D69" s="9"/>
      <c r="E69" s="9">
        <v>80987877848</v>
      </c>
      <c r="F69" s="9"/>
      <c r="G69" s="9">
        <v>89819573832.950394</v>
      </c>
      <c r="H69" s="9"/>
      <c r="I69" s="9">
        <v>0</v>
      </c>
      <c r="J69" s="9"/>
      <c r="K69" s="9">
        <v>0</v>
      </c>
      <c r="L69" s="9"/>
      <c r="M69" s="9">
        <v>-789432</v>
      </c>
      <c r="N69" s="9"/>
      <c r="O69" s="9">
        <v>29866476977</v>
      </c>
      <c r="P69" s="9"/>
      <c r="Q69" s="9">
        <v>1906832</v>
      </c>
      <c r="R69" s="9"/>
      <c r="S69" s="9">
        <v>35500</v>
      </c>
      <c r="T69" s="9"/>
      <c r="U69" s="9">
        <v>57275651456</v>
      </c>
      <c r="V69" s="9"/>
      <c r="W69" s="9">
        <v>67289765410.800003</v>
      </c>
      <c r="X69" s="6"/>
      <c r="Y69" s="6" t="s">
        <v>130</v>
      </c>
      <c r="Z69" s="6"/>
      <c r="AA69" s="6"/>
      <c r="AB69" s="6"/>
      <c r="AC69" s="6"/>
    </row>
    <row r="70" spans="1:29">
      <c r="A70" s="2" t="s">
        <v>131</v>
      </c>
      <c r="C70" s="9">
        <v>1116276</v>
      </c>
      <c r="D70" s="9"/>
      <c r="E70" s="9">
        <v>21792719831</v>
      </c>
      <c r="F70" s="9"/>
      <c r="G70" s="9">
        <v>27163844182.944</v>
      </c>
      <c r="H70" s="9"/>
      <c r="I70" s="9">
        <v>0</v>
      </c>
      <c r="J70" s="9"/>
      <c r="K70" s="9">
        <v>0</v>
      </c>
      <c r="L70" s="9"/>
      <c r="M70" s="9">
        <v>-11163</v>
      </c>
      <c r="N70" s="9"/>
      <c r="O70" s="9">
        <v>258772261</v>
      </c>
      <c r="P70" s="9"/>
      <c r="Q70" s="9">
        <v>1105113</v>
      </c>
      <c r="R70" s="9"/>
      <c r="S70" s="9">
        <v>23330</v>
      </c>
      <c r="T70" s="9"/>
      <c r="U70" s="9">
        <v>21574787948</v>
      </c>
      <c r="V70" s="9"/>
      <c r="W70" s="9">
        <v>25628881686.574501</v>
      </c>
      <c r="X70" s="6"/>
      <c r="Y70" s="6" t="s">
        <v>132</v>
      </c>
      <c r="Z70" s="6"/>
      <c r="AA70" s="6"/>
      <c r="AB70" s="6"/>
      <c r="AC70" s="6"/>
    </row>
    <row r="71" spans="1:29">
      <c r="A71" s="2" t="s">
        <v>133</v>
      </c>
      <c r="C71" s="9">
        <v>6437961</v>
      </c>
      <c r="D71" s="9"/>
      <c r="E71" s="9">
        <v>23801351059</v>
      </c>
      <c r="F71" s="9"/>
      <c r="G71" s="9">
        <v>22072410550.440399</v>
      </c>
      <c r="H71" s="9"/>
      <c r="I71" s="9">
        <v>0</v>
      </c>
      <c r="J71" s="9"/>
      <c r="K71" s="9">
        <v>0</v>
      </c>
      <c r="L71" s="9"/>
      <c r="M71" s="9">
        <v>-33647</v>
      </c>
      <c r="N71" s="9"/>
      <c r="O71" s="9">
        <v>103517850</v>
      </c>
      <c r="P71" s="9"/>
      <c r="Q71" s="9">
        <v>6404314</v>
      </c>
      <c r="R71" s="9"/>
      <c r="S71" s="9">
        <v>3088</v>
      </c>
      <c r="T71" s="9"/>
      <c r="U71" s="9">
        <v>23676957006</v>
      </c>
      <c r="V71" s="9"/>
      <c r="W71" s="9">
        <v>19658851328.2896</v>
      </c>
      <c r="X71" s="6"/>
      <c r="Y71" s="6" t="s">
        <v>134</v>
      </c>
      <c r="Z71" s="6"/>
      <c r="AA71" s="6"/>
      <c r="AB71" s="6"/>
      <c r="AC71" s="6"/>
    </row>
    <row r="72" spans="1:29">
      <c r="A72" s="2" t="s">
        <v>135</v>
      </c>
      <c r="C72" s="9">
        <v>5171394</v>
      </c>
      <c r="D72" s="9"/>
      <c r="E72" s="9">
        <v>40051522526</v>
      </c>
      <c r="F72" s="9"/>
      <c r="G72" s="9">
        <v>62921240277.767998</v>
      </c>
      <c r="H72" s="9"/>
      <c r="I72" s="9">
        <v>0</v>
      </c>
      <c r="J72" s="9"/>
      <c r="K72" s="9">
        <v>0</v>
      </c>
      <c r="L72" s="9"/>
      <c r="M72" s="9">
        <v>-51714</v>
      </c>
      <c r="N72" s="9"/>
      <c r="O72" s="9">
        <v>580891211</v>
      </c>
      <c r="P72" s="9"/>
      <c r="Q72" s="9">
        <v>5119680</v>
      </c>
      <c r="R72" s="9"/>
      <c r="S72" s="9">
        <v>11080</v>
      </c>
      <c r="T72" s="9"/>
      <c r="U72" s="9">
        <v>39651006836</v>
      </c>
      <c r="V72" s="9"/>
      <c r="W72" s="9">
        <v>56388534376.32</v>
      </c>
      <c r="X72" s="6"/>
      <c r="Y72" s="6" t="s">
        <v>136</v>
      </c>
      <c r="Z72" s="6"/>
      <c r="AA72" s="6"/>
      <c r="AB72" s="6"/>
      <c r="AC72" s="6"/>
    </row>
    <row r="73" spans="1:29">
      <c r="A73" s="2" t="s">
        <v>137</v>
      </c>
      <c r="C73" s="9">
        <v>14354636</v>
      </c>
      <c r="D73" s="9"/>
      <c r="E73" s="9">
        <v>67020135374</v>
      </c>
      <c r="F73" s="9"/>
      <c r="G73" s="9">
        <v>76782704652.9198</v>
      </c>
      <c r="H73" s="9"/>
      <c r="I73" s="9">
        <v>0</v>
      </c>
      <c r="J73" s="9"/>
      <c r="K73" s="9">
        <v>0</v>
      </c>
      <c r="L73" s="9"/>
      <c r="M73" s="9">
        <v>-1</v>
      </c>
      <c r="N73" s="9"/>
      <c r="O73" s="9">
        <v>1</v>
      </c>
      <c r="P73" s="9"/>
      <c r="Q73" s="9">
        <v>14354635</v>
      </c>
      <c r="R73" s="9"/>
      <c r="S73" s="9">
        <v>5290</v>
      </c>
      <c r="T73" s="9"/>
      <c r="U73" s="9">
        <v>67020130705</v>
      </c>
      <c r="V73" s="9"/>
      <c r="W73" s="9">
        <v>75484199836.057495</v>
      </c>
      <c r="X73" s="6"/>
      <c r="Y73" s="6" t="s">
        <v>138</v>
      </c>
      <c r="Z73" s="6"/>
      <c r="AA73" s="6"/>
      <c r="AB73" s="6"/>
      <c r="AC73" s="6"/>
    </row>
    <row r="74" spans="1:29">
      <c r="A74" s="2" t="s">
        <v>139</v>
      </c>
      <c r="C74" s="6" t="s">
        <v>139</v>
      </c>
      <c r="D74" s="6"/>
      <c r="E74" s="7">
        <f>SUM(E9:E73)</f>
        <v>6779862157233</v>
      </c>
      <c r="F74" s="6"/>
      <c r="G74" s="7">
        <f>SUM(G9:G73)</f>
        <v>7767364703165.2988</v>
      </c>
      <c r="H74" s="6"/>
      <c r="I74" s="6" t="s">
        <v>139</v>
      </c>
      <c r="J74" s="6"/>
      <c r="K74" s="7">
        <f>SUM(K9:K73)</f>
        <v>0</v>
      </c>
      <c r="L74" s="6"/>
      <c r="M74" s="6" t="s">
        <v>139</v>
      </c>
      <c r="N74" s="6"/>
      <c r="O74" s="7">
        <f>SUM(O9:O73)</f>
        <v>81813312749</v>
      </c>
      <c r="P74" s="6"/>
      <c r="Q74" s="6" t="s">
        <v>139</v>
      </c>
      <c r="R74" s="6"/>
      <c r="S74" s="6" t="s">
        <v>139</v>
      </c>
      <c r="T74" s="6"/>
      <c r="U74" s="7">
        <f>SUM(U9:U73)</f>
        <v>6714356415101</v>
      </c>
      <c r="V74" s="6"/>
      <c r="W74" s="7">
        <f>SUM(W9:W73)</f>
        <v>7649553328390.3105</v>
      </c>
      <c r="X74" s="6"/>
      <c r="Y74" s="8" t="s">
        <v>140</v>
      </c>
      <c r="Z74" s="6"/>
      <c r="AA74" s="6"/>
      <c r="AB74" s="6"/>
      <c r="AC74" s="6"/>
    </row>
    <row r="77" spans="1:29">
      <c r="Y77" s="4"/>
    </row>
  </sheetData>
  <mergeCells count="21">
    <mergeCell ref="A6:A8"/>
    <mergeCell ref="C7:C8"/>
    <mergeCell ref="E7:E8"/>
    <mergeCell ref="G7:G8"/>
    <mergeCell ref="C6:G6"/>
    <mergeCell ref="Y7:Y8"/>
    <mergeCell ref="Q6:Y6"/>
    <mergeCell ref="A2:Y2"/>
    <mergeCell ref="A3:Y3"/>
    <mergeCell ref="A4:Y4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</mergeCells>
  <pageMargins left="0.7" right="0.7" top="0.75" bottom="0.75" header="0.3" footer="0.3"/>
  <ignoredErrors>
    <ignoredError sqref="Y9:Y73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G10"/>
  <sheetViews>
    <sheetView rightToLeft="1" workbookViewId="0">
      <selection activeCell="L9" sqref="L9"/>
    </sheetView>
  </sheetViews>
  <sheetFormatPr defaultRowHeight="24"/>
  <cols>
    <col min="1" max="1" width="31.42578125" style="2" bestFit="1" customWidth="1"/>
    <col min="2" max="2" width="1" style="2" customWidth="1"/>
    <col min="3" max="3" width="16.7109375" style="2" bestFit="1" customWidth="1"/>
    <col min="4" max="4" width="1" style="2" customWidth="1"/>
    <col min="5" max="5" width="21.7109375" style="2" bestFit="1" customWidth="1"/>
    <col min="6" max="6" width="1" style="2" customWidth="1"/>
    <col min="7" max="7" width="33.42578125" style="2" bestFit="1" customWidth="1"/>
    <col min="8" max="8" width="1" style="2" customWidth="1"/>
    <col min="9" max="9" width="9.140625" style="2" customWidth="1"/>
    <col min="10" max="16384" width="9.140625" style="2"/>
  </cols>
  <sheetData>
    <row r="2" spans="1:7" ht="24.75">
      <c r="A2" s="20" t="s">
        <v>0</v>
      </c>
      <c r="B2" s="20" t="s">
        <v>0</v>
      </c>
      <c r="C2" s="20" t="s">
        <v>0</v>
      </c>
      <c r="D2" s="20" t="s">
        <v>0</v>
      </c>
      <c r="E2" s="20" t="s">
        <v>0</v>
      </c>
      <c r="F2" s="20" t="s">
        <v>0</v>
      </c>
      <c r="G2" s="20" t="s">
        <v>0</v>
      </c>
    </row>
    <row r="3" spans="1:7" ht="24.75">
      <c r="A3" s="20" t="s">
        <v>162</v>
      </c>
      <c r="B3" s="20" t="s">
        <v>162</v>
      </c>
      <c r="C3" s="20" t="s">
        <v>162</v>
      </c>
      <c r="D3" s="20" t="s">
        <v>162</v>
      </c>
      <c r="E3" s="20" t="s">
        <v>162</v>
      </c>
      <c r="F3" s="20" t="s">
        <v>162</v>
      </c>
      <c r="G3" s="20" t="s">
        <v>162</v>
      </c>
    </row>
    <row r="4" spans="1:7" ht="24.75">
      <c r="A4" s="20" t="s">
        <v>2</v>
      </c>
      <c r="B4" s="20" t="s">
        <v>2</v>
      </c>
      <c r="C4" s="20" t="s">
        <v>2</v>
      </c>
      <c r="D4" s="20" t="s">
        <v>2</v>
      </c>
      <c r="E4" s="20" t="s">
        <v>2</v>
      </c>
      <c r="F4" s="20" t="s">
        <v>2</v>
      </c>
      <c r="G4" s="20" t="s">
        <v>2</v>
      </c>
    </row>
    <row r="6" spans="1:7" ht="24.75">
      <c r="A6" s="19" t="s">
        <v>166</v>
      </c>
      <c r="C6" s="19" t="s">
        <v>149</v>
      </c>
      <c r="E6" s="19" t="s">
        <v>194</v>
      </c>
      <c r="G6" s="19" t="s">
        <v>13</v>
      </c>
    </row>
    <row r="7" spans="1:7">
      <c r="A7" s="2" t="s">
        <v>201</v>
      </c>
      <c r="C7" s="14">
        <f>'سرمایه‌گذاری در سهام'!I80</f>
        <v>-12518572548</v>
      </c>
      <c r="E7" s="6" t="s">
        <v>195</v>
      </c>
      <c r="F7" s="6"/>
      <c r="G7" s="6" t="s">
        <v>202</v>
      </c>
    </row>
    <row r="8" spans="1:7">
      <c r="A8" s="2" t="s">
        <v>203</v>
      </c>
      <c r="C8" s="14">
        <v>872634046</v>
      </c>
      <c r="E8" s="6" t="s">
        <v>204</v>
      </c>
      <c r="F8" s="6"/>
      <c r="G8" s="6" t="s">
        <v>205</v>
      </c>
    </row>
    <row r="9" spans="1:7">
      <c r="A9" s="2" t="s">
        <v>139</v>
      </c>
      <c r="C9" s="15">
        <f>SUM(C7:C8)</f>
        <v>-11645938502</v>
      </c>
      <c r="E9" s="8" t="s">
        <v>206</v>
      </c>
      <c r="F9" s="6"/>
      <c r="G9" s="8" t="s">
        <v>207</v>
      </c>
    </row>
    <row r="10" spans="1:7">
      <c r="C10" s="14"/>
      <c r="E10" s="6"/>
      <c r="F10" s="6"/>
      <c r="G10" s="6"/>
    </row>
  </sheetData>
  <mergeCells count="7">
    <mergeCell ref="A6"/>
    <mergeCell ref="C6"/>
    <mergeCell ref="E6"/>
    <mergeCell ref="G6"/>
    <mergeCell ref="A2:G2"/>
    <mergeCell ref="A3:G3"/>
    <mergeCell ref="A4:G4"/>
  </mergeCells>
  <pageMargins left="0.7" right="0.7" top="0.75" bottom="0.75" header="0.3" footer="0.3"/>
  <ignoredErrors>
    <ignoredError sqref="E7:E9 G7:G9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S14"/>
  <sheetViews>
    <sheetView rightToLeft="1" tabSelected="1" workbookViewId="0">
      <selection activeCell="S14" sqref="S14"/>
    </sheetView>
  </sheetViews>
  <sheetFormatPr defaultRowHeight="24"/>
  <cols>
    <col min="1" max="1" width="22.28515625" style="2" bestFit="1" customWidth="1"/>
    <col min="2" max="2" width="1" style="2" customWidth="1"/>
    <col min="3" max="3" width="29" style="2" customWidth="1"/>
    <col min="4" max="4" width="1" style="2" customWidth="1"/>
    <col min="5" max="5" width="25" style="2" customWidth="1"/>
    <col min="6" max="6" width="1" style="2" customWidth="1"/>
    <col min="7" max="7" width="20" style="2" customWidth="1"/>
    <col min="8" max="8" width="1" style="2" customWidth="1"/>
    <col min="9" max="9" width="12" style="2" customWidth="1"/>
    <col min="10" max="10" width="1" style="2" customWidth="1"/>
    <col min="11" max="11" width="21" style="2" customWidth="1"/>
    <col min="12" max="12" width="1" style="2" customWidth="1"/>
    <col min="13" max="13" width="21" style="2" customWidth="1"/>
    <col min="14" max="14" width="1" style="2" customWidth="1"/>
    <col min="15" max="15" width="22" style="2" customWidth="1"/>
    <col min="16" max="16" width="1" style="2" customWidth="1"/>
    <col min="17" max="17" width="18" style="2" customWidth="1"/>
    <col min="18" max="18" width="1" style="2" customWidth="1"/>
    <col min="19" max="19" width="25" style="2" customWidth="1"/>
    <col min="20" max="20" width="1" style="2" customWidth="1"/>
    <col min="21" max="21" width="9.140625" style="2" customWidth="1"/>
    <col min="22" max="16384" width="9.140625" style="2"/>
  </cols>
  <sheetData>
    <row r="2" spans="1:19" ht="24.75">
      <c r="A2" s="20" t="s">
        <v>0</v>
      </c>
      <c r="B2" s="20" t="s">
        <v>0</v>
      </c>
      <c r="C2" s="20" t="s">
        <v>0</v>
      </c>
      <c r="D2" s="20" t="s">
        <v>0</v>
      </c>
      <c r="E2" s="20" t="s">
        <v>0</v>
      </c>
      <c r="F2" s="20" t="s">
        <v>0</v>
      </c>
      <c r="G2" s="20" t="s">
        <v>0</v>
      </c>
      <c r="H2" s="20" t="s">
        <v>0</v>
      </c>
      <c r="I2" s="20" t="s">
        <v>0</v>
      </c>
      <c r="J2" s="20" t="s">
        <v>0</v>
      </c>
      <c r="K2" s="20" t="s">
        <v>0</v>
      </c>
      <c r="L2" s="20" t="s">
        <v>0</v>
      </c>
      <c r="M2" s="20" t="s">
        <v>0</v>
      </c>
      <c r="N2" s="20" t="s">
        <v>0</v>
      </c>
      <c r="O2" s="20" t="s">
        <v>0</v>
      </c>
      <c r="P2" s="20" t="s">
        <v>0</v>
      </c>
      <c r="Q2" s="20" t="s">
        <v>0</v>
      </c>
      <c r="R2" s="20" t="s">
        <v>0</v>
      </c>
      <c r="S2" s="20" t="s">
        <v>0</v>
      </c>
    </row>
    <row r="3" spans="1:19" ht="24.75">
      <c r="A3" s="20" t="s">
        <v>1</v>
      </c>
      <c r="B3" s="20" t="s">
        <v>1</v>
      </c>
      <c r="C3" s="20" t="s">
        <v>1</v>
      </c>
      <c r="D3" s="20" t="s">
        <v>1</v>
      </c>
      <c r="E3" s="20" t="s">
        <v>1</v>
      </c>
      <c r="F3" s="20" t="s">
        <v>1</v>
      </c>
      <c r="G3" s="20" t="s">
        <v>1</v>
      </c>
      <c r="H3" s="20" t="s">
        <v>1</v>
      </c>
      <c r="I3" s="20" t="s">
        <v>1</v>
      </c>
      <c r="J3" s="20" t="s">
        <v>1</v>
      </c>
      <c r="K3" s="20" t="s">
        <v>1</v>
      </c>
      <c r="L3" s="20" t="s">
        <v>1</v>
      </c>
      <c r="M3" s="20" t="s">
        <v>1</v>
      </c>
      <c r="N3" s="20" t="s">
        <v>1</v>
      </c>
      <c r="O3" s="20" t="s">
        <v>1</v>
      </c>
      <c r="P3" s="20" t="s">
        <v>1</v>
      </c>
      <c r="Q3" s="20" t="s">
        <v>1</v>
      </c>
      <c r="R3" s="20" t="s">
        <v>1</v>
      </c>
      <c r="S3" s="20" t="s">
        <v>1</v>
      </c>
    </row>
    <row r="4" spans="1:19" ht="24.75">
      <c r="A4" s="20" t="s">
        <v>2</v>
      </c>
      <c r="B4" s="20" t="s">
        <v>2</v>
      </c>
      <c r="C4" s="20" t="s">
        <v>2</v>
      </c>
      <c r="D4" s="20" t="s">
        <v>2</v>
      </c>
      <c r="E4" s="20" t="s">
        <v>2</v>
      </c>
      <c r="F4" s="20" t="s">
        <v>2</v>
      </c>
      <c r="G4" s="20" t="s">
        <v>2</v>
      </c>
      <c r="H4" s="20" t="s">
        <v>2</v>
      </c>
      <c r="I4" s="20" t="s">
        <v>2</v>
      </c>
      <c r="J4" s="20" t="s">
        <v>2</v>
      </c>
      <c r="K4" s="20" t="s">
        <v>2</v>
      </c>
      <c r="L4" s="20" t="s">
        <v>2</v>
      </c>
      <c r="M4" s="20" t="s">
        <v>2</v>
      </c>
      <c r="N4" s="20" t="s">
        <v>2</v>
      </c>
      <c r="O4" s="20" t="s">
        <v>2</v>
      </c>
      <c r="P4" s="20" t="s">
        <v>2</v>
      </c>
      <c r="Q4" s="20" t="s">
        <v>2</v>
      </c>
      <c r="R4" s="20" t="s">
        <v>2</v>
      </c>
      <c r="S4" s="20" t="s">
        <v>2</v>
      </c>
    </row>
    <row r="6" spans="1:19" ht="24.75">
      <c r="A6" s="19" t="s">
        <v>144</v>
      </c>
      <c r="C6" s="19" t="s">
        <v>145</v>
      </c>
      <c r="D6" s="19" t="s">
        <v>145</v>
      </c>
      <c r="E6" s="19" t="s">
        <v>145</v>
      </c>
      <c r="F6" s="19" t="s">
        <v>145</v>
      </c>
      <c r="G6" s="19" t="s">
        <v>145</v>
      </c>
      <c r="H6" s="19" t="s">
        <v>145</v>
      </c>
      <c r="I6" s="19" t="s">
        <v>145</v>
      </c>
      <c r="K6" s="19" t="s">
        <v>208</v>
      </c>
      <c r="M6" s="19" t="s">
        <v>5</v>
      </c>
      <c r="N6" s="19" t="s">
        <v>5</v>
      </c>
      <c r="O6" s="19" t="s">
        <v>5</v>
      </c>
      <c r="Q6" s="19" t="s">
        <v>6</v>
      </c>
      <c r="R6" s="19" t="s">
        <v>6</v>
      </c>
      <c r="S6" s="19" t="s">
        <v>6</v>
      </c>
    </row>
    <row r="7" spans="1:19" ht="24.75">
      <c r="A7" s="19" t="s">
        <v>144</v>
      </c>
      <c r="C7" s="19" t="s">
        <v>146</v>
      </c>
      <c r="E7" s="19" t="s">
        <v>147</v>
      </c>
      <c r="G7" s="19" t="s">
        <v>148</v>
      </c>
      <c r="I7" s="19" t="s">
        <v>142</v>
      </c>
      <c r="K7" s="19" t="s">
        <v>149</v>
      </c>
      <c r="M7" s="19" t="s">
        <v>150</v>
      </c>
      <c r="O7" s="19" t="s">
        <v>151</v>
      </c>
      <c r="Q7" s="19" t="s">
        <v>149</v>
      </c>
      <c r="S7" s="19" t="s">
        <v>143</v>
      </c>
    </row>
    <row r="8" spans="1:19">
      <c r="A8" s="2" t="s">
        <v>152</v>
      </c>
      <c r="C8" s="6" t="s">
        <v>153</v>
      </c>
      <c r="E8" s="6" t="s">
        <v>154</v>
      </c>
      <c r="F8" s="6"/>
      <c r="G8" s="6" t="s">
        <v>155</v>
      </c>
      <c r="H8" s="6"/>
      <c r="I8" s="5">
        <v>5</v>
      </c>
      <c r="K8" s="10">
        <v>9856963</v>
      </c>
      <c r="L8" s="10"/>
      <c r="M8" s="10">
        <v>38998</v>
      </c>
      <c r="N8" s="10"/>
      <c r="O8" s="10">
        <v>0</v>
      </c>
      <c r="Q8" s="10">
        <v>9895961</v>
      </c>
      <c r="S8" s="11">
        <v>1.2851780220292346E-6</v>
      </c>
    </row>
    <row r="9" spans="1:19">
      <c r="A9" s="2" t="s">
        <v>156</v>
      </c>
      <c r="C9" s="6" t="s">
        <v>157</v>
      </c>
      <c r="E9" s="6" t="s">
        <v>154</v>
      </c>
      <c r="F9" s="6"/>
      <c r="G9" s="6" t="s">
        <v>158</v>
      </c>
      <c r="H9" s="6"/>
      <c r="I9" s="5">
        <v>5</v>
      </c>
      <c r="K9" s="10">
        <v>238000</v>
      </c>
      <c r="L9" s="10"/>
      <c r="M9" s="10">
        <v>0</v>
      </c>
      <c r="N9" s="10"/>
      <c r="O9" s="10">
        <v>0</v>
      </c>
      <c r="Q9" s="10">
        <v>238000</v>
      </c>
      <c r="S9" s="11">
        <v>3.0908809083115609E-8</v>
      </c>
    </row>
    <row r="10" spans="1:19">
      <c r="A10" s="2" t="s">
        <v>159</v>
      </c>
      <c r="C10" s="6" t="s">
        <v>160</v>
      </c>
      <c r="E10" s="6" t="s">
        <v>154</v>
      </c>
      <c r="F10" s="6"/>
      <c r="G10" s="6" t="s">
        <v>161</v>
      </c>
      <c r="H10" s="6"/>
      <c r="I10" s="5">
        <v>5</v>
      </c>
      <c r="K10" s="10">
        <v>85795266110</v>
      </c>
      <c r="L10" s="10"/>
      <c r="M10" s="10">
        <v>97275577689</v>
      </c>
      <c r="N10" s="10"/>
      <c r="O10" s="10">
        <v>183048500000</v>
      </c>
      <c r="Q10" s="10">
        <v>22343799</v>
      </c>
      <c r="S10" s="11">
        <v>2.9017656196744096E-6</v>
      </c>
    </row>
    <row r="11" spans="1:19">
      <c r="A11" s="2" t="s">
        <v>139</v>
      </c>
      <c r="C11" s="6" t="s">
        <v>139</v>
      </c>
      <c r="E11" s="6" t="s">
        <v>139</v>
      </c>
      <c r="F11" s="6"/>
      <c r="G11" s="6" t="s">
        <v>139</v>
      </c>
      <c r="H11" s="6"/>
      <c r="I11" s="6" t="s">
        <v>139</v>
      </c>
      <c r="K11" s="7">
        <f>SUM(K8:K10)</f>
        <v>85805361073</v>
      </c>
      <c r="L11" s="6"/>
      <c r="M11" s="7">
        <f>SUM(M8:M10)</f>
        <v>97275616687</v>
      </c>
      <c r="N11" s="6"/>
      <c r="O11" s="7">
        <f>SUM(O8:O10)</f>
        <v>183048500000</v>
      </c>
      <c r="P11" s="6"/>
      <c r="Q11" s="7">
        <f>SUM(Q8:Q10)</f>
        <v>32477760</v>
      </c>
      <c r="R11" s="6"/>
      <c r="S11" s="12">
        <f>SUM(S8:S10)</f>
        <v>4.2178524507867598E-6</v>
      </c>
    </row>
    <row r="12" spans="1:19">
      <c r="E12" s="6"/>
      <c r="F12" s="6"/>
      <c r="G12" s="6"/>
      <c r="H12" s="6"/>
      <c r="I12" s="6"/>
    </row>
    <row r="14" spans="1:19">
      <c r="S14" s="4"/>
    </row>
  </sheetData>
  <mergeCells count="17">
    <mergeCell ref="C6:I6"/>
    <mergeCell ref="Q7"/>
    <mergeCell ref="S7"/>
    <mergeCell ref="Q6:S6"/>
    <mergeCell ref="A2:S2"/>
    <mergeCell ref="A3:S3"/>
    <mergeCell ref="A4:S4"/>
    <mergeCell ref="K7"/>
    <mergeCell ref="K6"/>
    <mergeCell ref="M7"/>
    <mergeCell ref="O7"/>
    <mergeCell ref="M6:O6"/>
    <mergeCell ref="A6:A7"/>
    <mergeCell ref="C7"/>
    <mergeCell ref="E7"/>
    <mergeCell ref="G7"/>
    <mergeCell ref="I7"/>
  </mergeCells>
  <pageMargins left="0.7" right="0.7" top="0.75" bottom="0.75" header="0.3" footer="0.3"/>
  <ignoredErrors>
    <ignoredError sqref="C9:C10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S11"/>
  <sheetViews>
    <sheetView rightToLeft="1" workbookViewId="0">
      <selection activeCell="C8" sqref="C8:E10"/>
    </sheetView>
  </sheetViews>
  <sheetFormatPr defaultRowHeight="24"/>
  <cols>
    <col min="1" max="1" width="25.5703125" style="2" bestFit="1" customWidth="1"/>
    <col min="2" max="2" width="1" style="2" customWidth="1"/>
    <col min="3" max="3" width="19" style="2" customWidth="1"/>
    <col min="4" max="4" width="1" style="2" customWidth="1"/>
    <col min="5" max="5" width="18" style="2" customWidth="1"/>
    <col min="6" max="6" width="1" style="2" customWidth="1"/>
    <col min="7" max="7" width="12" style="2" customWidth="1"/>
    <col min="8" max="8" width="1" style="2" customWidth="1"/>
    <col min="9" max="9" width="19" style="2" customWidth="1"/>
    <col min="10" max="10" width="1" style="2" customWidth="1"/>
    <col min="11" max="11" width="16" style="2" customWidth="1"/>
    <col min="12" max="12" width="1" style="2" customWidth="1"/>
    <col min="13" max="13" width="19" style="2" customWidth="1"/>
    <col min="14" max="14" width="1" style="2" customWidth="1"/>
    <col min="15" max="15" width="20" style="2" customWidth="1"/>
    <col min="16" max="16" width="1" style="2" customWidth="1"/>
    <col min="17" max="17" width="16" style="2" customWidth="1"/>
    <col min="18" max="18" width="1" style="2" customWidth="1"/>
    <col min="19" max="19" width="20" style="2" customWidth="1"/>
    <col min="20" max="20" width="1" style="2" customWidth="1"/>
    <col min="21" max="21" width="9.140625" style="2" customWidth="1"/>
    <col min="22" max="16384" width="9.140625" style="2"/>
  </cols>
  <sheetData>
    <row r="2" spans="1:19" ht="24.75">
      <c r="A2" s="20" t="s">
        <v>0</v>
      </c>
      <c r="B2" s="20" t="s">
        <v>0</v>
      </c>
      <c r="C2" s="20" t="s">
        <v>0</v>
      </c>
      <c r="D2" s="20" t="s">
        <v>0</v>
      </c>
      <c r="E2" s="20" t="s">
        <v>0</v>
      </c>
      <c r="F2" s="20" t="s">
        <v>0</v>
      </c>
      <c r="G2" s="20" t="s">
        <v>0</v>
      </c>
      <c r="H2" s="20" t="s">
        <v>0</v>
      </c>
      <c r="I2" s="20" t="s">
        <v>0</v>
      </c>
      <c r="J2" s="20" t="s">
        <v>0</v>
      </c>
      <c r="K2" s="20" t="s">
        <v>0</v>
      </c>
      <c r="L2" s="20" t="s">
        <v>0</v>
      </c>
      <c r="M2" s="20" t="s">
        <v>0</v>
      </c>
      <c r="N2" s="20" t="s">
        <v>0</v>
      </c>
      <c r="O2" s="20" t="s">
        <v>0</v>
      </c>
      <c r="P2" s="20" t="s">
        <v>0</v>
      </c>
      <c r="Q2" s="20" t="s">
        <v>0</v>
      </c>
      <c r="R2" s="20" t="s">
        <v>0</v>
      </c>
      <c r="S2" s="20" t="s">
        <v>0</v>
      </c>
    </row>
    <row r="3" spans="1:19" ht="24.75">
      <c r="A3" s="20" t="s">
        <v>162</v>
      </c>
      <c r="B3" s="20" t="s">
        <v>162</v>
      </c>
      <c r="C3" s="20" t="s">
        <v>162</v>
      </c>
      <c r="D3" s="20" t="s">
        <v>162</v>
      </c>
      <c r="E3" s="20" t="s">
        <v>162</v>
      </c>
      <c r="F3" s="20" t="s">
        <v>162</v>
      </c>
      <c r="G3" s="20" t="s">
        <v>162</v>
      </c>
      <c r="H3" s="20" t="s">
        <v>162</v>
      </c>
      <c r="I3" s="20" t="s">
        <v>162</v>
      </c>
      <c r="J3" s="20" t="s">
        <v>162</v>
      </c>
      <c r="K3" s="20" t="s">
        <v>162</v>
      </c>
      <c r="L3" s="20" t="s">
        <v>162</v>
      </c>
      <c r="M3" s="20" t="s">
        <v>162</v>
      </c>
      <c r="N3" s="20" t="s">
        <v>162</v>
      </c>
      <c r="O3" s="20" t="s">
        <v>162</v>
      </c>
      <c r="P3" s="20" t="s">
        <v>162</v>
      </c>
      <c r="Q3" s="20" t="s">
        <v>162</v>
      </c>
      <c r="R3" s="20" t="s">
        <v>162</v>
      </c>
      <c r="S3" s="20" t="s">
        <v>162</v>
      </c>
    </row>
    <row r="4" spans="1:19" ht="24.75">
      <c r="A4" s="20" t="s">
        <v>2</v>
      </c>
      <c r="B4" s="20" t="s">
        <v>2</v>
      </c>
      <c r="C4" s="20" t="s">
        <v>2</v>
      </c>
      <c r="D4" s="20" t="s">
        <v>2</v>
      </c>
      <c r="E4" s="20" t="s">
        <v>2</v>
      </c>
      <c r="F4" s="20" t="s">
        <v>2</v>
      </c>
      <c r="G4" s="20" t="s">
        <v>2</v>
      </c>
      <c r="H4" s="20" t="s">
        <v>2</v>
      </c>
      <c r="I4" s="20" t="s">
        <v>2</v>
      </c>
      <c r="J4" s="20" t="s">
        <v>2</v>
      </c>
      <c r="K4" s="20" t="s">
        <v>2</v>
      </c>
      <c r="L4" s="20" t="s">
        <v>2</v>
      </c>
      <c r="M4" s="20" t="s">
        <v>2</v>
      </c>
      <c r="N4" s="20" t="s">
        <v>2</v>
      </c>
      <c r="O4" s="20" t="s">
        <v>2</v>
      </c>
      <c r="P4" s="20" t="s">
        <v>2</v>
      </c>
      <c r="Q4" s="20" t="s">
        <v>2</v>
      </c>
      <c r="R4" s="20" t="s">
        <v>2</v>
      </c>
      <c r="S4" s="20" t="s">
        <v>2</v>
      </c>
    </row>
    <row r="6" spans="1:19" ht="24.75">
      <c r="A6" s="19" t="s">
        <v>163</v>
      </c>
      <c r="B6" s="19" t="s">
        <v>163</v>
      </c>
      <c r="C6" s="19" t="s">
        <v>163</v>
      </c>
      <c r="D6" s="19" t="s">
        <v>163</v>
      </c>
      <c r="E6" s="19" t="s">
        <v>163</v>
      </c>
      <c r="F6" s="19" t="s">
        <v>163</v>
      </c>
      <c r="G6" s="19" t="s">
        <v>163</v>
      </c>
      <c r="I6" s="19" t="s">
        <v>164</v>
      </c>
      <c r="J6" s="19" t="s">
        <v>164</v>
      </c>
      <c r="K6" s="19" t="s">
        <v>164</v>
      </c>
      <c r="L6" s="19" t="s">
        <v>164</v>
      </c>
      <c r="M6" s="19" t="s">
        <v>164</v>
      </c>
      <c r="O6" s="19" t="s">
        <v>165</v>
      </c>
      <c r="P6" s="19" t="s">
        <v>165</v>
      </c>
      <c r="Q6" s="19" t="s">
        <v>165</v>
      </c>
      <c r="R6" s="19" t="s">
        <v>165</v>
      </c>
      <c r="S6" s="19" t="s">
        <v>165</v>
      </c>
    </row>
    <row r="7" spans="1:19" ht="24.75">
      <c r="A7" s="19" t="s">
        <v>166</v>
      </c>
      <c r="C7" s="19" t="s">
        <v>167</v>
      </c>
      <c r="E7" s="19" t="s">
        <v>141</v>
      </c>
      <c r="G7" s="19" t="s">
        <v>142</v>
      </c>
      <c r="I7" s="19" t="s">
        <v>168</v>
      </c>
      <c r="K7" s="19" t="s">
        <v>169</v>
      </c>
      <c r="M7" s="19" t="s">
        <v>170</v>
      </c>
      <c r="O7" s="19" t="s">
        <v>168</v>
      </c>
      <c r="Q7" s="19" t="s">
        <v>169</v>
      </c>
      <c r="S7" s="19" t="s">
        <v>170</v>
      </c>
    </row>
    <row r="8" spans="1:19">
      <c r="A8" s="2" t="s">
        <v>152</v>
      </c>
      <c r="C8" s="5">
        <v>2</v>
      </c>
      <c r="D8" s="6"/>
      <c r="E8" s="6" t="s">
        <v>209</v>
      </c>
      <c r="G8" s="5">
        <v>5</v>
      </c>
      <c r="H8" s="6"/>
      <c r="I8" s="5">
        <v>38998</v>
      </c>
      <c r="J8" s="6"/>
      <c r="K8" s="5">
        <v>0</v>
      </c>
      <c r="L8" s="6"/>
      <c r="M8" s="5">
        <v>38998</v>
      </c>
      <c r="N8" s="6"/>
      <c r="O8" s="5">
        <v>119190</v>
      </c>
      <c r="P8" s="6"/>
      <c r="Q8" s="5">
        <v>0</v>
      </c>
      <c r="R8" s="6"/>
      <c r="S8" s="5">
        <v>119190</v>
      </c>
    </row>
    <row r="9" spans="1:19">
      <c r="A9" s="2" t="s">
        <v>159</v>
      </c>
      <c r="C9" s="5">
        <v>1</v>
      </c>
      <c r="D9" s="6"/>
      <c r="E9" s="6" t="s">
        <v>209</v>
      </c>
      <c r="G9" s="5">
        <v>5</v>
      </c>
      <c r="H9" s="6"/>
      <c r="I9" s="5">
        <v>872595048</v>
      </c>
      <c r="J9" s="6"/>
      <c r="K9" s="5">
        <v>0</v>
      </c>
      <c r="L9" s="6"/>
      <c r="M9" s="5">
        <v>872595048</v>
      </c>
      <c r="N9" s="6"/>
      <c r="O9" s="5">
        <v>3507051232</v>
      </c>
      <c r="P9" s="6"/>
      <c r="Q9" s="5">
        <v>0</v>
      </c>
      <c r="R9" s="6"/>
      <c r="S9" s="5">
        <v>3507051232</v>
      </c>
    </row>
    <row r="10" spans="1:19">
      <c r="A10" s="2" t="s">
        <v>139</v>
      </c>
      <c r="C10" s="6" t="s">
        <v>139</v>
      </c>
      <c r="D10" s="6"/>
      <c r="E10" s="6" t="s">
        <v>139</v>
      </c>
      <c r="G10" s="6"/>
      <c r="H10" s="6"/>
      <c r="I10" s="7">
        <f>SUM(I8:I9)</f>
        <v>872634046</v>
      </c>
      <c r="J10" s="6"/>
      <c r="K10" s="7">
        <f>SUM(K8:K9)</f>
        <v>0</v>
      </c>
      <c r="L10" s="6"/>
      <c r="M10" s="7">
        <f>SUM(M8:M9)</f>
        <v>872634046</v>
      </c>
      <c r="N10" s="6"/>
      <c r="O10" s="7">
        <f>SUM(O8:O9)</f>
        <v>3507170422</v>
      </c>
      <c r="P10" s="6"/>
      <c r="Q10" s="7">
        <f>SUM(Q8:Q9)</f>
        <v>0</v>
      </c>
      <c r="R10" s="6"/>
      <c r="S10" s="7">
        <f>SUM(S8:S9)</f>
        <v>3507170422</v>
      </c>
    </row>
    <row r="11" spans="1:19"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</row>
  </sheetData>
  <mergeCells count="16">
    <mergeCell ref="Q7"/>
    <mergeCell ref="S7"/>
    <mergeCell ref="O6:S6"/>
    <mergeCell ref="A2:S2"/>
    <mergeCell ref="A3:S3"/>
    <mergeCell ref="A4:S4"/>
    <mergeCell ref="I7"/>
    <mergeCell ref="K7"/>
    <mergeCell ref="M7"/>
    <mergeCell ref="I6:M6"/>
    <mergeCell ref="O7"/>
    <mergeCell ref="A7"/>
    <mergeCell ref="C7"/>
    <mergeCell ref="E7"/>
    <mergeCell ref="G7"/>
    <mergeCell ref="A6:G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U12"/>
  <sheetViews>
    <sheetView rightToLeft="1" workbookViewId="0">
      <selection activeCell="I9" sqref="I9"/>
    </sheetView>
  </sheetViews>
  <sheetFormatPr defaultRowHeight="24"/>
  <cols>
    <col min="1" max="1" width="32.140625" style="2" customWidth="1"/>
    <col min="2" max="2" width="1" style="2" customWidth="1"/>
    <col min="3" max="3" width="20" style="2" customWidth="1"/>
    <col min="4" max="4" width="1" style="2" customWidth="1"/>
    <col min="5" max="5" width="35" style="2" customWidth="1"/>
    <col min="6" max="6" width="1" style="2" customWidth="1"/>
    <col min="7" max="7" width="24" style="2" customWidth="1"/>
    <col min="8" max="8" width="1" style="2" customWidth="1"/>
    <col min="9" max="9" width="23" style="2" customWidth="1"/>
    <col min="10" max="10" width="1" style="2" customWidth="1"/>
    <col min="11" max="11" width="19" style="2" customWidth="1"/>
    <col min="12" max="12" width="1" style="2" customWidth="1"/>
    <col min="13" max="13" width="24" style="2" customWidth="1"/>
    <col min="14" max="14" width="1" style="2" customWidth="1"/>
    <col min="15" max="15" width="23" style="2" customWidth="1"/>
    <col min="16" max="16" width="1" style="2" customWidth="1"/>
    <col min="17" max="17" width="19" style="2" customWidth="1"/>
    <col min="18" max="18" width="1" style="2" customWidth="1"/>
    <col min="19" max="19" width="24" style="2" customWidth="1"/>
    <col min="20" max="20" width="1" style="2" customWidth="1"/>
    <col min="21" max="21" width="9.140625" style="2" customWidth="1"/>
    <col min="22" max="16384" width="9.140625" style="2"/>
  </cols>
  <sheetData>
    <row r="2" spans="1:21" ht="24.75">
      <c r="A2" s="20" t="s">
        <v>0</v>
      </c>
      <c r="B2" s="20" t="s">
        <v>0</v>
      </c>
      <c r="C2" s="20" t="s">
        <v>0</v>
      </c>
      <c r="D2" s="20" t="s">
        <v>0</v>
      </c>
      <c r="E2" s="20" t="s">
        <v>0</v>
      </c>
      <c r="F2" s="20" t="s">
        <v>0</v>
      </c>
      <c r="G2" s="20" t="s">
        <v>0</v>
      </c>
      <c r="H2" s="20" t="s">
        <v>0</v>
      </c>
      <c r="I2" s="20" t="s">
        <v>0</v>
      </c>
      <c r="J2" s="20" t="s">
        <v>0</v>
      </c>
      <c r="K2" s="20" t="s">
        <v>0</v>
      </c>
      <c r="L2" s="20" t="s">
        <v>0</v>
      </c>
      <c r="M2" s="20" t="s">
        <v>0</v>
      </c>
      <c r="N2" s="20" t="s">
        <v>0</v>
      </c>
      <c r="O2" s="20" t="s">
        <v>0</v>
      </c>
      <c r="P2" s="20" t="s">
        <v>0</v>
      </c>
      <c r="Q2" s="20" t="s">
        <v>0</v>
      </c>
      <c r="R2" s="20" t="s">
        <v>0</v>
      </c>
      <c r="S2" s="20" t="s">
        <v>0</v>
      </c>
    </row>
    <row r="3" spans="1:21" ht="24.75">
      <c r="A3" s="20" t="s">
        <v>162</v>
      </c>
      <c r="B3" s="20" t="s">
        <v>162</v>
      </c>
      <c r="C3" s="20" t="s">
        <v>162</v>
      </c>
      <c r="D3" s="20" t="s">
        <v>162</v>
      </c>
      <c r="E3" s="20" t="s">
        <v>162</v>
      </c>
      <c r="F3" s="20" t="s">
        <v>162</v>
      </c>
      <c r="G3" s="20" t="s">
        <v>162</v>
      </c>
      <c r="H3" s="20" t="s">
        <v>162</v>
      </c>
      <c r="I3" s="20" t="s">
        <v>162</v>
      </c>
      <c r="J3" s="20" t="s">
        <v>162</v>
      </c>
      <c r="K3" s="20" t="s">
        <v>162</v>
      </c>
      <c r="L3" s="20" t="s">
        <v>162</v>
      </c>
      <c r="M3" s="20" t="s">
        <v>162</v>
      </c>
      <c r="N3" s="20" t="s">
        <v>162</v>
      </c>
      <c r="O3" s="20" t="s">
        <v>162</v>
      </c>
      <c r="P3" s="20" t="s">
        <v>162</v>
      </c>
      <c r="Q3" s="20" t="s">
        <v>162</v>
      </c>
      <c r="R3" s="20" t="s">
        <v>162</v>
      </c>
      <c r="S3" s="20" t="s">
        <v>162</v>
      </c>
    </row>
    <row r="4" spans="1:21" ht="24.75">
      <c r="A4" s="20" t="s">
        <v>2</v>
      </c>
      <c r="B4" s="20" t="s">
        <v>2</v>
      </c>
      <c r="C4" s="20" t="s">
        <v>2</v>
      </c>
      <c r="D4" s="20" t="s">
        <v>2</v>
      </c>
      <c r="E4" s="20" t="s">
        <v>2</v>
      </c>
      <c r="F4" s="20" t="s">
        <v>2</v>
      </c>
      <c r="G4" s="20" t="s">
        <v>2</v>
      </c>
      <c r="H4" s="20" t="s">
        <v>2</v>
      </c>
      <c r="I4" s="20" t="s">
        <v>2</v>
      </c>
      <c r="J4" s="20" t="s">
        <v>2</v>
      </c>
      <c r="K4" s="20" t="s">
        <v>2</v>
      </c>
      <c r="L4" s="20" t="s">
        <v>2</v>
      </c>
      <c r="M4" s="20" t="s">
        <v>2</v>
      </c>
      <c r="N4" s="20" t="s">
        <v>2</v>
      </c>
      <c r="O4" s="20" t="s">
        <v>2</v>
      </c>
      <c r="P4" s="20" t="s">
        <v>2</v>
      </c>
      <c r="Q4" s="20" t="s">
        <v>2</v>
      </c>
      <c r="R4" s="20" t="s">
        <v>2</v>
      </c>
      <c r="S4" s="20" t="s">
        <v>2</v>
      </c>
    </row>
    <row r="6" spans="1:21" ht="24.75">
      <c r="A6" s="19" t="s">
        <v>3</v>
      </c>
      <c r="C6" s="19" t="s">
        <v>171</v>
      </c>
      <c r="D6" s="19" t="s">
        <v>171</v>
      </c>
      <c r="E6" s="19" t="s">
        <v>171</v>
      </c>
      <c r="F6" s="19" t="s">
        <v>171</v>
      </c>
      <c r="G6" s="19" t="s">
        <v>171</v>
      </c>
      <c r="I6" s="19" t="s">
        <v>164</v>
      </c>
      <c r="J6" s="19" t="s">
        <v>164</v>
      </c>
      <c r="K6" s="19" t="s">
        <v>164</v>
      </c>
      <c r="L6" s="19" t="s">
        <v>164</v>
      </c>
      <c r="M6" s="19" t="s">
        <v>164</v>
      </c>
      <c r="O6" s="19" t="s">
        <v>165</v>
      </c>
      <c r="P6" s="19" t="s">
        <v>165</v>
      </c>
      <c r="Q6" s="19" t="s">
        <v>165</v>
      </c>
      <c r="R6" s="19" t="s">
        <v>165</v>
      </c>
      <c r="S6" s="19" t="s">
        <v>165</v>
      </c>
    </row>
    <row r="7" spans="1:21" ht="24.75">
      <c r="A7" s="19" t="s">
        <v>3</v>
      </c>
      <c r="C7" s="19" t="s">
        <v>172</v>
      </c>
      <c r="E7" s="19" t="s">
        <v>173</v>
      </c>
      <c r="G7" s="19" t="s">
        <v>174</v>
      </c>
      <c r="I7" s="19" t="s">
        <v>175</v>
      </c>
      <c r="K7" s="19" t="s">
        <v>169</v>
      </c>
      <c r="M7" s="19" t="s">
        <v>176</v>
      </c>
      <c r="O7" s="19" t="s">
        <v>175</v>
      </c>
      <c r="Q7" s="19" t="s">
        <v>169</v>
      </c>
      <c r="S7" s="19" t="s">
        <v>176</v>
      </c>
    </row>
    <row r="8" spans="1:21">
      <c r="A8" s="2" t="s">
        <v>86</v>
      </c>
      <c r="C8" s="6" t="s">
        <v>177</v>
      </c>
      <c r="D8" s="6"/>
      <c r="E8" s="5">
        <v>7944430</v>
      </c>
      <c r="F8" s="6"/>
      <c r="G8" s="5">
        <v>3000</v>
      </c>
      <c r="H8" s="6"/>
      <c r="I8" s="5">
        <v>23833290000</v>
      </c>
      <c r="J8" s="6"/>
      <c r="K8" s="5">
        <v>353800526</v>
      </c>
      <c r="L8" s="6"/>
      <c r="M8" s="5">
        <v>23479489474</v>
      </c>
      <c r="N8" s="6"/>
      <c r="O8" s="5">
        <v>23833290000</v>
      </c>
      <c r="P8" s="6"/>
      <c r="Q8" s="5">
        <v>353800526</v>
      </c>
      <c r="R8" s="6"/>
      <c r="S8" s="5">
        <v>23479489474</v>
      </c>
      <c r="T8" s="6"/>
      <c r="U8" s="6"/>
    </row>
    <row r="9" spans="1:21">
      <c r="A9" s="2" t="s">
        <v>137</v>
      </c>
      <c r="C9" s="6" t="s">
        <v>178</v>
      </c>
      <c r="D9" s="6"/>
      <c r="E9" s="5">
        <v>9599505</v>
      </c>
      <c r="F9" s="6"/>
      <c r="G9" s="5">
        <v>800</v>
      </c>
      <c r="H9" s="6"/>
      <c r="I9" s="5">
        <v>0</v>
      </c>
      <c r="J9" s="6"/>
      <c r="K9" s="5">
        <v>0</v>
      </c>
      <c r="L9" s="6"/>
      <c r="M9" s="5">
        <v>0</v>
      </c>
      <c r="N9" s="6"/>
      <c r="O9" s="5">
        <v>7679604000</v>
      </c>
      <c r="P9" s="6"/>
      <c r="Q9" s="5">
        <v>884318036</v>
      </c>
      <c r="R9" s="6"/>
      <c r="S9" s="5">
        <v>6795285964</v>
      </c>
      <c r="T9" s="6"/>
      <c r="U9" s="6"/>
    </row>
    <row r="10" spans="1:21">
      <c r="A10" s="2" t="s">
        <v>120</v>
      </c>
      <c r="C10" s="6" t="s">
        <v>179</v>
      </c>
      <c r="D10" s="6"/>
      <c r="E10" s="5">
        <v>6762462</v>
      </c>
      <c r="F10" s="6"/>
      <c r="G10" s="5">
        <v>1000</v>
      </c>
      <c r="H10" s="6"/>
      <c r="I10" s="5">
        <v>0</v>
      </c>
      <c r="J10" s="6"/>
      <c r="K10" s="5">
        <v>0</v>
      </c>
      <c r="L10" s="6"/>
      <c r="M10" s="5">
        <v>0</v>
      </c>
      <c r="N10" s="6"/>
      <c r="O10" s="5">
        <v>6762462000</v>
      </c>
      <c r="P10" s="6"/>
      <c r="Q10" s="5">
        <v>857441354</v>
      </c>
      <c r="R10" s="6"/>
      <c r="S10" s="5">
        <v>5905020646</v>
      </c>
      <c r="T10" s="6"/>
      <c r="U10" s="6"/>
    </row>
    <row r="11" spans="1:21">
      <c r="A11" s="2" t="s">
        <v>139</v>
      </c>
      <c r="C11" s="6" t="s">
        <v>139</v>
      </c>
      <c r="D11" s="6"/>
      <c r="E11" s="6" t="s">
        <v>139</v>
      </c>
      <c r="F11" s="6"/>
      <c r="G11" s="6" t="s">
        <v>139</v>
      </c>
      <c r="H11" s="6"/>
      <c r="I11" s="7">
        <f>SUM(I8:I10)</f>
        <v>23833290000</v>
      </c>
      <c r="J11" s="6"/>
      <c r="K11" s="7">
        <f>SUM(K8:K10)</f>
        <v>353800526</v>
      </c>
      <c r="L11" s="6"/>
      <c r="M11" s="7">
        <f>SUM(M8:M10)</f>
        <v>23479489474</v>
      </c>
      <c r="N11" s="6"/>
      <c r="O11" s="7">
        <f>SUM(O8:O10)</f>
        <v>38275356000</v>
      </c>
      <c r="P11" s="6"/>
      <c r="Q11" s="7">
        <f>SUM(Q8:Q10)</f>
        <v>2095559916</v>
      </c>
      <c r="R11" s="6"/>
      <c r="S11" s="7">
        <f>SUM(S8:S10)</f>
        <v>36179796084</v>
      </c>
      <c r="T11" s="6"/>
      <c r="U11" s="6"/>
    </row>
    <row r="12" spans="1:21"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</row>
  </sheetData>
  <mergeCells count="16">
    <mergeCell ref="Q7"/>
    <mergeCell ref="S7"/>
    <mergeCell ref="O6:S6"/>
    <mergeCell ref="A2:S2"/>
    <mergeCell ref="A3:S3"/>
    <mergeCell ref="A4:S4"/>
    <mergeCell ref="I7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73"/>
  <sheetViews>
    <sheetView rightToLeft="1" topLeftCell="A67" workbookViewId="0">
      <selection activeCell="Q71" sqref="Q71"/>
    </sheetView>
  </sheetViews>
  <sheetFormatPr defaultRowHeight="24"/>
  <cols>
    <col min="1" max="1" width="35.5703125" style="2" bestFit="1" customWidth="1"/>
    <col min="2" max="2" width="1" style="2" customWidth="1"/>
    <col min="3" max="3" width="13.28515625" style="2" bestFit="1" customWidth="1"/>
    <col min="4" max="4" width="1" style="2" customWidth="1"/>
    <col min="5" max="5" width="19.140625" style="2" bestFit="1" customWidth="1"/>
    <col min="6" max="6" width="1" style="2" customWidth="1"/>
    <col min="7" max="7" width="19.140625" style="2" bestFit="1" customWidth="1"/>
    <col min="8" max="8" width="1" style="2" customWidth="1"/>
    <col min="9" max="9" width="34.7109375" style="2" bestFit="1" customWidth="1"/>
    <col min="10" max="10" width="1" style="2" customWidth="1"/>
    <col min="11" max="11" width="13.28515625" style="2" bestFit="1" customWidth="1"/>
    <col min="12" max="12" width="1" style="2" customWidth="1"/>
    <col min="13" max="13" width="19.140625" style="2" bestFit="1" customWidth="1"/>
    <col min="14" max="14" width="1" style="2" customWidth="1"/>
    <col min="15" max="15" width="19.140625" style="2" bestFit="1" customWidth="1"/>
    <col min="16" max="16" width="1" style="2" customWidth="1"/>
    <col min="17" max="17" width="34.7109375" style="2" bestFit="1" customWidth="1"/>
    <col min="18" max="18" width="1" style="2" customWidth="1"/>
    <col min="19" max="19" width="9.140625" style="2" customWidth="1"/>
    <col min="20" max="16384" width="9.140625" style="2"/>
  </cols>
  <sheetData>
    <row r="2" spans="1:17" ht="24.75">
      <c r="A2" s="20" t="s">
        <v>0</v>
      </c>
      <c r="B2" s="20" t="s">
        <v>0</v>
      </c>
      <c r="C2" s="20" t="s">
        <v>0</v>
      </c>
      <c r="D2" s="20" t="s">
        <v>0</v>
      </c>
      <c r="E2" s="20" t="s">
        <v>0</v>
      </c>
      <c r="F2" s="20" t="s">
        <v>0</v>
      </c>
      <c r="G2" s="20" t="s">
        <v>0</v>
      </c>
      <c r="H2" s="20" t="s">
        <v>0</v>
      </c>
      <c r="I2" s="20" t="s">
        <v>0</v>
      </c>
      <c r="J2" s="20" t="s">
        <v>0</v>
      </c>
      <c r="K2" s="20" t="s">
        <v>0</v>
      </c>
      <c r="L2" s="20" t="s">
        <v>0</v>
      </c>
      <c r="M2" s="20" t="s">
        <v>0</v>
      </c>
      <c r="N2" s="20" t="s">
        <v>0</v>
      </c>
      <c r="O2" s="20" t="s">
        <v>0</v>
      </c>
      <c r="P2" s="20" t="s">
        <v>0</v>
      </c>
      <c r="Q2" s="20" t="s">
        <v>0</v>
      </c>
    </row>
    <row r="3" spans="1:17" ht="24.75">
      <c r="A3" s="20" t="s">
        <v>162</v>
      </c>
      <c r="B3" s="20" t="s">
        <v>162</v>
      </c>
      <c r="C3" s="20" t="s">
        <v>162</v>
      </c>
      <c r="D3" s="20" t="s">
        <v>162</v>
      </c>
      <c r="E3" s="20" t="s">
        <v>162</v>
      </c>
      <c r="F3" s="20" t="s">
        <v>162</v>
      </c>
      <c r="G3" s="20" t="s">
        <v>162</v>
      </c>
      <c r="H3" s="20" t="s">
        <v>162</v>
      </c>
      <c r="I3" s="20" t="s">
        <v>162</v>
      </c>
      <c r="J3" s="20" t="s">
        <v>162</v>
      </c>
      <c r="K3" s="20" t="s">
        <v>162</v>
      </c>
      <c r="L3" s="20" t="s">
        <v>162</v>
      </c>
      <c r="M3" s="20" t="s">
        <v>162</v>
      </c>
      <c r="N3" s="20" t="s">
        <v>162</v>
      </c>
      <c r="O3" s="20" t="s">
        <v>162</v>
      </c>
      <c r="P3" s="20" t="s">
        <v>162</v>
      </c>
      <c r="Q3" s="20" t="s">
        <v>162</v>
      </c>
    </row>
    <row r="4" spans="1:17" ht="24.75">
      <c r="A4" s="20" t="s">
        <v>2</v>
      </c>
      <c r="B4" s="20" t="s">
        <v>2</v>
      </c>
      <c r="C4" s="20" t="s">
        <v>2</v>
      </c>
      <c r="D4" s="20" t="s">
        <v>2</v>
      </c>
      <c r="E4" s="20" t="s">
        <v>2</v>
      </c>
      <c r="F4" s="20" t="s">
        <v>2</v>
      </c>
      <c r="G4" s="20" t="s">
        <v>2</v>
      </c>
      <c r="H4" s="20" t="s">
        <v>2</v>
      </c>
      <c r="I4" s="20" t="s">
        <v>2</v>
      </c>
      <c r="J4" s="20" t="s">
        <v>2</v>
      </c>
      <c r="K4" s="20" t="s">
        <v>2</v>
      </c>
      <c r="L4" s="20" t="s">
        <v>2</v>
      </c>
      <c r="M4" s="20" t="s">
        <v>2</v>
      </c>
      <c r="N4" s="20" t="s">
        <v>2</v>
      </c>
      <c r="O4" s="20" t="s">
        <v>2</v>
      </c>
      <c r="P4" s="20" t="s">
        <v>2</v>
      </c>
      <c r="Q4" s="20" t="s">
        <v>2</v>
      </c>
    </row>
    <row r="6" spans="1:17" ht="24.75">
      <c r="A6" s="19" t="s">
        <v>3</v>
      </c>
      <c r="C6" s="19" t="s">
        <v>164</v>
      </c>
      <c r="D6" s="19" t="s">
        <v>164</v>
      </c>
      <c r="E6" s="19" t="s">
        <v>164</v>
      </c>
      <c r="F6" s="19" t="s">
        <v>164</v>
      </c>
      <c r="G6" s="19" t="s">
        <v>164</v>
      </c>
      <c r="H6" s="19" t="s">
        <v>164</v>
      </c>
      <c r="I6" s="19" t="s">
        <v>164</v>
      </c>
      <c r="K6" s="19" t="s">
        <v>165</v>
      </c>
      <c r="L6" s="19" t="s">
        <v>165</v>
      </c>
      <c r="M6" s="19" t="s">
        <v>165</v>
      </c>
      <c r="N6" s="19" t="s">
        <v>165</v>
      </c>
      <c r="O6" s="19" t="s">
        <v>165</v>
      </c>
      <c r="P6" s="19" t="s">
        <v>165</v>
      </c>
      <c r="Q6" s="19" t="s">
        <v>165</v>
      </c>
    </row>
    <row r="7" spans="1:17" ht="24.75">
      <c r="A7" s="19" t="s">
        <v>3</v>
      </c>
      <c r="C7" s="19" t="s">
        <v>7</v>
      </c>
      <c r="E7" s="19" t="s">
        <v>180</v>
      </c>
      <c r="G7" s="19" t="s">
        <v>181</v>
      </c>
      <c r="I7" s="19" t="s">
        <v>182</v>
      </c>
      <c r="K7" s="19" t="s">
        <v>7</v>
      </c>
      <c r="M7" s="19" t="s">
        <v>180</v>
      </c>
      <c r="O7" s="19" t="s">
        <v>181</v>
      </c>
      <c r="Q7" s="19" t="s">
        <v>182</v>
      </c>
    </row>
    <row r="8" spans="1:17">
      <c r="A8" s="2" t="s">
        <v>103</v>
      </c>
      <c r="C8" s="9">
        <v>16784615</v>
      </c>
      <c r="D8" s="9"/>
      <c r="E8" s="9">
        <v>76115813718</v>
      </c>
      <c r="F8" s="9"/>
      <c r="G8" s="9">
        <v>74843713157</v>
      </c>
      <c r="H8" s="9"/>
      <c r="I8" s="9">
        <f>E8-G8</f>
        <v>1272100561</v>
      </c>
      <c r="J8" s="9"/>
      <c r="K8" s="9">
        <v>16784615</v>
      </c>
      <c r="L8" s="9"/>
      <c r="M8" s="9">
        <v>76115813718</v>
      </c>
      <c r="N8" s="9"/>
      <c r="O8" s="9">
        <v>73581224118</v>
      </c>
      <c r="P8" s="9"/>
      <c r="Q8" s="9">
        <f>M8-O8</f>
        <v>2534589600</v>
      </c>
    </row>
    <row r="9" spans="1:17">
      <c r="A9" s="2" t="s">
        <v>118</v>
      </c>
      <c r="C9" s="9">
        <v>5723721</v>
      </c>
      <c r="D9" s="9"/>
      <c r="E9" s="9">
        <v>54336299413</v>
      </c>
      <c r="F9" s="9"/>
      <c r="G9" s="9">
        <v>59625388853</v>
      </c>
      <c r="H9" s="9"/>
      <c r="I9" s="9">
        <f t="shared" ref="I9:I72" si="0">E9-G9</f>
        <v>-5289089440</v>
      </c>
      <c r="J9" s="9"/>
      <c r="K9" s="9">
        <v>5723721</v>
      </c>
      <c r="L9" s="9"/>
      <c r="M9" s="9">
        <v>54336299413</v>
      </c>
      <c r="N9" s="9"/>
      <c r="O9" s="9">
        <v>59855274341</v>
      </c>
      <c r="P9" s="9"/>
      <c r="Q9" s="9">
        <f t="shared" ref="Q9:Q72" si="1">M9-O9</f>
        <v>-5518974928</v>
      </c>
    </row>
    <row r="10" spans="1:17">
      <c r="A10" s="2" t="s">
        <v>84</v>
      </c>
      <c r="C10" s="9">
        <v>5357648</v>
      </c>
      <c r="D10" s="9"/>
      <c r="E10" s="9">
        <v>96130148398</v>
      </c>
      <c r="F10" s="9"/>
      <c r="G10" s="9">
        <v>94106355801</v>
      </c>
      <c r="H10" s="9"/>
      <c r="I10" s="9">
        <f t="shared" si="0"/>
        <v>2023792597</v>
      </c>
      <c r="J10" s="9"/>
      <c r="K10" s="9">
        <v>5357648</v>
      </c>
      <c r="L10" s="9"/>
      <c r="M10" s="9">
        <v>96130148398</v>
      </c>
      <c r="N10" s="9"/>
      <c r="O10" s="9">
        <v>94692190500</v>
      </c>
      <c r="P10" s="9"/>
      <c r="Q10" s="9">
        <f t="shared" si="1"/>
        <v>1437957898</v>
      </c>
    </row>
    <row r="11" spans="1:17">
      <c r="A11" s="2" t="s">
        <v>98</v>
      </c>
      <c r="C11" s="9">
        <v>1062479</v>
      </c>
      <c r="D11" s="9"/>
      <c r="E11" s="9">
        <v>15198102826</v>
      </c>
      <c r="F11" s="9"/>
      <c r="G11" s="9">
        <v>15303718551</v>
      </c>
      <c r="H11" s="9"/>
      <c r="I11" s="9">
        <f t="shared" si="0"/>
        <v>-105615725</v>
      </c>
      <c r="J11" s="9"/>
      <c r="K11" s="9">
        <v>1062479</v>
      </c>
      <c r="L11" s="9"/>
      <c r="M11" s="9">
        <v>15198102826</v>
      </c>
      <c r="N11" s="9"/>
      <c r="O11" s="9">
        <v>18303205141</v>
      </c>
      <c r="P11" s="9"/>
      <c r="Q11" s="9">
        <f t="shared" si="1"/>
        <v>-3105102315</v>
      </c>
    </row>
    <row r="12" spans="1:17">
      <c r="A12" s="2" t="s">
        <v>53</v>
      </c>
      <c r="C12" s="9">
        <v>1149673</v>
      </c>
      <c r="D12" s="9"/>
      <c r="E12" s="9">
        <v>199252836899</v>
      </c>
      <c r="F12" s="9"/>
      <c r="G12" s="9">
        <v>173757053666</v>
      </c>
      <c r="H12" s="9"/>
      <c r="I12" s="9">
        <f t="shared" si="0"/>
        <v>25495783233</v>
      </c>
      <c r="J12" s="9"/>
      <c r="K12" s="9">
        <v>1149673</v>
      </c>
      <c r="L12" s="9"/>
      <c r="M12" s="9">
        <v>199252836899</v>
      </c>
      <c r="N12" s="9"/>
      <c r="O12" s="9">
        <v>169104916982</v>
      </c>
      <c r="P12" s="9"/>
      <c r="Q12" s="9">
        <f t="shared" si="1"/>
        <v>30147919917</v>
      </c>
    </row>
    <row r="13" spans="1:17">
      <c r="A13" s="2" t="s">
        <v>117</v>
      </c>
      <c r="C13" s="9">
        <v>5673432</v>
      </c>
      <c r="D13" s="9"/>
      <c r="E13" s="9">
        <v>48106428428</v>
      </c>
      <c r="F13" s="9"/>
      <c r="G13" s="9">
        <v>49234363444</v>
      </c>
      <c r="H13" s="9"/>
      <c r="I13" s="9">
        <f t="shared" si="0"/>
        <v>-1127935016</v>
      </c>
      <c r="J13" s="9"/>
      <c r="K13" s="9">
        <v>5673432</v>
      </c>
      <c r="L13" s="9"/>
      <c r="M13" s="9">
        <v>48106428428</v>
      </c>
      <c r="N13" s="9"/>
      <c r="O13" s="9">
        <v>53511779420</v>
      </c>
      <c r="P13" s="9"/>
      <c r="Q13" s="9">
        <f t="shared" si="1"/>
        <v>-5405350992</v>
      </c>
    </row>
    <row r="14" spans="1:17">
      <c r="A14" s="2" t="s">
        <v>97</v>
      </c>
      <c r="C14" s="9">
        <v>2796558</v>
      </c>
      <c r="D14" s="9"/>
      <c r="E14" s="9">
        <v>62381370688</v>
      </c>
      <c r="F14" s="9"/>
      <c r="G14" s="9">
        <v>62714960906</v>
      </c>
      <c r="H14" s="9"/>
      <c r="I14" s="9">
        <f t="shared" si="0"/>
        <v>-333590218</v>
      </c>
      <c r="J14" s="9"/>
      <c r="K14" s="9">
        <v>2796558</v>
      </c>
      <c r="L14" s="9"/>
      <c r="M14" s="9">
        <v>62381370688</v>
      </c>
      <c r="N14" s="9"/>
      <c r="O14" s="9">
        <v>53318836453</v>
      </c>
      <c r="P14" s="9"/>
      <c r="Q14" s="9">
        <f t="shared" si="1"/>
        <v>9062534235</v>
      </c>
    </row>
    <row r="15" spans="1:17">
      <c r="A15" s="2" t="s">
        <v>67</v>
      </c>
      <c r="C15" s="9">
        <v>1863798</v>
      </c>
      <c r="D15" s="9"/>
      <c r="E15" s="9">
        <v>8537280315</v>
      </c>
      <c r="F15" s="9"/>
      <c r="G15" s="9">
        <v>11314490210</v>
      </c>
      <c r="H15" s="9"/>
      <c r="I15" s="9">
        <f t="shared" si="0"/>
        <v>-2777209895</v>
      </c>
      <c r="J15" s="9"/>
      <c r="K15" s="9">
        <v>1863798</v>
      </c>
      <c r="L15" s="9"/>
      <c r="M15" s="9">
        <v>8537280315</v>
      </c>
      <c r="N15" s="9"/>
      <c r="O15" s="9">
        <v>11093325696</v>
      </c>
      <c r="P15" s="9"/>
      <c r="Q15" s="9">
        <f t="shared" si="1"/>
        <v>-2556045381</v>
      </c>
    </row>
    <row r="16" spans="1:17">
      <c r="A16" s="2" t="s">
        <v>109</v>
      </c>
      <c r="C16" s="9">
        <v>6668446</v>
      </c>
      <c r="D16" s="9"/>
      <c r="E16" s="9">
        <v>77357731269</v>
      </c>
      <c r="F16" s="9"/>
      <c r="G16" s="9">
        <v>81997869391</v>
      </c>
      <c r="H16" s="9"/>
      <c r="I16" s="9">
        <f t="shared" si="0"/>
        <v>-4640138122</v>
      </c>
      <c r="J16" s="9"/>
      <c r="K16" s="9">
        <v>6668446</v>
      </c>
      <c r="L16" s="9"/>
      <c r="M16" s="9">
        <v>77357731269</v>
      </c>
      <c r="N16" s="9"/>
      <c r="O16" s="9">
        <v>88560350450</v>
      </c>
      <c r="P16" s="9"/>
      <c r="Q16" s="9">
        <f t="shared" si="1"/>
        <v>-11202619181</v>
      </c>
    </row>
    <row r="17" spans="1:17">
      <c r="A17" s="2" t="s">
        <v>37</v>
      </c>
      <c r="C17" s="9">
        <v>2412914</v>
      </c>
      <c r="D17" s="9"/>
      <c r="E17" s="9">
        <v>30485661525</v>
      </c>
      <c r="F17" s="9"/>
      <c r="G17" s="9">
        <v>29929389932</v>
      </c>
      <c r="H17" s="9"/>
      <c r="I17" s="9">
        <f t="shared" si="0"/>
        <v>556271593</v>
      </c>
      <c r="J17" s="9"/>
      <c r="K17" s="9">
        <v>2412914</v>
      </c>
      <c r="L17" s="9"/>
      <c r="M17" s="9">
        <v>30485661525</v>
      </c>
      <c r="N17" s="9"/>
      <c r="O17" s="9">
        <v>32788276403</v>
      </c>
      <c r="P17" s="9"/>
      <c r="Q17" s="9">
        <f t="shared" si="1"/>
        <v>-2302614878</v>
      </c>
    </row>
    <row r="18" spans="1:17">
      <c r="A18" s="2" t="s">
        <v>51</v>
      </c>
      <c r="C18" s="9">
        <v>121376</v>
      </c>
      <c r="D18" s="9"/>
      <c r="E18" s="9">
        <v>21969852772</v>
      </c>
      <c r="F18" s="9"/>
      <c r="G18" s="9">
        <v>21085162770</v>
      </c>
      <c r="H18" s="9"/>
      <c r="I18" s="9">
        <f t="shared" si="0"/>
        <v>884690002</v>
      </c>
      <c r="J18" s="9"/>
      <c r="K18" s="9">
        <v>121376</v>
      </c>
      <c r="L18" s="9"/>
      <c r="M18" s="9">
        <v>21969852772</v>
      </c>
      <c r="N18" s="9"/>
      <c r="O18" s="9">
        <v>21717686808</v>
      </c>
      <c r="P18" s="9"/>
      <c r="Q18" s="9">
        <f t="shared" si="1"/>
        <v>252165964</v>
      </c>
    </row>
    <row r="19" spans="1:17">
      <c r="A19" s="2" t="s">
        <v>59</v>
      </c>
      <c r="C19" s="9">
        <v>12279539</v>
      </c>
      <c r="D19" s="9"/>
      <c r="E19" s="9">
        <v>111200994018</v>
      </c>
      <c r="F19" s="9"/>
      <c r="G19" s="9">
        <v>117289538837</v>
      </c>
      <c r="H19" s="9"/>
      <c r="I19" s="9">
        <f t="shared" si="0"/>
        <v>-6088544819</v>
      </c>
      <c r="J19" s="9"/>
      <c r="K19" s="9">
        <v>12279539</v>
      </c>
      <c r="L19" s="9"/>
      <c r="M19" s="9">
        <v>111200994018</v>
      </c>
      <c r="N19" s="9"/>
      <c r="O19" s="9">
        <v>122064757430</v>
      </c>
      <c r="P19" s="9"/>
      <c r="Q19" s="9">
        <f t="shared" si="1"/>
        <v>-10863763412</v>
      </c>
    </row>
    <row r="20" spans="1:17">
      <c r="A20" s="2" t="s">
        <v>23</v>
      </c>
      <c r="C20" s="9">
        <v>15188326</v>
      </c>
      <c r="D20" s="9"/>
      <c r="E20" s="9">
        <v>26466715921</v>
      </c>
      <c r="F20" s="9"/>
      <c r="G20" s="9">
        <v>28970841399</v>
      </c>
      <c r="H20" s="9"/>
      <c r="I20" s="9">
        <f t="shared" si="0"/>
        <v>-2504125478</v>
      </c>
      <c r="J20" s="9"/>
      <c r="K20" s="9">
        <v>15188326</v>
      </c>
      <c r="L20" s="9"/>
      <c r="M20" s="9">
        <v>26466715921</v>
      </c>
      <c r="N20" s="9"/>
      <c r="O20" s="9">
        <v>30694143443</v>
      </c>
      <c r="P20" s="9"/>
      <c r="Q20" s="9">
        <f t="shared" si="1"/>
        <v>-4227427522</v>
      </c>
    </row>
    <row r="21" spans="1:17">
      <c r="A21" s="2" t="s">
        <v>90</v>
      </c>
      <c r="C21" s="9">
        <v>4183644</v>
      </c>
      <c r="D21" s="9"/>
      <c r="E21" s="9">
        <v>153873798773</v>
      </c>
      <c r="F21" s="9"/>
      <c r="G21" s="9">
        <v>148522450403</v>
      </c>
      <c r="H21" s="9"/>
      <c r="I21" s="9">
        <f t="shared" si="0"/>
        <v>5351348370</v>
      </c>
      <c r="J21" s="9"/>
      <c r="K21" s="9">
        <v>4183644</v>
      </c>
      <c r="L21" s="9"/>
      <c r="M21" s="9">
        <v>153873798773</v>
      </c>
      <c r="N21" s="9"/>
      <c r="O21" s="9">
        <v>155495711967</v>
      </c>
      <c r="P21" s="9"/>
      <c r="Q21" s="9">
        <f t="shared" si="1"/>
        <v>-1621913194</v>
      </c>
    </row>
    <row r="22" spans="1:17">
      <c r="A22" s="2" t="s">
        <v>69</v>
      </c>
      <c r="C22" s="9">
        <v>2667968</v>
      </c>
      <c r="D22" s="9"/>
      <c r="E22" s="9">
        <v>45085591036</v>
      </c>
      <c r="F22" s="9"/>
      <c r="G22" s="9">
        <v>49073494046</v>
      </c>
      <c r="H22" s="9"/>
      <c r="I22" s="9">
        <f t="shared" si="0"/>
        <v>-3987903010</v>
      </c>
      <c r="J22" s="9"/>
      <c r="K22" s="9">
        <v>2667968</v>
      </c>
      <c r="L22" s="9"/>
      <c r="M22" s="9">
        <v>45085591036</v>
      </c>
      <c r="N22" s="9"/>
      <c r="O22" s="9">
        <v>44263442163</v>
      </c>
      <c r="P22" s="9"/>
      <c r="Q22" s="9">
        <f t="shared" si="1"/>
        <v>822148873</v>
      </c>
    </row>
    <row r="23" spans="1:17">
      <c r="A23" s="2" t="s">
        <v>115</v>
      </c>
      <c r="C23" s="9">
        <v>7484791</v>
      </c>
      <c r="D23" s="9"/>
      <c r="E23" s="9">
        <v>264426715780</v>
      </c>
      <c r="F23" s="9"/>
      <c r="G23" s="9">
        <v>266361182469</v>
      </c>
      <c r="H23" s="9"/>
      <c r="I23" s="9">
        <f t="shared" si="0"/>
        <v>-1934466689</v>
      </c>
      <c r="J23" s="9"/>
      <c r="K23" s="9">
        <v>7484791</v>
      </c>
      <c r="L23" s="9"/>
      <c r="M23" s="9">
        <v>264426715780</v>
      </c>
      <c r="N23" s="9"/>
      <c r="O23" s="9">
        <v>240570017442</v>
      </c>
      <c r="P23" s="9"/>
      <c r="Q23" s="9">
        <f t="shared" si="1"/>
        <v>23856698338</v>
      </c>
    </row>
    <row r="24" spans="1:17">
      <c r="A24" s="2" t="s">
        <v>92</v>
      </c>
      <c r="C24" s="9">
        <v>22589055</v>
      </c>
      <c r="D24" s="9"/>
      <c r="E24" s="9">
        <v>94152347964</v>
      </c>
      <c r="F24" s="9"/>
      <c r="G24" s="9">
        <v>93029615458</v>
      </c>
      <c r="H24" s="9"/>
      <c r="I24" s="9">
        <f t="shared" si="0"/>
        <v>1122732506</v>
      </c>
      <c r="J24" s="9"/>
      <c r="K24" s="9">
        <v>22589055</v>
      </c>
      <c r="L24" s="9"/>
      <c r="M24" s="9">
        <v>94152347964</v>
      </c>
      <c r="N24" s="9"/>
      <c r="O24" s="9">
        <v>96734231859</v>
      </c>
      <c r="P24" s="9"/>
      <c r="Q24" s="9">
        <f t="shared" si="1"/>
        <v>-2581883895</v>
      </c>
    </row>
    <row r="25" spans="1:17">
      <c r="A25" s="2" t="s">
        <v>33</v>
      </c>
      <c r="C25" s="9">
        <v>45356136</v>
      </c>
      <c r="D25" s="9"/>
      <c r="E25" s="9">
        <v>258795172527</v>
      </c>
      <c r="F25" s="9"/>
      <c r="G25" s="9">
        <v>258563020510</v>
      </c>
      <c r="H25" s="9"/>
      <c r="I25" s="9">
        <f t="shared" si="0"/>
        <v>232152017</v>
      </c>
      <c r="J25" s="9"/>
      <c r="K25" s="9">
        <v>45356136</v>
      </c>
      <c r="L25" s="9"/>
      <c r="M25" s="9">
        <v>258795172527</v>
      </c>
      <c r="N25" s="9"/>
      <c r="O25" s="9">
        <v>236691965186</v>
      </c>
      <c r="P25" s="9"/>
      <c r="Q25" s="9">
        <f t="shared" si="1"/>
        <v>22103207341</v>
      </c>
    </row>
    <row r="26" spans="1:17">
      <c r="A26" s="2" t="s">
        <v>57</v>
      </c>
      <c r="C26" s="9">
        <v>11800611</v>
      </c>
      <c r="D26" s="9"/>
      <c r="E26" s="9">
        <v>93373963021</v>
      </c>
      <c r="F26" s="9"/>
      <c r="G26" s="9">
        <v>93491266995</v>
      </c>
      <c r="H26" s="9"/>
      <c r="I26" s="9">
        <f t="shared" si="0"/>
        <v>-117303974</v>
      </c>
      <c r="J26" s="9"/>
      <c r="K26" s="9">
        <v>11800611</v>
      </c>
      <c r="L26" s="9"/>
      <c r="M26" s="9">
        <v>93373963021</v>
      </c>
      <c r="N26" s="9"/>
      <c r="O26" s="9">
        <v>104165928589</v>
      </c>
      <c r="P26" s="9"/>
      <c r="Q26" s="9">
        <f t="shared" si="1"/>
        <v>-10791965568</v>
      </c>
    </row>
    <row r="27" spans="1:17">
      <c r="A27" s="2" t="s">
        <v>29</v>
      </c>
      <c r="C27" s="9">
        <v>23713468</v>
      </c>
      <c r="D27" s="9"/>
      <c r="E27" s="9">
        <v>55182924877</v>
      </c>
      <c r="F27" s="9"/>
      <c r="G27" s="9">
        <v>60580998264</v>
      </c>
      <c r="H27" s="9"/>
      <c r="I27" s="9">
        <f t="shared" si="0"/>
        <v>-5398073387</v>
      </c>
      <c r="J27" s="9"/>
      <c r="K27" s="9">
        <v>23713468</v>
      </c>
      <c r="L27" s="9"/>
      <c r="M27" s="9">
        <v>55182924877</v>
      </c>
      <c r="N27" s="9"/>
      <c r="O27" s="9">
        <v>61780726796</v>
      </c>
      <c r="P27" s="9"/>
      <c r="Q27" s="9">
        <f t="shared" si="1"/>
        <v>-6597801919</v>
      </c>
    </row>
    <row r="28" spans="1:17">
      <c r="A28" s="2" t="s">
        <v>125</v>
      </c>
      <c r="C28" s="9">
        <v>91963740</v>
      </c>
      <c r="D28" s="9"/>
      <c r="E28" s="9">
        <v>653628373591</v>
      </c>
      <c r="F28" s="9"/>
      <c r="G28" s="9">
        <v>627246966477</v>
      </c>
      <c r="H28" s="9"/>
      <c r="I28" s="9">
        <f t="shared" si="0"/>
        <v>26381407114</v>
      </c>
      <c r="J28" s="9"/>
      <c r="K28" s="9">
        <v>91963740</v>
      </c>
      <c r="L28" s="9"/>
      <c r="M28" s="9">
        <v>653628373591</v>
      </c>
      <c r="N28" s="9"/>
      <c r="O28" s="9">
        <v>522891042836</v>
      </c>
      <c r="P28" s="9"/>
      <c r="Q28" s="9">
        <f t="shared" si="1"/>
        <v>130737330755</v>
      </c>
    </row>
    <row r="29" spans="1:17">
      <c r="A29" s="2" t="s">
        <v>41</v>
      </c>
      <c r="C29" s="9">
        <v>1829905</v>
      </c>
      <c r="D29" s="9"/>
      <c r="E29" s="9">
        <v>126767299277</v>
      </c>
      <c r="F29" s="9"/>
      <c r="G29" s="9">
        <v>109168768685</v>
      </c>
      <c r="H29" s="9"/>
      <c r="I29" s="9">
        <f t="shared" si="0"/>
        <v>17598530592</v>
      </c>
      <c r="J29" s="9"/>
      <c r="K29" s="9">
        <v>1829905</v>
      </c>
      <c r="L29" s="9"/>
      <c r="M29" s="9">
        <v>126767299277</v>
      </c>
      <c r="N29" s="9"/>
      <c r="O29" s="9">
        <v>106394308145</v>
      </c>
      <c r="P29" s="9"/>
      <c r="Q29" s="9">
        <f t="shared" si="1"/>
        <v>20372991132</v>
      </c>
    </row>
    <row r="30" spans="1:17">
      <c r="A30" s="2" t="s">
        <v>86</v>
      </c>
      <c r="C30" s="9">
        <v>7944430</v>
      </c>
      <c r="D30" s="9"/>
      <c r="E30" s="9">
        <v>171368385920</v>
      </c>
      <c r="F30" s="9"/>
      <c r="G30" s="9">
        <v>191822031982</v>
      </c>
      <c r="H30" s="9"/>
      <c r="I30" s="9">
        <f t="shared" si="0"/>
        <v>-20453646062</v>
      </c>
      <c r="J30" s="9"/>
      <c r="K30" s="9">
        <v>7944430</v>
      </c>
      <c r="L30" s="9"/>
      <c r="M30" s="9">
        <v>171368385920</v>
      </c>
      <c r="N30" s="9"/>
      <c r="O30" s="9">
        <v>185978133107</v>
      </c>
      <c r="P30" s="9"/>
      <c r="Q30" s="9">
        <f t="shared" si="1"/>
        <v>-14609747187</v>
      </c>
    </row>
    <row r="31" spans="1:17">
      <c r="A31" s="2" t="s">
        <v>120</v>
      </c>
      <c r="C31" s="9">
        <v>6762462</v>
      </c>
      <c r="D31" s="9"/>
      <c r="E31" s="9">
        <v>104463381956</v>
      </c>
      <c r="F31" s="9"/>
      <c r="G31" s="9">
        <v>108496717166</v>
      </c>
      <c r="H31" s="9"/>
      <c r="I31" s="9">
        <f t="shared" si="0"/>
        <v>-4033335210</v>
      </c>
      <c r="J31" s="9"/>
      <c r="K31" s="9">
        <v>6762462</v>
      </c>
      <c r="L31" s="9"/>
      <c r="M31" s="9">
        <v>104463381956</v>
      </c>
      <c r="N31" s="9"/>
      <c r="O31" s="9">
        <v>130007838294</v>
      </c>
      <c r="P31" s="9"/>
      <c r="Q31" s="9">
        <f t="shared" si="1"/>
        <v>-25544456338</v>
      </c>
    </row>
    <row r="32" spans="1:17">
      <c r="A32" s="2" t="s">
        <v>102</v>
      </c>
      <c r="C32" s="9">
        <v>2139917</v>
      </c>
      <c r="D32" s="9"/>
      <c r="E32" s="9">
        <v>15762437099</v>
      </c>
      <c r="F32" s="9"/>
      <c r="G32" s="9">
        <v>15117900197</v>
      </c>
      <c r="H32" s="9"/>
      <c r="I32" s="9">
        <f t="shared" si="0"/>
        <v>644536902</v>
      </c>
      <c r="J32" s="9"/>
      <c r="K32" s="9">
        <v>2139917</v>
      </c>
      <c r="L32" s="9"/>
      <c r="M32" s="9">
        <v>15762437099</v>
      </c>
      <c r="N32" s="9"/>
      <c r="O32" s="9">
        <v>15042224677</v>
      </c>
      <c r="P32" s="9"/>
      <c r="Q32" s="9">
        <f t="shared" si="1"/>
        <v>720212422</v>
      </c>
    </row>
    <row r="33" spans="1:17">
      <c r="A33" s="2" t="s">
        <v>49</v>
      </c>
      <c r="C33" s="9">
        <v>4202398</v>
      </c>
      <c r="D33" s="9"/>
      <c r="E33" s="9">
        <v>214592716007</v>
      </c>
      <c r="F33" s="9"/>
      <c r="G33" s="9">
        <v>213047080326</v>
      </c>
      <c r="H33" s="9"/>
      <c r="I33" s="9">
        <f t="shared" si="0"/>
        <v>1545635681</v>
      </c>
      <c r="J33" s="9"/>
      <c r="K33" s="9">
        <v>4202398</v>
      </c>
      <c r="L33" s="9"/>
      <c r="M33" s="9">
        <v>214592716007</v>
      </c>
      <c r="N33" s="9"/>
      <c r="O33" s="9">
        <v>189598414149</v>
      </c>
      <c r="P33" s="9"/>
      <c r="Q33" s="9">
        <f t="shared" si="1"/>
        <v>24994301858</v>
      </c>
    </row>
    <row r="34" spans="1:17">
      <c r="A34" s="2" t="s">
        <v>31</v>
      </c>
      <c r="C34" s="9">
        <v>1557284</v>
      </c>
      <c r="D34" s="9"/>
      <c r="E34" s="9">
        <v>21858016422</v>
      </c>
      <c r="F34" s="9"/>
      <c r="G34" s="9">
        <v>21749655150</v>
      </c>
      <c r="H34" s="9"/>
      <c r="I34" s="9">
        <f t="shared" si="0"/>
        <v>108361272</v>
      </c>
      <c r="J34" s="9"/>
      <c r="K34" s="9">
        <v>1557284</v>
      </c>
      <c r="L34" s="9"/>
      <c r="M34" s="9">
        <v>21858016422</v>
      </c>
      <c r="N34" s="9"/>
      <c r="O34" s="9">
        <v>23220272403</v>
      </c>
      <c r="P34" s="9"/>
      <c r="Q34" s="9">
        <f t="shared" si="1"/>
        <v>-1362255981</v>
      </c>
    </row>
    <row r="35" spans="1:17">
      <c r="A35" s="2" t="s">
        <v>131</v>
      </c>
      <c r="C35" s="9">
        <v>1105113</v>
      </c>
      <c r="D35" s="9"/>
      <c r="E35" s="9">
        <v>25628881686</v>
      </c>
      <c r="F35" s="9"/>
      <c r="G35" s="9">
        <v>26843596882</v>
      </c>
      <c r="H35" s="9"/>
      <c r="I35" s="9">
        <f t="shared" si="0"/>
        <v>-1214715196</v>
      </c>
      <c r="J35" s="9"/>
      <c r="K35" s="9">
        <v>1105113</v>
      </c>
      <c r="L35" s="9"/>
      <c r="M35" s="9">
        <v>25628881686</v>
      </c>
      <c r="N35" s="9"/>
      <c r="O35" s="9">
        <v>31703794877</v>
      </c>
      <c r="P35" s="9"/>
      <c r="Q35" s="9">
        <f t="shared" si="1"/>
        <v>-6074913191</v>
      </c>
    </row>
    <row r="36" spans="1:17">
      <c r="A36" s="2" t="s">
        <v>17</v>
      </c>
      <c r="C36" s="9">
        <v>38246892</v>
      </c>
      <c r="D36" s="9"/>
      <c r="E36" s="9">
        <v>92653090132</v>
      </c>
      <c r="F36" s="9"/>
      <c r="G36" s="9">
        <v>117085387623</v>
      </c>
      <c r="H36" s="9"/>
      <c r="I36" s="9">
        <f t="shared" si="0"/>
        <v>-24432297491</v>
      </c>
      <c r="J36" s="9"/>
      <c r="K36" s="9">
        <v>38246892</v>
      </c>
      <c r="L36" s="9"/>
      <c r="M36" s="9">
        <v>92653090132</v>
      </c>
      <c r="N36" s="9"/>
      <c r="O36" s="9">
        <v>107092354902</v>
      </c>
      <c r="P36" s="9"/>
      <c r="Q36" s="9">
        <f t="shared" si="1"/>
        <v>-14439264770</v>
      </c>
    </row>
    <row r="37" spans="1:17">
      <c r="A37" s="2" t="s">
        <v>65</v>
      </c>
      <c r="C37" s="9">
        <v>36440740</v>
      </c>
      <c r="D37" s="9"/>
      <c r="E37" s="9">
        <v>89690419970</v>
      </c>
      <c r="F37" s="9"/>
      <c r="G37" s="9">
        <v>96723129632</v>
      </c>
      <c r="H37" s="9"/>
      <c r="I37" s="9">
        <f t="shared" si="0"/>
        <v>-7032709662</v>
      </c>
      <c r="J37" s="9"/>
      <c r="K37" s="9">
        <v>36440740</v>
      </c>
      <c r="L37" s="9"/>
      <c r="M37" s="9">
        <v>89690419970</v>
      </c>
      <c r="N37" s="9"/>
      <c r="O37" s="9">
        <v>95172671526</v>
      </c>
      <c r="P37" s="9"/>
      <c r="Q37" s="9">
        <f t="shared" si="1"/>
        <v>-5482251556</v>
      </c>
    </row>
    <row r="38" spans="1:17">
      <c r="A38" s="2" t="s">
        <v>137</v>
      </c>
      <c r="C38" s="9">
        <v>14354635</v>
      </c>
      <c r="D38" s="9"/>
      <c r="E38" s="9">
        <v>75484199836</v>
      </c>
      <c r="F38" s="9"/>
      <c r="G38" s="9">
        <v>76782699746</v>
      </c>
      <c r="H38" s="9"/>
      <c r="I38" s="9">
        <f t="shared" si="0"/>
        <v>-1298499910</v>
      </c>
      <c r="J38" s="9"/>
      <c r="K38" s="9">
        <v>14354635</v>
      </c>
      <c r="L38" s="9"/>
      <c r="M38" s="9">
        <v>75484199836</v>
      </c>
      <c r="N38" s="9"/>
      <c r="O38" s="9">
        <v>70422818129</v>
      </c>
      <c r="P38" s="9"/>
      <c r="Q38" s="9">
        <f t="shared" si="1"/>
        <v>5061381707</v>
      </c>
    </row>
    <row r="39" spans="1:17">
      <c r="A39" s="2" t="s">
        <v>100</v>
      </c>
      <c r="C39" s="9">
        <v>33726215</v>
      </c>
      <c r="D39" s="9"/>
      <c r="E39" s="9">
        <v>131990066809</v>
      </c>
      <c r="F39" s="9"/>
      <c r="G39" s="9">
        <v>130845796014</v>
      </c>
      <c r="H39" s="9"/>
      <c r="I39" s="9">
        <f t="shared" si="0"/>
        <v>1144270795</v>
      </c>
      <c r="J39" s="9"/>
      <c r="K39" s="9">
        <v>33726215</v>
      </c>
      <c r="L39" s="9"/>
      <c r="M39" s="9">
        <v>131990066809</v>
      </c>
      <c r="N39" s="9"/>
      <c r="O39" s="9">
        <v>121228367179</v>
      </c>
      <c r="P39" s="9"/>
      <c r="Q39" s="9">
        <f t="shared" si="1"/>
        <v>10761699630</v>
      </c>
    </row>
    <row r="40" spans="1:17">
      <c r="A40" s="2" t="s">
        <v>88</v>
      </c>
      <c r="C40" s="9">
        <v>1275174</v>
      </c>
      <c r="D40" s="9"/>
      <c r="E40" s="9">
        <v>38483932658</v>
      </c>
      <c r="F40" s="9"/>
      <c r="G40" s="9">
        <v>36265528310</v>
      </c>
      <c r="H40" s="9"/>
      <c r="I40" s="9">
        <f t="shared" si="0"/>
        <v>2218404348</v>
      </c>
      <c r="J40" s="9"/>
      <c r="K40" s="9">
        <v>1275174</v>
      </c>
      <c r="L40" s="9"/>
      <c r="M40" s="9">
        <v>38483932658</v>
      </c>
      <c r="N40" s="9"/>
      <c r="O40" s="9">
        <v>35010745071</v>
      </c>
      <c r="P40" s="9"/>
      <c r="Q40" s="9">
        <f t="shared" si="1"/>
        <v>3473187587</v>
      </c>
    </row>
    <row r="41" spans="1:17">
      <c r="A41" s="2" t="s">
        <v>47</v>
      </c>
      <c r="C41" s="9">
        <v>6371024</v>
      </c>
      <c r="D41" s="9"/>
      <c r="E41" s="9">
        <v>112349485063</v>
      </c>
      <c r="F41" s="9"/>
      <c r="G41" s="9">
        <v>106396355640</v>
      </c>
      <c r="H41" s="9"/>
      <c r="I41" s="9">
        <f t="shared" si="0"/>
        <v>5953129423</v>
      </c>
      <c r="J41" s="9"/>
      <c r="K41" s="9">
        <v>6371024</v>
      </c>
      <c r="L41" s="9"/>
      <c r="M41" s="9">
        <v>112349485063</v>
      </c>
      <c r="N41" s="9"/>
      <c r="O41" s="9">
        <v>111526180041</v>
      </c>
      <c r="P41" s="9"/>
      <c r="Q41" s="9">
        <f t="shared" si="1"/>
        <v>823305022</v>
      </c>
    </row>
    <row r="42" spans="1:17">
      <c r="A42" s="2" t="s">
        <v>27</v>
      </c>
      <c r="C42" s="9">
        <v>126878699</v>
      </c>
      <c r="D42" s="9"/>
      <c r="E42" s="9">
        <v>300300698134</v>
      </c>
      <c r="F42" s="9"/>
      <c r="G42" s="9">
        <v>302481747518</v>
      </c>
      <c r="H42" s="9"/>
      <c r="I42" s="9">
        <f t="shared" si="0"/>
        <v>-2181049384</v>
      </c>
      <c r="J42" s="9"/>
      <c r="K42" s="9">
        <v>126878699</v>
      </c>
      <c r="L42" s="9"/>
      <c r="M42" s="9">
        <v>300300698134</v>
      </c>
      <c r="N42" s="9"/>
      <c r="O42" s="9">
        <v>311399590237</v>
      </c>
      <c r="P42" s="9"/>
      <c r="Q42" s="9">
        <f t="shared" si="1"/>
        <v>-11098892103</v>
      </c>
    </row>
    <row r="43" spans="1:17">
      <c r="A43" s="2" t="s">
        <v>135</v>
      </c>
      <c r="C43" s="9">
        <v>5119680</v>
      </c>
      <c r="D43" s="9"/>
      <c r="E43" s="9">
        <v>56388534376</v>
      </c>
      <c r="F43" s="9"/>
      <c r="G43" s="9">
        <v>62278661507</v>
      </c>
      <c r="H43" s="9"/>
      <c r="I43" s="9">
        <f t="shared" si="0"/>
        <v>-5890127131</v>
      </c>
      <c r="J43" s="9"/>
      <c r="K43" s="9">
        <v>5119680</v>
      </c>
      <c r="L43" s="9"/>
      <c r="M43" s="9">
        <v>56388534376</v>
      </c>
      <c r="N43" s="9"/>
      <c r="O43" s="9">
        <v>63615223801</v>
      </c>
      <c r="P43" s="9"/>
      <c r="Q43" s="9">
        <f t="shared" si="1"/>
        <v>-7226689425</v>
      </c>
    </row>
    <row r="44" spans="1:17">
      <c r="A44" s="2" t="s">
        <v>25</v>
      </c>
      <c r="C44" s="9">
        <v>33462662</v>
      </c>
      <c r="D44" s="9"/>
      <c r="E44" s="9">
        <v>62568754782</v>
      </c>
      <c r="F44" s="9"/>
      <c r="G44" s="9">
        <v>68094770963</v>
      </c>
      <c r="H44" s="9"/>
      <c r="I44" s="9">
        <f t="shared" si="0"/>
        <v>-5526016181</v>
      </c>
      <c r="J44" s="9"/>
      <c r="K44" s="9">
        <v>33462662</v>
      </c>
      <c r="L44" s="9"/>
      <c r="M44" s="9">
        <v>62568754782</v>
      </c>
      <c r="N44" s="9"/>
      <c r="O44" s="9">
        <v>60273569198</v>
      </c>
      <c r="P44" s="9"/>
      <c r="Q44" s="9">
        <f t="shared" si="1"/>
        <v>2295185584</v>
      </c>
    </row>
    <row r="45" spans="1:17">
      <c r="A45" s="2" t="s">
        <v>80</v>
      </c>
      <c r="C45" s="9">
        <v>3400000</v>
      </c>
      <c r="D45" s="9"/>
      <c r="E45" s="9">
        <v>94971537000</v>
      </c>
      <c r="F45" s="9"/>
      <c r="G45" s="9">
        <v>96120658800</v>
      </c>
      <c r="H45" s="9"/>
      <c r="I45" s="9">
        <f t="shared" si="0"/>
        <v>-1149121800</v>
      </c>
      <c r="J45" s="9"/>
      <c r="K45" s="9">
        <v>3400000</v>
      </c>
      <c r="L45" s="9"/>
      <c r="M45" s="9">
        <v>94971537000</v>
      </c>
      <c r="N45" s="9"/>
      <c r="O45" s="9">
        <v>103251973500</v>
      </c>
      <c r="P45" s="9"/>
      <c r="Q45" s="9">
        <f t="shared" si="1"/>
        <v>-8280436500</v>
      </c>
    </row>
    <row r="46" spans="1:17">
      <c r="A46" s="2" t="s">
        <v>71</v>
      </c>
      <c r="C46" s="9">
        <v>5774169</v>
      </c>
      <c r="D46" s="9"/>
      <c r="E46" s="9">
        <v>130006757529</v>
      </c>
      <c r="F46" s="9"/>
      <c r="G46" s="9">
        <v>132395447355</v>
      </c>
      <c r="H46" s="9"/>
      <c r="I46" s="9">
        <f t="shared" si="0"/>
        <v>-2388689826</v>
      </c>
      <c r="J46" s="9"/>
      <c r="K46" s="9">
        <v>5774169</v>
      </c>
      <c r="L46" s="9"/>
      <c r="M46" s="9">
        <v>130006757529</v>
      </c>
      <c r="N46" s="9"/>
      <c r="O46" s="9">
        <v>123118982051</v>
      </c>
      <c r="P46" s="9"/>
      <c r="Q46" s="9">
        <f t="shared" si="1"/>
        <v>6887775478</v>
      </c>
    </row>
    <row r="47" spans="1:17">
      <c r="A47" s="2" t="s">
        <v>19</v>
      </c>
      <c r="C47" s="9">
        <v>24904939</v>
      </c>
      <c r="D47" s="9"/>
      <c r="E47" s="9">
        <v>72661074789</v>
      </c>
      <c r="F47" s="9"/>
      <c r="G47" s="9">
        <v>80354924424</v>
      </c>
      <c r="H47" s="9"/>
      <c r="I47" s="9">
        <f t="shared" si="0"/>
        <v>-7693849635</v>
      </c>
      <c r="J47" s="9"/>
      <c r="K47" s="9">
        <v>24904939</v>
      </c>
      <c r="L47" s="9"/>
      <c r="M47" s="9">
        <v>72661074789</v>
      </c>
      <c r="N47" s="9"/>
      <c r="O47" s="9">
        <v>68526696769</v>
      </c>
      <c r="P47" s="9"/>
      <c r="Q47" s="9">
        <f t="shared" si="1"/>
        <v>4134378020</v>
      </c>
    </row>
    <row r="48" spans="1:17">
      <c r="A48" s="2" t="s">
        <v>93</v>
      </c>
      <c r="C48" s="9">
        <v>38962360</v>
      </c>
      <c r="D48" s="9"/>
      <c r="E48" s="9">
        <v>305583912928</v>
      </c>
      <c r="F48" s="9"/>
      <c r="G48" s="9">
        <v>284915340642</v>
      </c>
      <c r="H48" s="9"/>
      <c r="I48" s="9">
        <f t="shared" si="0"/>
        <v>20668572286</v>
      </c>
      <c r="J48" s="9"/>
      <c r="K48" s="9">
        <v>38962360</v>
      </c>
      <c r="L48" s="9"/>
      <c r="M48" s="9">
        <v>305583912928</v>
      </c>
      <c r="N48" s="9"/>
      <c r="O48" s="9">
        <v>284378942248</v>
      </c>
      <c r="P48" s="9"/>
      <c r="Q48" s="9">
        <f t="shared" si="1"/>
        <v>21204970680</v>
      </c>
    </row>
    <row r="49" spans="1:17">
      <c r="A49" s="2" t="s">
        <v>105</v>
      </c>
      <c r="C49" s="9">
        <v>137427937</v>
      </c>
      <c r="D49" s="9"/>
      <c r="E49" s="9">
        <v>692613920728</v>
      </c>
      <c r="F49" s="9"/>
      <c r="G49" s="9">
        <v>688445919600</v>
      </c>
      <c r="H49" s="9"/>
      <c r="I49" s="9">
        <f t="shared" si="0"/>
        <v>4168001128</v>
      </c>
      <c r="J49" s="9"/>
      <c r="K49" s="9">
        <v>137427937</v>
      </c>
      <c r="L49" s="9"/>
      <c r="M49" s="9">
        <v>692613920728</v>
      </c>
      <c r="N49" s="9"/>
      <c r="O49" s="9">
        <v>627110190735</v>
      </c>
      <c r="P49" s="9"/>
      <c r="Q49" s="9">
        <f t="shared" si="1"/>
        <v>65503729993</v>
      </c>
    </row>
    <row r="50" spans="1:17">
      <c r="A50" s="2" t="s">
        <v>73</v>
      </c>
      <c r="C50" s="9">
        <v>9075136</v>
      </c>
      <c r="D50" s="9"/>
      <c r="E50" s="9">
        <v>144157800273</v>
      </c>
      <c r="F50" s="9"/>
      <c r="G50" s="9">
        <v>146413085009</v>
      </c>
      <c r="H50" s="9"/>
      <c r="I50" s="9">
        <f t="shared" si="0"/>
        <v>-2255284736</v>
      </c>
      <c r="J50" s="9"/>
      <c r="K50" s="9">
        <v>9075136</v>
      </c>
      <c r="L50" s="9"/>
      <c r="M50" s="9">
        <v>144157800273</v>
      </c>
      <c r="N50" s="9"/>
      <c r="O50" s="9">
        <v>159313313694</v>
      </c>
      <c r="P50" s="9"/>
      <c r="Q50" s="9">
        <f t="shared" si="1"/>
        <v>-15155513421</v>
      </c>
    </row>
    <row r="51" spans="1:17">
      <c r="A51" s="2" t="s">
        <v>76</v>
      </c>
      <c r="C51" s="9">
        <v>13105182</v>
      </c>
      <c r="D51" s="9"/>
      <c r="E51" s="9">
        <v>99006766869</v>
      </c>
      <c r="F51" s="9"/>
      <c r="G51" s="9">
        <v>105390097891</v>
      </c>
      <c r="H51" s="9"/>
      <c r="I51" s="9">
        <f t="shared" si="0"/>
        <v>-6383331022</v>
      </c>
      <c r="J51" s="9"/>
      <c r="K51" s="9">
        <v>13105182</v>
      </c>
      <c r="L51" s="9"/>
      <c r="M51" s="9">
        <v>99006766869</v>
      </c>
      <c r="N51" s="9"/>
      <c r="O51" s="9">
        <v>118938392273</v>
      </c>
      <c r="P51" s="9"/>
      <c r="Q51" s="9">
        <f t="shared" si="1"/>
        <v>-19931625404</v>
      </c>
    </row>
    <row r="52" spans="1:17">
      <c r="A52" s="2" t="s">
        <v>111</v>
      </c>
      <c r="C52" s="9">
        <v>8777819</v>
      </c>
      <c r="D52" s="9"/>
      <c r="E52" s="9">
        <v>149120349796</v>
      </c>
      <c r="F52" s="9"/>
      <c r="G52" s="9">
        <v>143972251119</v>
      </c>
      <c r="H52" s="9"/>
      <c r="I52" s="9">
        <f t="shared" si="0"/>
        <v>5148098677</v>
      </c>
      <c r="J52" s="9"/>
      <c r="K52" s="9">
        <v>8777819</v>
      </c>
      <c r="L52" s="9"/>
      <c r="M52" s="9">
        <v>149120349796</v>
      </c>
      <c r="N52" s="9"/>
      <c r="O52" s="9">
        <v>131058376473</v>
      </c>
      <c r="P52" s="9"/>
      <c r="Q52" s="9">
        <f t="shared" si="1"/>
        <v>18061973323</v>
      </c>
    </row>
    <row r="53" spans="1:17">
      <c r="A53" s="2" t="s">
        <v>78</v>
      </c>
      <c r="C53" s="9">
        <v>184378670</v>
      </c>
      <c r="D53" s="9"/>
      <c r="E53" s="9">
        <v>205825255793</v>
      </c>
      <c r="F53" s="9"/>
      <c r="G53" s="9">
        <v>219565823082</v>
      </c>
      <c r="H53" s="9"/>
      <c r="I53" s="9">
        <f t="shared" si="0"/>
        <v>-13740567289</v>
      </c>
      <c r="J53" s="9"/>
      <c r="K53" s="9">
        <v>184378670</v>
      </c>
      <c r="L53" s="9"/>
      <c r="M53" s="9">
        <v>205825255793</v>
      </c>
      <c r="N53" s="9"/>
      <c r="O53" s="9">
        <v>220121222040</v>
      </c>
      <c r="P53" s="9"/>
      <c r="Q53" s="9">
        <f t="shared" si="1"/>
        <v>-14295966247</v>
      </c>
    </row>
    <row r="54" spans="1:17">
      <c r="A54" s="2" t="s">
        <v>123</v>
      </c>
      <c r="C54" s="9">
        <v>22387257</v>
      </c>
      <c r="D54" s="9"/>
      <c r="E54" s="9">
        <v>101344956546</v>
      </c>
      <c r="F54" s="9"/>
      <c r="G54" s="9">
        <v>100877621518</v>
      </c>
      <c r="H54" s="9"/>
      <c r="I54" s="9">
        <f t="shared" si="0"/>
        <v>467335028</v>
      </c>
      <c r="J54" s="9"/>
      <c r="K54" s="9">
        <v>22387257</v>
      </c>
      <c r="L54" s="9"/>
      <c r="M54" s="9">
        <v>101344956546</v>
      </c>
      <c r="N54" s="9"/>
      <c r="O54" s="9">
        <v>99021262285</v>
      </c>
      <c r="P54" s="9"/>
      <c r="Q54" s="9">
        <f t="shared" si="1"/>
        <v>2323694261</v>
      </c>
    </row>
    <row r="55" spans="1:17">
      <c r="A55" s="2" t="s">
        <v>45</v>
      </c>
      <c r="C55" s="9">
        <v>919220</v>
      </c>
      <c r="D55" s="9"/>
      <c r="E55" s="9">
        <v>144262951201</v>
      </c>
      <c r="F55" s="9"/>
      <c r="G55" s="9">
        <v>147939288939</v>
      </c>
      <c r="H55" s="9"/>
      <c r="I55" s="9">
        <f t="shared" si="0"/>
        <v>-3676337738</v>
      </c>
      <c r="J55" s="9"/>
      <c r="K55" s="9">
        <v>919220</v>
      </c>
      <c r="L55" s="9"/>
      <c r="M55" s="9">
        <v>144262951201</v>
      </c>
      <c r="N55" s="9"/>
      <c r="O55" s="9">
        <v>133928431449</v>
      </c>
      <c r="P55" s="9"/>
      <c r="Q55" s="9">
        <f t="shared" si="1"/>
        <v>10334519752</v>
      </c>
    </row>
    <row r="56" spans="1:17">
      <c r="A56" s="2" t="s">
        <v>63</v>
      </c>
      <c r="C56" s="9">
        <v>46678609</v>
      </c>
      <c r="D56" s="9"/>
      <c r="E56" s="9">
        <v>152473263014</v>
      </c>
      <c r="F56" s="9"/>
      <c r="G56" s="9">
        <v>157252552878</v>
      </c>
      <c r="H56" s="9"/>
      <c r="I56" s="9">
        <f t="shared" si="0"/>
        <v>-4779289864</v>
      </c>
      <c r="J56" s="9"/>
      <c r="K56" s="9">
        <v>46678609</v>
      </c>
      <c r="L56" s="9"/>
      <c r="M56" s="9">
        <v>152473263014</v>
      </c>
      <c r="N56" s="9"/>
      <c r="O56" s="9">
        <v>151492427925</v>
      </c>
      <c r="P56" s="9"/>
      <c r="Q56" s="9">
        <f t="shared" si="1"/>
        <v>980835089</v>
      </c>
    </row>
    <row r="57" spans="1:17">
      <c r="A57" s="2" t="s">
        <v>43</v>
      </c>
      <c r="C57" s="9">
        <v>31221310</v>
      </c>
      <c r="D57" s="9"/>
      <c r="E57" s="9">
        <v>79916523754</v>
      </c>
      <c r="F57" s="9"/>
      <c r="G57" s="9">
        <v>79668239408</v>
      </c>
      <c r="H57" s="9"/>
      <c r="I57" s="9">
        <f t="shared" si="0"/>
        <v>248284346</v>
      </c>
      <c r="J57" s="9"/>
      <c r="K57" s="9">
        <v>31221310</v>
      </c>
      <c r="L57" s="9"/>
      <c r="M57" s="9">
        <v>79916523754</v>
      </c>
      <c r="N57" s="9"/>
      <c r="O57" s="9">
        <v>81313123198</v>
      </c>
      <c r="P57" s="9"/>
      <c r="Q57" s="9">
        <f t="shared" si="1"/>
        <v>-1396599444</v>
      </c>
    </row>
    <row r="58" spans="1:17">
      <c r="A58" s="2" t="s">
        <v>61</v>
      </c>
      <c r="C58" s="9">
        <v>10390209</v>
      </c>
      <c r="D58" s="9"/>
      <c r="E58" s="9">
        <v>81697543198</v>
      </c>
      <c r="F58" s="9"/>
      <c r="G58" s="9">
        <v>81805566246</v>
      </c>
      <c r="H58" s="9"/>
      <c r="I58" s="9">
        <f t="shared" si="0"/>
        <v>-108023048</v>
      </c>
      <c r="J58" s="9"/>
      <c r="K58" s="9">
        <v>10390209</v>
      </c>
      <c r="L58" s="9"/>
      <c r="M58" s="9">
        <v>81697543198</v>
      </c>
      <c r="N58" s="9"/>
      <c r="O58" s="9">
        <v>79816262393</v>
      </c>
      <c r="P58" s="9"/>
      <c r="Q58" s="9">
        <f t="shared" si="1"/>
        <v>1881280805</v>
      </c>
    </row>
    <row r="59" spans="1:17">
      <c r="A59" s="2" t="s">
        <v>127</v>
      </c>
      <c r="C59" s="9">
        <v>572500</v>
      </c>
      <c r="D59" s="9"/>
      <c r="E59" s="9">
        <v>9156716426</v>
      </c>
      <c r="F59" s="9"/>
      <c r="G59" s="9">
        <v>8479495012</v>
      </c>
      <c r="H59" s="9"/>
      <c r="I59" s="9">
        <f t="shared" si="0"/>
        <v>677221414</v>
      </c>
      <c r="J59" s="9"/>
      <c r="K59" s="9">
        <v>572500</v>
      </c>
      <c r="L59" s="9"/>
      <c r="M59" s="9">
        <v>9156716426</v>
      </c>
      <c r="N59" s="9"/>
      <c r="O59" s="9">
        <v>7449372391</v>
      </c>
      <c r="P59" s="9"/>
      <c r="Q59" s="9">
        <f t="shared" si="1"/>
        <v>1707344035</v>
      </c>
    </row>
    <row r="60" spans="1:17">
      <c r="A60" s="2" t="s">
        <v>107</v>
      </c>
      <c r="C60" s="9">
        <v>4143687</v>
      </c>
      <c r="D60" s="9"/>
      <c r="E60" s="9">
        <v>48110294488</v>
      </c>
      <c r="F60" s="9"/>
      <c r="G60" s="9">
        <v>46792204228</v>
      </c>
      <c r="H60" s="9"/>
      <c r="I60" s="9">
        <f t="shared" si="0"/>
        <v>1318090260</v>
      </c>
      <c r="J60" s="9"/>
      <c r="K60" s="9">
        <v>4143687</v>
      </c>
      <c r="L60" s="9"/>
      <c r="M60" s="9">
        <v>48110294488</v>
      </c>
      <c r="N60" s="9"/>
      <c r="O60" s="9">
        <v>49757907504</v>
      </c>
      <c r="P60" s="9"/>
      <c r="Q60" s="9">
        <f t="shared" si="1"/>
        <v>-1647613016</v>
      </c>
    </row>
    <row r="61" spans="1:17">
      <c r="A61" s="2" t="s">
        <v>129</v>
      </c>
      <c r="C61" s="9">
        <v>1906832</v>
      </c>
      <c r="D61" s="9"/>
      <c r="E61" s="9">
        <v>67289765410</v>
      </c>
      <c r="F61" s="9"/>
      <c r="G61" s="9">
        <v>61158632656</v>
      </c>
      <c r="H61" s="9"/>
      <c r="I61" s="9">
        <f t="shared" si="0"/>
        <v>6131132754</v>
      </c>
      <c r="J61" s="9"/>
      <c r="K61" s="9">
        <v>1906832</v>
      </c>
      <c r="L61" s="9"/>
      <c r="M61" s="9">
        <v>67289765410</v>
      </c>
      <c r="N61" s="9"/>
      <c r="O61" s="9">
        <v>69229015130</v>
      </c>
      <c r="P61" s="9"/>
      <c r="Q61" s="9">
        <f t="shared" si="1"/>
        <v>-1939249720</v>
      </c>
    </row>
    <row r="62" spans="1:17">
      <c r="A62" s="2" t="s">
        <v>15</v>
      </c>
      <c r="C62" s="9">
        <v>4940493</v>
      </c>
      <c r="D62" s="9"/>
      <c r="E62" s="9">
        <v>59080497711</v>
      </c>
      <c r="F62" s="9"/>
      <c r="G62" s="9">
        <v>58884053829</v>
      </c>
      <c r="H62" s="9"/>
      <c r="I62" s="9">
        <f t="shared" si="0"/>
        <v>196443882</v>
      </c>
      <c r="J62" s="9"/>
      <c r="K62" s="9">
        <v>4940493</v>
      </c>
      <c r="L62" s="9"/>
      <c r="M62" s="9">
        <v>59080497711</v>
      </c>
      <c r="N62" s="9"/>
      <c r="O62" s="9">
        <v>56772282096</v>
      </c>
      <c r="P62" s="9"/>
      <c r="Q62" s="9">
        <f t="shared" si="1"/>
        <v>2308215615</v>
      </c>
    </row>
    <row r="63" spans="1:17">
      <c r="A63" s="2" t="s">
        <v>82</v>
      </c>
      <c r="C63" s="9">
        <v>11536054</v>
      </c>
      <c r="D63" s="9"/>
      <c r="E63" s="9">
        <v>99881180109</v>
      </c>
      <c r="F63" s="9"/>
      <c r="G63" s="9">
        <v>96870694178</v>
      </c>
      <c r="H63" s="9"/>
      <c r="I63" s="9">
        <f t="shared" si="0"/>
        <v>3010485931</v>
      </c>
      <c r="J63" s="9"/>
      <c r="K63" s="9">
        <v>11536054</v>
      </c>
      <c r="L63" s="9"/>
      <c r="M63" s="9">
        <v>99881180109</v>
      </c>
      <c r="N63" s="9"/>
      <c r="O63" s="9">
        <v>99766505981</v>
      </c>
      <c r="P63" s="9"/>
      <c r="Q63" s="9">
        <f t="shared" si="1"/>
        <v>114674128</v>
      </c>
    </row>
    <row r="64" spans="1:17">
      <c r="A64" s="2" t="s">
        <v>21</v>
      </c>
      <c r="C64" s="9">
        <v>19792982</v>
      </c>
      <c r="D64" s="9"/>
      <c r="E64" s="9">
        <v>27564974473</v>
      </c>
      <c r="F64" s="9"/>
      <c r="G64" s="9">
        <v>29934148481</v>
      </c>
      <c r="H64" s="9"/>
      <c r="I64" s="9">
        <f t="shared" si="0"/>
        <v>-2369174008</v>
      </c>
      <c r="J64" s="9"/>
      <c r="K64" s="9">
        <v>19792982</v>
      </c>
      <c r="L64" s="9"/>
      <c r="M64" s="9">
        <v>27564974473</v>
      </c>
      <c r="N64" s="9"/>
      <c r="O64" s="9">
        <v>29119316347</v>
      </c>
      <c r="P64" s="9"/>
      <c r="Q64" s="9">
        <f t="shared" si="1"/>
        <v>-1554341874</v>
      </c>
    </row>
    <row r="65" spans="1:17">
      <c r="A65" s="2" t="s">
        <v>122</v>
      </c>
      <c r="C65" s="9">
        <v>32755988</v>
      </c>
      <c r="D65" s="9"/>
      <c r="E65" s="9">
        <v>144213067040</v>
      </c>
      <c r="F65" s="9"/>
      <c r="G65" s="9">
        <v>141254456409</v>
      </c>
      <c r="H65" s="9"/>
      <c r="I65" s="9">
        <f t="shared" si="0"/>
        <v>2958610631</v>
      </c>
      <c r="J65" s="9"/>
      <c r="K65" s="9">
        <v>32755988</v>
      </c>
      <c r="L65" s="9"/>
      <c r="M65" s="9">
        <v>144213067040</v>
      </c>
      <c r="N65" s="9"/>
      <c r="O65" s="9">
        <v>147321793986</v>
      </c>
      <c r="P65" s="9"/>
      <c r="Q65" s="9">
        <f t="shared" si="1"/>
        <v>-3108726946</v>
      </c>
    </row>
    <row r="66" spans="1:17">
      <c r="A66" s="2" t="s">
        <v>55</v>
      </c>
      <c r="C66" s="9">
        <v>3577168</v>
      </c>
      <c r="D66" s="9"/>
      <c r="E66" s="9">
        <v>93661980619</v>
      </c>
      <c r="F66" s="9"/>
      <c r="G66" s="9">
        <v>92737450818</v>
      </c>
      <c r="H66" s="9"/>
      <c r="I66" s="9">
        <f t="shared" si="0"/>
        <v>924529801</v>
      </c>
      <c r="J66" s="9"/>
      <c r="K66" s="9">
        <v>3577168</v>
      </c>
      <c r="L66" s="9"/>
      <c r="M66" s="9">
        <v>93661980619</v>
      </c>
      <c r="N66" s="9"/>
      <c r="O66" s="9">
        <v>83805172828</v>
      </c>
      <c r="P66" s="9"/>
      <c r="Q66" s="9">
        <f t="shared" si="1"/>
        <v>9856807791</v>
      </c>
    </row>
    <row r="67" spans="1:17">
      <c r="A67" s="2" t="s">
        <v>39</v>
      </c>
      <c r="C67" s="9">
        <v>46192316</v>
      </c>
      <c r="D67" s="9"/>
      <c r="E67" s="9">
        <v>136604478366</v>
      </c>
      <c r="F67" s="9"/>
      <c r="G67" s="9">
        <v>149066089226</v>
      </c>
      <c r="H67" s="9"/>
      <c r="I67" s="9">
        <f t="shared" si="0"/>
        <v>-12461610860</v>
      </c>
      <c r="J67" s="9"/>
      <c r="K67" s="9">
        <v>46192316</v>
      </c>
      <c r="L67" s="9"/>
      <c r="M67" s="9">
        <v>136604478366</v>
      </c>
      <c r="N67" s="9"/>
      <c r="O67" s="9">
        <v>133493276630</v>
      </c>
      <c r="P67" s="9"/>
      <c r="Q67" s="9">
        <f t="shared" si="1"/>
        <v>3111201736</v>
      </c>
    </row>
    <row r="68" spans="1:17">
      <c r="A68" s="2" t="s">
        <v>133</v>
      </c>
      <c r="C68" s="9">
        <v>6404314</v>
      </c>
      <c r="D68" s="9"/>
      <c r="E68" s="9">
        <v>19658851328</v>
      </c>
      <c r="F68" s="9"/>
      <c r="G68" s="9">
        <v>21951621652</v>
      </c>
      <c r="H68" s="9"/>
      <c r="I68" s="9">
        <f t="shared" si="0"/>
        <v>-2292770324</v>
      </c>
      <c r="J68" s="9"/>
      <c r="K68" s="9">
        <v>6404314</v>
      </c>
      <c r="L68" s="9"/>
      <c r="M68" s="9">
        <v>19658851328</v>
      </c>
      <c r="N68" s="9"/>
      <c r="O68" s="9">
        <v>22990757828</v>
      </c>
      <c r="P68" s="9"/>
      <c r="Q68" s="9">
        <f t="shared" si="1"/>
        <v>-3331906500</v>
      </c>
    </row>
    <row r="69" spans="1:17">
      <c r="A69" s="2" t="s">
        <v>74</v>
      </c>
      <c r="C69" s="9">
        <v>19517154</v>
      </c>
      <c r="D69" s="9"/>
      <c r="E69" s="9">
        <v>51179909051</v>
      </c>
      <c r="F69" s="9"/>
      <c r="G69" s="9">
        <v>52104103432</v>
      </c>
      <c r="H69" s="9"/>
      <c r="I69" s="9">
        <f t="shared" si="0"/>
        <v>-924194381</v>
      </c>
      <c r="J69" s="9"/>
      <c r="K69" s="9">
        <v>19517154</v>
      </c>
      <c r="L69" s="9"/>
      <c r="M69" s="9">
        <v>51179909051</v>
      </c>
      <c r="N69" s="9"/>
      <c r="O69" s="9">
        <v>46989287233</v>
      </c>
      <c r="P69" s="9"/>
      <c r="Q69" s="9">
        <f t="shared" si="1"/>
        <v>4190621818</v>
      </c>
    </row>
    <row r="70" spans="1:17">
      <c r="A70" s="2" t="s">
        <v>35</v>
      </c>
      <c r="C70" s="9">
        <v>14827817</v>
      </c>
      <c r="D70" s="9"/>
      <c r="E70" s="9">
        <v>158745400334</v>
      </c>
      <c r="F70" s="9"/>
      <c r="G70" s="9">
        <v>165016426641</v>
      </c>
      <c r="H70" s="9"/>
      <c r="I70" s="9">
        <f t="shared" si="0"/>
        <v>-6271026307</v>
      </c>
      <c r="J70" s="9"/>
      <c r="K70" s="9">
        <v>14827817</v>
      </c>
      <c r="L70" s="9"/>
      <c r="M70" s="9">
        <v>158745400334</v>
      </c>
      <c r="N70" s="9"/>
      <c r="O70" s="9">
        <v>142237057868</v>
      </c>
      <c r="P70" s="9"/>
      <c r="Q70" s="9">
        <f>M70-O70</f>
        <v>16508342466</v>
      </c>
    </row>
    <row r="71" spans="1:17">
      <c r="A71" s="2" t="s">
        <v>113</v>
      </c>
      <c r="C71" s="9">
        <v>67863301</v>
      </c>
      <c r="D71" s="9"/>
      <c r="E71" s="9">
        <v>102538461825</v>
      </c>
      <c r="F71" s="9"/>
      <c r="G71" s="9">
        <v>108248671219</v>
      </c>
      <c r="H71" s="9"/>
      <c r="I71" s="9">
        <f t="shared" si="0"/>
        <v>-5710209394</v>
      </c>
      <c r="J71" s="9"/>
      <c r="K71" s="9">
        <v>67863301</v>
      </c>
      <c r="L71" s="9"/>
      <c r="M71" s="9">
        <v>102538461825</v>
      </c>
      <c r="N71" s="9"/>
      <c r="O71" s="9">
        <v>110633603548</v>
      </c>
      <c r="P71" s="9"/>
      <c r="Q71" s="9">
        <f t="shared" si="1"/>
        <v>-8095141723</v>
      </c>
    </row>
    <row r="72" spans="1:17">
      <c r="A72" s="2" t="s">
        <v>95</v>
      </c>
      <c r="C72" s="9">
        <v>42683130</v>
      </c>
      <c r="D72" s="9"/>
      <c r="E72" s="9">
        <v>91816713874</v>
      </c>
      <c r="F72" s="9"/>
      <c r="G72" s="9">
        <v>91816713874</v>
      </c>
      <c r="H72" s="9"/>
      <c r="I72" s="9">
        <f t="shared" si="0"/>
        <v>0</v>
      </c>
      <c r="J72" s="9"/>
      <c r="K72" s="9">
        <v>42683130</v>
      </c>
      <c r="L72" s="9"/>
      <c r="M72" s="9">
        <v>91816713874</v>
      </c>
      <c r="N72" s="9"/>
      <c r="O72" s="9">
        <v>99237103503</v>
      </c>
      <c r="P72" s="9"/>
      <c r="Q72" s="9">
        <f t="shared" si="1"/>
        <v>-7420389629</v>
      </c>
    </row>
    <row r="73" spans="1:17">
      <c r="A73" s="2" t="s">
        <v>139</v>
      </c>
      <c r="C73" s="9" t="s">
        <v>139</v>
      </c>
      <c r="D73" s="9"/>
      <c r="E73" s="13">
        <f>SUM(E8:E72)</f>
        <v>7649553328358</v>
      </c>
      <c r="F73" s="9"/>
      <c r="G73" s="13">
        <f>SUM(G8:G72)</f>
        <v>7689673247446</v>
      </c>
      <c r="H73" s="9"/>
      <c r="I73" s="13">
        <f>SUM(I8:I72)</f>
        <v>-40119919088</v>
      </c>
      <c r="J73" s="9"/>
      <c r="K73" s="9" t="s">
        <v>139</v>
      </c>
      <c r="L73" s="9"/>
      <c r="M73" s="13">
        <f>SUM(M8:M72)</f>
        <v>7649553328358</v>
      </c>
      <c r="N73" s="9"/>
      <c r="O73" s="13">
        <f>SUM(O8:O72)</f>
        <v>7429757589665</v>
      </c>
      <c r="P73" s="9"/>
      <c r="Q73" s="13">
        <f>SUM(Q8:Q72)</f>
        <v>219795738693</v>
      </c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T72"/>
  <sheetViews>
    <sheetView rightToLeft="1" topLeftCell="A55" workbookViewId="0">
      <selection activeCell="I67" sqref="I67"/>
    </sheetView>
  </sheetViews>
  <sheetFormatPr defaultRowHeight="24"/>
  <cols>
    <col min="1" max="1" width="35.5703125" style="2" bestFit="1" customWidth="1"/>
    <col min="2" max="2" width="1" style="2" customWidth="1"/>
    <col min="3" max="3" width="17" style="2" customWidth="1"/>
    <col min="4" max="4" width="1" style="2" customWidth="1"/>
    <col min="5" max="5" width="21" style="2" customWidth="1"/>
    <col min="6" max="6" width="1" style="2" customWidth="1"/>
    <col min="7" max="7" width="21" style="2" customWidth="1"/>
    <col min="8" max="8" width="1" style="2" customWidth="1"/>
    <col min="9" max="9" width="28" style="2" customWidth="1"/>
    <col min="10" max="10" width="1" style="2" customWidth="1"/>
    <col min="11" max="11" width="18" style="2" customWidth="1"/>
    <col min="12" max="12" width="1" style="2" customWidth="1"/>
    <col min="13" max="13" width="22" style="2" customWidth="1"/>
    <col min="14" max="14" width="1" style="2" customWidth="1"/>
    <col min="15" max="15" width="22" style="2" customWidth="1"/>
    <col min="16" max="16" width="1" style="2" customWidth="1"/>
    <col min="17" max="17" width="28" style="2" customWidth="1"/>
    <col min="18" max="18" width="1" style="2" customWidth="1"/>
    <col min="19" max="19" width="9.140625" style="2" customWidth="1"/>
    <col min="20" max="20" width="15.42578125" style="2" bestFit="1" customWidth="1"/>
    <col min="21" max="16384" width="9.140625" style="2"/>
  </cols>
  <sheetData>
    <row r="2" spans="1:17" ht="24.75">
      <c r="A2" s="20" t="s">
        <v>0</v>
      </c>
      <c r="B2" s="20" t="s">
        <v>0</v>
      </c>
      <c r="C2" s="20" t="s">
        <v>0</v>
      </c>
      <c r="D2" s="20" t="s">
        <v>0</v>
      </c>
      <c r="E2" s="20" t="s">
        <v>0</v>
      </c>
      <c r="F2" s="20" t="s">
        <v>0</v>
      </c>
      <c r="G2" s="20" t="s">
        <v>0</v>
      </c>
      <c r="H2" s="20" t="s">
        <v>0</v>
      </c>
      <c r="I2" s="20" t="s">
        <v>0</v>
      </c>
      <c r="J2" s="20" t="s">
        <v>0</v>
      </c>
      <c r="K2" s="20" t="s">
        <v>0</v>
      </c>
      <c r="L2" s="20" t="s">
        <v>0</v>
      </c>
      <c r="M2" s="20" t="s">
        <v>0</v>
      </c>
      <c r="N2" s="20" t="s">
        <v>0</v>
      </c>
      <c r="O2" s="20" t="s">
        <v>0</v>
      </c>
      <c r="P2" s="20" t="s">
        <v>0</v>
      </c>
      <c r="Q2" s="20" t="s">
        <v>0</v>
      </c>
    </row>
    <row r="3" spans="1:17" ht="24.75">
      <c r="A3" s="20" t="s">
        <v>162</v>
      </c>
      <c r="B3" s="20" t="s">
        <v>162</v>
      </c>
      <c r="C3" s="20" t="s">
        <v>162</v>
      </c>
      <c r="D3" s="20" t="s">
        <v>162</v>
      </c>
      <c r="E3" s="20" t="s">
        <v>162</v>
      </c>
      <c r="F3" s="20" t="s">
        <v>162</v>
      </c>
      <c r="G3" s="20" t="s">
        <v>162</v>
      </c>
      <c r="H3" s="20" t="s">
        <v>162</v>
      </c>
      <c r="I3" s="20" t="s">
        <v>162</v>
      </c>
      <c r="J3" s="20" t="s">
        <v>162</v>
      </c>
      <c r="K3" s="20" t="s">
        <v>162</v>
      </c>
      <c r="L3" s="20" t="s">
        <v>162</v>
      </c>
      <c r="M3" s="20" t="s">
        <v>162</v>
      </c>
      <c r="N3" s="20" t="s">
        <v>162</v>
      </c>
      <c r="O3" s="20" t="s">
        <v>162</v>
      </c>
      <c r="P3" s="20" t="s">
        <v>162</v>
      </c>
      <c r="Q3" s="20" t="s">
        <v>162</v>
      </c>
    </row>
    <row r="4" spans="1:17" ht="24.75">
      <c r="A4" s="20" t="s">
        <v>2</v>
      </c>
      <c r="B4" s="20" t="s">
        <v>2</v>
      </c>
      <c r="C4" s="20" t="s">
        <v>2</v>
      </c>
      <c r="D4" s="20" t="s">
        <v>2</v>
      </c>
      <c r="E4" s="20" t="s">
        <v>2</v>
      </c>
      <c r="F4" s="20" t="s">
        <v>2</v>
      </c>
      <c r="G4" s="20" t="s">
        <v>2</v>
      </c>
      <c r="H4" s="20" t="s">
        <v>2</v>
      </c>
      <c r="I4" s="20" t="s">
        <v>2</v>
      </c>
      <c r="J4" s="20" t="s">
        <v>2</v>
      </c>
      <c r="K4" s="20" t="s">
        <v>2</v>
      </c>
      <c r="L4" s="20" t="s">
        <v>2</v>
      </c>
      <c r="M4" s="20" t="s">
        <v>2</v>
      </c>
      <c r="N4" s="20" t="s">
        <v>2</v>
      </c>
      <c r="O4" s="20" t="s">
        <v>2</v>
      </c>
      <c r="P4" s="20" t="s">
        <v>2</v>
      </c>
      <c r="Q4" s="20" t="s">
        <v>2</v>
      </c>
    </row>
    <row r="6" spans="1:17" ht="24.75">
      <c r="A6" s="19" t="s">
        <v>3</v>
      </c>
      <c r="C6" s="19" t="s">
        <v>164</v>
      </c>
      <c r="D6" s="19" t="s">
        <v>164</v>
      </c>
      <c r="E6" s="19" t="s">
        <v>164</v>
      </c>
      <c r="F6" s="19" t="s">
        <v>164</v>
      </c>
      <c r="G6" s="19" t="s">
        <v>164</v>
      </c>
      <c r="H6" s="19" t="s">
        <v>164</v>
      </c>
      <c r="I6" s="19" t="s">
        <v>164</v>
      </c>
      <c r="K6" s="19" t="s">
        <v>165</v>
      </c>
      <c r="L6" s="19" t="s">
        <v>165</v>
      </c>
      <c r="M6" s="19" t="s">
        <v>165</v>
      </c>
      <c r="N6" s="19" t="s">
        <v>165</v>
      </c>
      <c r="O6" s="19" t="s">
        <v>165</v>
      </c>
      <c r="P6" s="19" t="s">
        <v>165</v>
      </c>
      <c r="Q6" s="19" t="s">
        <v>165</v>
      </c>
    </row>
    <row r="7" spans="1:17" ht="24.75">
      <c r="A7" s="19" t="s">
        <v>3</v>
      </c>
      <c r="C7" s="19" t="s">
        <v>7</v>
      </c>
      <c r="E7" s="19" t="s">
        <v>180</v>
      </c>
      <c r="G7" s="19" t="s">
        <v>181</v>
      </c>
      <c r="I7" s="19" t="s">
        <v>183</v>
      </c>
      <c r="K7" s="19" t="s">
        <v>7</v>
      </c>
      <c r="M7" s="19" t="s">
        <v>180</v>
      </c>
      <c r="O7" s="19" t="s">
        <v>181</v>
      </c>
      <c r="Q7" s="19" t="s">
        <v>183</v>
      </c>
    </row>
    <row r="8" spans="1:17">
      <c r="A8" s="2" t="s">
        <v>103</v>
      </c>
      <c r="C8" s="9">
        <v>169542</v>
      </c>
      <c r="D8" s="9"/>
      <c r="E8" s="9">
        <v>768511508</v>
      </c>
      <c r="F8" s="9"/>
      <c r="G8" s="9">
        <v>743246592</v>
      </c>
      <c r="H8" s="9"/>
      <c r="I8" s="9">
        <f>E8-G8</f>
        <v>25264916</v>
      </c>
      <c r="J8" s="9"/>
      <c r="K8" s="9">
        <v>169542</v>
      </c>
      <c r="L8" s="9"/>
      <c r="M8" s="9">
        <v>768511508</v>
      </c>
      <c r="N8" s="9"/>
      <c r="O8" s="9">
        <v>743246592</v>
      </c>
      <c r="P8" s="9"/>
      <c r="Q8" s="9">
        <f>M8-O8</f>
        <v>25264916</v>
      </c>
    </row>
    <row r="9" spans="1:17">
      <c r="A9" s="2" t="s">
        <v>118</v>
      </c>
      <c r="C9" s="9">
        <v>57816</v>
      </c>
      <c r="D9" s="9"/>
      <c r="E9" s="9">
        <v>558053072</v>
      </c>
      <c r="F9" s="9"/>
      <c r="G9" s="9">
        <v>604605385</v>
      </c>
      <c r="H9" s="9"/>
      <c r="I9" s="9">
        <f t="shared" ref="I9:I66" si="0">E9-G9</f>
        <v>-46552313</v>
      </c>
      <c r="J9" s="9"/>
      <c r="K9" s="9">
        <v>1476547</v>
      </c>
      <c r="L9" s="9"/>
      <c r="M9" s="9">
        <v>16370509686</v>
      </c>
      <c r="N9" s="9"/>
      <c r="O9" s="9">
        <v>15440851443</v>
      </c>
      <c r="P9" s="9"/>
      <c r="Q9" s="9">
        <f t="shared" ref="Q9:Q66" si="1">M9-O9</f>
        <v>929658243</v>
      </c>
    </row>
    <row r="10" spans="1:17">
      <c r="A10" s="2" t="s">
        <v>53</v>
      </c>
      <c r="C10" s="9">
        <v>11613</v>
      </c>
      <c r="D10" s="9"/>
      <c r="E10" s="9">
        <v>2003790623</v>
      </c>
      <c r="F10" s="9"/>
      <c r="G10" s="9">
        <v>1708151275</v>
      </c>
      <c r="H10" s="9"/>
      <c r="I10" s="9">
        <f t="shared" si="0"/>
        <v>295639348</v>
      </c>
      <c r="J10" s="9"/>
      <c r="K10" s="9">
        <v>11613</v>
      </c>
      <c r="L10" s="9"/>
      <c r="M10" s="9">
        <v>2003790623</v>
      </c>
      <c r="N10" s="9"/>
      <c r="O10" s="9">
        <v>1708151275</v>
      </c>
      <c r="P10" s="9"/>
      <c r="Q10" s="9">
        <f t="shared" si="1"/>
        <v>295639348</v>
      </c>
    </row>
    <row r="11" spans="1:17">
      <c r="A11" s="2" t="s">
        <v>37</v>
      </c>
      <c r="C11" s="9">
        <v>24373</v>
      </c>
      <c r="D11" s="9"/>
      <c r="E11" s="9">
        <v>307937639</v>
      </c>
      <c r="F11" s="9"/>
      <c r="G11" s="9">
        <v>331196495</v>
      </c>
      <c r="H11" s="9"/>
      <c r="I11" s="9">
        <f t="shared" si="0"/>
        <v>-23258856</v>
      </c>
      <c r="J11" s="9"/>
      <c r="K11" s="9">
        <v>324373</v>
      </c>
      <c r="L11" s="9"/>
      <c r="M11" s="9">
        <v>4095268311</v>
      </c>
      <c r="N11" s="9"/>
      <c r="O11" s="9">
        <v>4407795542</v>
      </c>
      <c r="P11" s="9"/>
      <c r="Q11" s="9">
        <f t="shared" si="1"/>
        <v>-312527231</v>
      </c>
    </row>
    <row r="12" spans="1:17">
      <c r="A12" s="2" t="s">
        <v>51</v>
      </c>
      <c r="C12" s="9">
        <v>1227</v>
      </c>
      <c r="D12" s="9"/>
      <c r="E12" s="9">
        <v>220607025</v>
      </c>
      <c r="F12" s="9"/>
      <c r="G12" s="9">
        <v>219545888</v>
      </c>
      <c r="H12" s="9"/>
      <c r="I12" s="9">
        <f t="shared" si="0"/>
        <v>1061137</v>
      </c>
      <c r="J12" s="9"/>
      <c r="K12" s="9">
        <v>154753</v>
      </c>
      <c r="L12" s="9"/>
      <c r="M12" s="9">
        <v>26799968945</v>
      </c>
      <c r="N12" s="9"/>
      <c r="O12" s="9">
        <v>27689799033</v>
      </c>
      <c r="P12" s="9"/>
      <c r="Q12" s="9">
        <f t="shared" si="1"/>
        <v>-889830088</v>
      </c>
    </row>
    <row r="13" spans="1:17">
      <c r="A13" s="2" t="s">
        <v>59</v>
      </c>
      <c r="C13" s="9">
        <v>37900</v>
      </c>
      <c r="D13" s="9"/>
      <c r="E13" s="9">
        <v>348865825</v>
      </c>
      <c r="F13" s="9"/>
      <c r="G13" s="9">
        <v>376744949</v>
      </c>
      <c r="H13" s="9"/>
      <c r="I13" s="9">
        <f t="shared" si="0"/>
        <v>-27879124</v>
      </c>
      <c r="J13" s="9"/>
      <c r="K13" s="9">
        <v>37900</v>
      </c>
      <c r="L13" s="9"/>
      <c r="M13" s="9">
        <v>348865825</v>
      </c>
      <c r="N13" s="9"/>
      <c r="O13" s="9">
        <v>376744949</v>
      </c>
      <c r="P13" s="9"/>
      <c r="Q13" s="9">
        <f t="shared" si="1"/>
        <v>-27879124</v>
      </c>
    </row>
    <row r="14" spans="1:17">
      <c r="A14" s="2" t="s">
        <v>23</v>
      </c>
      <c r="C14" s="9">
        <v>153418</v>
      </c>
      <c r="D14" s="9"/>
      <c r="E14" s="9">
        <v>272526734</v>
      </c>
      <c r="F14" s="9"/>
      <c r="G14" s="9">
        <v>310042997</v>
      </c>
      <c r="H14" s="9"/>
      <c r="I14" s="9">
        <f t="shared" si="0"/>
        <v>-37516263</v>
      </c>
      <c r="J14" s="9"/>
      <c r="K14" s="9">
        <v>1385115</v>
      </c>
      <c r="L14" s="9"/>
      <c r="M14" s="9">
        <v>2815976574</v>
      </c>
      <c r="N14" s="9"/>
      <c r="O14" s="9">
        <v>2799183966</v>
      </c>
      <c r="P14" s="9"/>
      <c r="Q14" s="9">
        <f t="shared" si="1"/>
        <v>16792608</v>
      </c>
    </row>
    <row r="15" spans="1:17">
      <c r="A15" s="2" t="s">
        <v>90</v>
      </c>
      <c r="C15" s="9">
        <v>42260</v>
      </c>
      <c r="D15" s="9"/>
      <c r="E15" s="9">
        <v>1573220316</v>
      </c>
      <c r="F15" s="9"/>
      <c r="G15" s="9">
        <v>1570699794</v>
      </c>
      <c r="H15" s="9"/>
      <c r="I15" s="9">
        <f t="shared" si="0"/>
        <v>2520522</v>
      </c>
      <c r="J15" s="9"/>
      <c r="K15" s="9">
        <v>620540</v>
      </c>
      <c r="L15" s="9"/>
      <c r="M15" s="9">
        <v>22632990246</v>
      </c>
      <c r="N15" s="9"/>
      <c r="O15" s="9">
        <v>23063938576</v>
      </c>
      <c r="P15" s="9"/>
      <c r="Q15" s="9">
        <f t="shared" si="1"/>
        <v>-430948330</v>
      </c>
    </row>
    <row r="16" spans="1:17">
      <c r="A16" s="2" t="s">
        <v>69</v>
      </c>
      <c r="C16" s="9">
        <v>5426</v>
      </c>
      <c r="D16" s="9"/>
      <c r="E16" s="9">
        <v>93041593</v>
      </c>
      <c r="F16" s="9"/>
      <c r="G16" s="9">
        <v>90021109</v>
      </c>
      <c r="H16" s="9"/>
      <c r="I16" s="9">
        <f t="shared" si="0"/>
        <v>3020484</v>
      </c>
      <c r="J16" s="9"/>
      <c r="K16" s="9">
        <v>883954</v>
      </c>
      <c r="L16" s="9"/>
      <c r="M16" s="9">
        <v>15432357910</v>
      </c>
      <c r="N16" s="9"/>
      <c r="O16" s="9">
        <v>14665410626</v>
      </c>
      <c r="P16" s="9"/>
      <c r="Q16" s="9">
        <f t="shared" si="1"/>
        <v>766947284</v>
      </c>
    </row>
    <row r="17" spans="1:17">
      <c r="A17" s="2" t="s">
        <v>33</v>
      </c>
      <c r="C17" s="9">
        <v>458143</v>
      </c>
      <c r="D17" s="9"/>
      <c r="E17" s="9">
        <v>2600431367</v>
      </c>
      <c r="F17" s="9"/>
      <c r="G17" s="9">
        <v>2390829038</v>
      </c>
      <c r="H17" s="9"/>
      <c r="I17" s="9">
        <f t="shared" si="0"/>
        <v>209602329</v>
      </c>
      <c r="J17" s="9"/>
      <c r="K17" s="9">
        <v>5551272</v>
      </c>
      <c r="L17" s="9"/>
      <c r="M17" s="9">
        <v>42612636563</v>
      </c>
      <c r="N17" s="9"/>
      <c r="O17" s="9">
        <v>45829862770</v>
      </c>
      <c r="P17" s="9"/>
      <c r="Q17" s="9">
        <f t="shared" si="1"/>
        <v>-3217226207</v>
      </c>
    </row>
    <row r="18" spans="1:17">
      <c r="A18" s="2" t="s">
        <v>125</v>
      </c>
      <c r="C18" s="9">
        <v>928927</v>
      </c>
      <c r="D18" s="9"/>
      <c r="E18" s="9">
        <v>6500735188</v>
      </c>
      <c r="F18" s="9"/>
      <c r="G18" s="9">
        <v>5281729597</v>
      </c>
      <c r="H18" s="9"/>
      <c r="I18" s="9">
        <f t="shared" si="0"/>
        <v>1219005591</v>
      </c>
      <c r="J18" s="9"/>
      <c r="K18" s="9">
        <v>2370846</v>
      </c>
      <c r="L18" s="9"/>
      <c r="M18" s="9">
        <v>17023473060</v>
      </c>
      <c r="N18" s="9"/>
      <c r="O18" s="9">
        <v>15917109291</v>
      </c>
      <c r="P18" s="9"/>
      <c r="Q18" s="9">
        <f t="shared" si="1"/>
        <v>1106363769</v>
      </c>
    </row>
    <row r="19" spans="1:17">
      <c r="A19" s="2" t="s">
        <v>41</v>
      </c>
      <c r="C19" s="9">
        <v>18484</v>
      </c>
      <c r="D19" s="9"/>
      <c r="E19" s="9">
        <v>1273503343</v>
      </c>
      <c r="F19" s="9"/>
      <c r="G19" s="9">
        <v>1074696442</v>
      </c>
      <c r="H19" s="9"/>
      <c r="I19" s="9">
        <f t="shared" si="0"/>
        <v>198806901</v>
      </c>
      <c r="J19" s="9"/>
      <c r="K19" s="9">
        <v>18484</v>
      </c>
      <c r="L19" s="9"/>
      <c r="M19" s="9">
        <v>1273503343</v>
      </c>
      <c r="N19" s="9"/>
      <c r="O19" s="9">
        <v>1074696442</v>
      </c>
      <c r="P19" s="9"/>
      <c r="Q19" s="9">
        <f t="shared" si="1"/>
        <v>198806901</v>
      </c>
    </row>
    <row r="20" spans="1:17">
      <c r="A20" s="2" t="s">
        <v>131</v>
      </c>
      <c r="C20" s="9">
        <v>11163</v>
      </c>
      <c r="D20" s="9"/>
      <c r="E20" s="9">
        <v>258772261</v>
      </c>
      <c r="F20" s="9"/>
      <c r="G20" s="9">
        <v>320247300</v>
      </c>
      <c r="H20" s="9"/>
      <c r="I20" s="9">
        <f t="shared" si="0"/>
        <v>-61475039</v>
      </c>
      <c r="J20" s="9"/>
      <c r="K20" s="9">
        <v>495928</v>
      </c>
      <c r="L20" s="9"/>
      <c r="M20" s="9">
        <v>13097709340</v>
      </c>
      <c r="N20" s="9"/>
      <c r="O20" s="9">
        <v>14227322425</v>
      </c>
      <c r="P20" s="9"/>
      <c r="Q20" s="9">
        <f t="shared" si="1"/>
        <v>-1129613085</v>
      </c>
    </row>
    <row r="21" spans="1:17">
      <c r="A21" s="2" t="s">
        <v>17</v>
      </c>
      <c r="C21" s="9">
        <v>386334</v>
      </c>
      <c r="D21" s="9"/>
      <c r="E21" s="9">
        <v>940116026</v>
      </c>
      <c r="F21" s="9"/>
      <c r="G21" s="9">
        <v>1081745882</v>
      </c>
      <c r="H21" s="9"/>
      <c r="I21" s="9">
        <f t="shared" si="0"/>
        <v>-141629856</v>
      </c>
      <c r="J21" s="9"/>
      <c r="K21" s="9">
        <v>386334</v>
      </c>
      <c r="L21" s="9"/>
      <c r="M21" s="9">
        <v>940116026</v>
      </c>
      <c r="N21" s="9"/>
      <c r="O21" s="9">
        <v>1081745882</v>
      </c>
      <c r="P21" s="9"/>
      <c r="Q21" s="9">
        <f t="shared" si="1"/>
        <v>-141629856</v>
      </c>
    </row>
    <row r="22" spans="1:17">
      <c r="A22" s="2" t="s">
        <v>65</v>
      </c>
      <c r="C22" s="9">
        <v>124276</v>
      </c>
      <c r="D22" s="9"/>
      <c r="E22" s="9">
        <v>306123601</v>
      </c>
      <c r="F22" s="9"/>
      <c r="G22" s="9">
        <v>324572961</v>
      </c>
      <c r="H22" s="9"/>
      <c r="I22" s="9">
        <f t="shared" si="0"/>
        <v>-18449360</v>
      </c>
      <c r="J22" s="9"/>
      <c r="K22" s="9">
        <v>124276</v>
      </c>
      <c r="L22" s="9"/>
      <c r="M22" s="9">
        <v>306123601</v>
      </c>
      <c r="N22" s="9"/>
      <c r="O22" s="9">
        <v>324572961</v>
      </c>
      <c r="P22" s="9"/>
      <c r="Q22" s="9">
        <f t="shared" si="1"/>
        <v>-18449360</v>
      </c>
    </row>
    <row r="23" spans="1:17">
      <c r="A23" s="2" t="s">
        <v>137</v>
      </c>
      <c r="C23" s="9">
        <v>1</v>
      </c>
      <c r="D23" s="9"/>
      <c r="E23" s="9">
        <v>1</v>
      </c>
      <c r="F23" s="9"/>
      <c r="G23" s="9">
        <v>4906</v>
      </c>
      <c r="H23" s="9"/>
      <c r="I23" s="9">
        <f t="shared" si="0"/>
        <v>-4905</v>
      </c>
      <c r="J23" s="9"/>
      <c r="K23" s="9">
        <v>1</v>
      </c>
      <c r="L23" s="9"/>
      <c r="M23" s="9">
        <v>1</v>
      </c>
      <c r="N23" s="9"/>
      <c r="O23" s="9">
        <v>4906</v>
      </c>
      <c r="P23" s="9"/>
      <c r="Q23" s="9">
        <f t="shared" si="1"/>
        <v>-4905</v>
      </c>
    </row>
    <row r="24" spans="1:17">
      <c r="A24" s="2" t="s">
        <v>100</v>
      </c>
      <c r="C24" s="9">
        <v>340669</v>
      </c>
      <c r="D24" s="9"/>
      <c r="E24" s="9">
        <v>1333233634</v>
      </c>
      <c r="F24" s="9"/>
      <c r="G24" s="9">
        <v>1224529542</v>
      </c>
      <c r="H24" s="9"/>
      <c r="I24" s="9">
        <f t="shared" si="0"/>
        <v>108704092</v>
      </c>
      <c r="J24" s="9"/>
      <c r="K24" s="9">
        <v>340669</v>
      </c>
      <c r="L24" s="9"/>
      <c r="M24" s="9">
        <v>1333233634</v>
      </c>
      <c r="N24" s="9"/>
      <c r="O24" s="9">
        <v>1224529542</v>
      </c>
      <c r="P24" s="9"/>
      <c r="Q24" s="9">
        <f t="shared" si="1"/>
        <v>108704092</v>
      </c>
    </row>
    <row r="25" spans="1:17">
      <c r="A25" s="2" t="s">
        <v>88</v>
      </c>
      <c r="C25" s="9">
        <v>12881</v>
      </c>
      <c r="D25" s="9"/>
      <c r="E25" s="9">
        <v>384899019</v>
      </c>
      <c r="F25" s="9"/>
      <c r="G25" s="9">
        <v>353656370</v>
      </c>
      <c r="H25" s="9"/>
      <c r="I25" s="9">
        <f t="shared" si="0"/>
        <v>31242649</v>
      </c>
      <c r="J25" s="9"/>
      <c r="K25" s="9">
        <v>448558</v>
      </c>
      <c r="L25" s="9"/>
      <c r="M25" s="9">
        <v>12651011225</v>
      </c>
      <c r="N25" s="9"/>
      <c r="O25" s="9">
        <v>12315456375</v>
      </c>
      <c r="P25" s="9"/>
      <c r="Q25" s="9">
        <f t="shared" si="1"/>
        <v>335554850</v>
      </c>
    </row>
    <row r="26" spans="1:17">
      <c r="A26" s="2" t="s">
        <v>27</v>
      </c>
      <c r="C26" s="9">
        <v>1281604</v>
      </c>
      <c r="D26" s="9"/>
      <c r="E26" s="9">
        <v>3065192171</v>
      </c>
      <c r="F26" s="9"/>
      <c r="G26" s="9">
        <v>3145452805</v>
      </c>
      <c r="H26" s="9"/>
      <c r="I26" s="9">
        <f t="shared" si="0"/>
        <v>-80260634</v>
      </c>
      <c r="J26" s="9"/>
      <c r="K26" s="9">
        <v>9246605</v>
      </c>
      <c r="L26" s="9"/>
      <c r="M26" s="9">
        <v>21013105768</v>
      </c>
      <c r="N26" s="9"/>
      <c r="O26" s="9">
        <v>22694029754</v>
      </c>
      <c r="P26" s="9"/>
      <c r="Q26" s="9">
        <f t="shared" si="1"/>
        <v>-1680923986</v>
      </c>
    </row>
    <row r="27" spans="1:17">
      <c r="A27" s="2" t="s">
        <v>135</v>
      </c>
      <c r="C27" s="9">
        <v>51714</v>
      </c>
      <c r="D27" s="9"/>
      <c r="E27" s="9">
        <v>580891211</v>
      </c>
      <c r="F27" s="9"/>
      <c r="G27" s="9">
        <v>642578770</v>
      </c>
      <c r="H27" s="9"/>
      <c r="I27" s="9">
        <f t="shared" si="0"/>
        <v>-61687559</v>
      </c>
      <c r="J27" s="9"/>
      <c r="K27" s="9">
        <v>51714</v>
      </c>
      <c r="L27" s="9"/>
      <c r="M27" s="9">
        <v>580891211</v>
      </c>
      <c r="N27" s="9"/>
      <c r="O27" s="9">
        <v>642578770</v>
      </c>
      <c r="P27" s="9"/>
      <c r="Q27" s="9">
        <f t="shared" si="1"/>
        <v>-61687559</v>
      </c>
    </row>
    <row r="28" spans="1:17">
      <c r="A28" s="2" t="s">
        <v>25</v>
      </c>
      <c r="C28" s="9">
        <v>305649</v>
      </c>
      <c r="D28" s="9"/>
      <c r="E28" s="9">
        <v>583658178</v>
      </c>
      <c r="F28" s="9"/>
      <c r="G28" s="9">
        <v>550540665</v>
      </c>
      <c r="H28" s="9"/>
      <c r="I28" s="9">
        <f t="shared" si="0"/>
        <v>33117513</v>
      </c>
      <c r="J28" s="9"/>
      <c r="K28" s="9">
        <v>305649</v>
      </c>
      <c r="L28" s="9"/>
      <c r="M28" s="9">
        <v>583658178</v>
      </c>
      <c r="N28" s="9"/>
      <c r="O28" s="9">
        <v>550540665</v>
      </c>
      <c r="P28" s="9"/>
      <c r="Q28" s="9">
        <f t="shared" si="1"/>
        <v>33117513</v>
      </c>
    </row>
    <row r="29" spans="1:17">
      <c r="A29" s="2" t="s">
        <v>71</v>
      </c>
      <c r="C29" s="9">
        <v>58325</v>
      </c>
      <c r="D29" s="9"/>
      <c r="E29" s="9">
        <v>1295807548</v>
      </c>
      <c r="F29" s="9"/>
      <c r="G29" s="9">
        <v>1243627374</v>
      </c>
      <c r="H29" s="9"/>
      <c r="I29" s="9">
        <f t="shared" si="0"/>
        <v>52180174</v>
      </c>
      <c r="J29" s="9"/>
      <c r="K29" s="9">
        <v>799563</v>
      </c>
      <c r="L29" s="9"/>
      <c r="M29" s="9">
        <v>17737401527</v>
      </c>
      <c r="N29" s="9"/>
      <c r="O29" s="9">
        <v>17048580368</v>
      </c>
      <c r="P29" s="9"/>
      <c r="Q29" s="9">
        <f t="shared" si="1"/>
        <v>688821159</v>
      </c>
    </row>
    <row r="30" spans="1:17">
      <c r="A30" s="2" t="s">
        <v>19</v>
      </c>
      <c r="C30" s="9">
        <v>251566</v>
      </c>
      <c r="D30" s="9"/>
      <c r="E30" s="9">
        <v>743955820</v>
      </c>
      <c r="F30" s="9"/>
      <c r="G30" s="9">
        <v>692191496</v>
      </c>
      <c r="H30" s="9"/>
      <c r="I30" s="9">
        <f t="shared" si="0"/>
        <v>51764324</v>
      </c>
      <c r="J30" s="9"/>
      <c r="K30" s="9">
        <v>251566</v>
      </c>
      <c r="L30" s="9"/>
      <c r="M30" s="9">
        <v>743955820</v>
      </c>
      <c r="N30" s="9"/>
      <c r="O30" s="9">
        <v>692191496</v>
      </c>
      <c r="P30" s="9"/>
      <c r="Q30" s="9">
        <f t="shared" si="1"/>
        <v>51764324</v>
      </c>
    </row>
    <row r="31" spans="1:17">
      <c r="A31" s="2" t="s">
        <v>93</v>
      </c>
      <c r="C31" s="9">
        <v>1008427</v>
      </c>
      <c r="D31" s="9"/>
      <c r="E31" s="9">
        <v>7837191208</v>
      </c>
      <c r="F31" s="9"/>
      <c r="G31" s="9">
        <v>7360319130</v>
      </c>
      <c r="H31" s="9"/>
      <c r="I31" s="9">
        <f t="shared" si="0"/>
        <v>476872078</v>
      </c>
      <c r="J31" s="9"/>
      <c r="K31" s="9">
        <v>2630203</v>
      </c>
      <c r="L31" s="9"/>
      <c r="M31" s="9">
        <v>25889408263</v>
      </c>
      <c r="N31" s="9"/>
      <c r="O31" s="9">
        <v>25496741396</v>
      </c>
      <c r="P31" s="9"/>
      <c r="Q31" s="9">
        <f t="shared" si="1"/>
        <v>392666867</v>
      </c>
    </row>
    <row r="32" spans="1:17">
      <c r="A32" s="2" t="s">
        <v>105</v>
      </c>
      <c r="C32" s="9">
        <v>1388161</v>
      </c>
      <c r="D32" s="9"/>
      <c r="E32" s="9">
        <v>6927105263</v>
      </c>
      <c r="F32" s="9"/>
      <c r="G32" s="9">
        <v>6334446462</v>
      </c>
      <c r="H32" s="9"/>
      <c r="I32" s="9">
        <f t="shared" si="0"/>
        <v>592658801</v>
      </c>
      <c r="J32" s="9"/>
      <c r="K32" s="9">
        <v>6269782</v>
      </c>
      <c r="L32" s="9"/>
      <c r="M32" s="9">
        <v>36870554751</v>
      </c>
      <c r="N32" s="9"/>
      <c r="O32" s="9">
        <v>36371887895</v>
      </c>
      <c r="P32" s="9"/>
      <c r="Q32" s="9">
        <f t="shared" si="1"/>
        <v>498666856</v>
      </c>
    </row>
    <row r="33" spans="1:17">
      <c r="A33" s="2" t="s">
        <v>78</v>
      </c>
      <c r="C33" s="9">
        <v>1862411</v>
      </c>
      <c r="D33" s="9"/>
      <c r="E33" s="9">
        <v>2092002537</v>
      </c>
      <c r="F33" s="9"/>
      <c r="G33" s="9">
        <v>2223446906</v>
      </c>
      <c r="H33" s="9"/>
      <c r="I33" s="9">
        <f t="shared" si="0"/>
        <v>-131444369</v>
      </c>
      <c r="J33" s="9"/>
      <c r="K33" s="9">
        <v>12051386</v>
      </c>
      <c r="L33" s="9"/>
      <c r="M33" s="9">
        <v>13923161408</v>
      </c>
      <c r="N33" s="9"/>
      <c r="O33" s="9">
        <v>14387595857</v>
      </c>
      <c r="P33" s="9"/>
      <c r="Q33" s="9">
        <f t="shared" si="1"/>
        <v>-464434449</v>
      </c>
    </row>
    <row r="34" spans="1:17">
      <c r="A34" s="2" t="s">
        <v>123</v>
      </c>
      <c r="C34" s="9">
        <v>1</v>
      </c>
      <c r="D34" s="9"/>
      <c r="E34" s="9">
        <v>1</v>
      </c>
      <c r="F34" s="9"/>
      <c r="G34" s="9">
        <v>4424</v>
      </c>
      <c r="H34" s="9"/>
      <c r="I34" s="9">
        <f t="shared" si="0"/>
        <v>-4423</v>
      </c>
      <c r="J34" s="9"/>
      <c r="K34" s="9">
        <v>1</v>
      </c>
      <c r="L34" s="9"/>
      <c r="M34" s="9">
        <v>1</v>
      </c>
      <c r="N34" s="9"/>
      <c r="O34" s="9">
        <v>4424</v>
      </c>
      <c r="P34" s="9"/>
      <c r="Q34" s="9">
        <f t="shared" si="1"/>
        <v>-4423</v>
      </c>
    </row>
    <row r="35" spans="1:17">
      <c r="A35" s="2" t="s">
        <v>45</v>
      </c>
      <c r="C35" s="9">
        <v>9286</v>
      </c>
      <c r="D35" s="9"/>
      <c r="E35" s="9">
        <v>1459658231</v>
      </c>
      <c r="F35" s="9"/>
      <c r="G35" s="9">
        <v>1352950780</v>
      </c>
      <c r="H35" s="9"/>
      <c r="I35" s="9">
        <f t="shared" si="0"/>
        <v>106707451</v>
      </c>
      <c r="J35" s="9"/>
      <c r="K35" s="9">
        <v>9286</v>
      </c>
      <c r="L35" s="9"/>
      <c r="M35" s="9">
        <v>1459658231</v>
      </c>
      <c r="N35" s="9"/>
      <c r="O35" s="9">
        <v>1352950780</v>
      </c>
      <c r="P35" s="9"/>
      <c r="Q35" s="9">
        <f t="shared" si="1"/>
        <v>106707451</v>
      </c>
    </row>
    <row r="36" spans="1:17">
      <c r="A36" s="2" t="s">
        <v>63</v>
      </c>
      <c r="C36" s="9">
        <v>1</v>
      </c>
      <c r="D36" s="9"/>
      <c r="E36" s="9">
        <v>1</v>
      </c>
      <c r="F36" s="9"/>
      <c r="G36" s="9">
        <v>3246</v>
      </c>
      <c r="H36" s="9"/>
      <c r="I36" s="9">
        <f t="shared" si="0"/>
        <v>-3245</v>
      </c>
      <c r="J36" s="9"/>
      <c r="K36" s="9">
        <v>1</v>
      </c>
      <c r="L36" s="9"/>
      <c r="M36" s="9">
        <v>1</v>
      </c>
      <c r="N36" s="9"/>
      <c r="O36" s="9">
        <v>3246</v>
      </c>
      <c r="P36" s="9"/>
      <c r="Q36" s="9">
        <f t="shared" si="1"/>
        <v>-3245</v>
      </c>
    </row>
    <row r="37" spans="1:17">
      <c r="A37" s="2" t="s">
        <v>61</v>
      </c>
      <c r="C37" s="9">
        <v>24812</v>
      </c>
      <c r="D37" s="9"/>
      <c r="E37" s="9">
        <v>198301526</v>
      </c>
      <c r="F37" s="9"/>
      <c r="G37" s="9">
        <v>190602624</v>
      </c>
      <c r="H37" s="9"/>
      <c r="I37" s="9">
        <f t="shared" si="0"/>
        <v>7698902</v>
      </c>
      <c r="J37" s="9"/>
      <c r="K37" s="9">
        <v>24812</v>
      </c>
      <c r="L37" s="9"/>
      <c r="M37" s="9">
        <v>198301526</v>
      </c>
      <c r="N37" s="9"/>
      <c r="O37" s="9">
        <v>190602624</v>
      </c>
      <c r="P37" s="9"/>
      <c r="Q37" s="9">
        <f t="shared" si="1"/>
        <v>7698902</v>
      </c>
    </row>
    <row r="38" spans="1:17">
      <c r="A38" s="2" t="s">
        <v>129</v>
      </c>
      <c r="C38" s="9">
        <v>789432</v>
      </c>
      <c r="D38" s="9"/>
      <c r="E38" s="9">
        <v>29866476977</v>
      </c>
      <c r="F38" s="9"/>
      <c r="G38" s="9">
        <v>28660941176</v>
      </c>
      <c r="H38" s="9"/>
      <c r="I38" s="9">
        <f t="shared" si="0"/>
        <v>1205535801</v>
      </c>
      <c r="J38" s="9"/>
      <c r="K38" s="9">
        <v>1018915</v>
      </c>
      <c r="L38" s="9"/>
      <c r="M38" s="9">
        <v>72120332917</v>
      </c>
      <c r="N38" s="9"/>
      <c r="O38" s="9">
        <v>73212145308</v>
      </c>
      <c r="P38" s="9"/>
      <c r="Q38" s="9">
        <f t="shared" si="1"/>
        <v>-1091812391</v>
      </c>
    </row>
    <row r="39" spans="1:17">
      <c r="A39" s="2" t="s">
        <v>82</v>
      </c>
      <c r="C39" s="9">
        <v>116526</v>
      </c>
      <c r="D39" s="9"/>
      <c r="E39" s="9">
        <v>1006585907</v>
      </c>
      <c r="F39" s="9"/>
      <c r="G39" s="9">
        <v>1007744231</v>
      </c>
      <c r="H39" s="9"/>
      <c r="I39" s="9">
        <f t="shared" si="0"/>
        <v>-1158324</v>
      </c>
      <c r="J39" s="9"/>
      <c r="K39" s="9">
        <v>316467</v>
      </c>
      <c r="L39" s="9"/>
      <c r="M39" s="9">
        <v>2688175430</v>
      </c>
      <c r="N39" s="9"/>
      <c r="O39" s="9">
        <v>2736880969</v>
      </c>
      <c r="P39" s="9"/>
      <c r="Q39" s="9">
        <f t="shared" si="1"/>
        <v>-48705539</v>
      </c>
    </row>
    <row r="40" spans="1:17">
      <c r="A40" s="2" t="s">
        <v>21</v>
      </c>
      <c r="C40" s="9">
        <v>199930</v>
      </c>
      <c r="D40" s="9"/>
      <c r="E40" s="9">
        <v>281813911</v>
      </c>
      <c r="F40" s="9"/>
      <c r="G40" s="9">
        <v>294135817</v>
      </c>
      <c r="H40" s="9"/>
      <c r="I40" s="9">
        <f t="shared" si="0"/>
        <v>-12321906</v>
      </c>
      <c r="J40" s="9"/>
      <c r="K40" s="9">
        <v>15735695</v>
      </c>
      <c r="L40" s="9"/>
      <c r="M40" s="9">
        <v>34237964770</v>
      </c>
      <c r="N40" s="9"/>
      <c r="O40" s="9">
        <v>34578322210</v>
      </c>
      <c r="P40" s="9"/>
      <c r="Q40" s="9">
        <f t="shared" si="1"/>
        <v>-340357440</v>
      </c>
    </row>
    <row r="41" spans="1:17">
      <c r="A41" s="2" t="s">
        <v>122</v>
      </c>
      <c r="C41" s="9">
        <v>330870</v>
      </c>
      <c r="D41" s="9"/>
      <c r="E41" s="9">
        <v>1473473480</v>
      </c>
      <c r="F41" s="9"/>
      <c r="G41" s="9">
        <v>1488105376</v>
      </c>
      <c r="H41" s="9"/>
      <c r="I41" s="9">
        <f t="shared" si="0"/>
        <v>-14631896</v>
      </c>
      <c r="J41" s="9"/>
      <c r="K41" s="9">
        <v>330870</v>
      </c>
      <c r="L41" s="9"/>
      <c r="M41" s="9">
        <v>1473473480</v>
      </c>
      <c r="N41" s="9"/>
      <c r="O41" s="9">
        <v>1488105376</v>
      </c>
      <c r="P41" s="9"/>
      <c r="Q41" s="9">
        <f t="shared" si="1"/>
        <v>-14631896</v>
      </c>
    </row>
    <row r="42" spans="1:17">
      <c r="A42" s="2" t="s">
        <v>39</v>
      </c>
      <c r="C42" s="9">
        <v>466590</v>
      </c>
      <c r="D42" s="9"/>
      <c r="E42" s="9">
        <v>1378454593</v>
      </c>
      <c r="F42" s="9"/>
      <c r="G42" s="9">
        <v>1348419680</v>
      </c>
      <c r="H42" s="9"/>
      <c r="I42" s="9">
        <f t="shared" si="0"/>
        <v>30034913</v>
      </c>
      <c r="J42" s="9"/>
      <c r="K42" s="9">
        <v>1683590</v>
      </c>
      <c r="L42" s="9"/>
      <c r="M42" s="9">
        <v>4711482934</v>
      </c>
      <c r="N42" s="9"/>
      <c r="O42" s="9">
        <v>4865483378</v>
      </c>
      <c r="P42" s="9"/>
      <c r="Q42" s="9">
        <f t="shared" si="1"/>
        <v>-154000444</v>
      </c>
    </row>
    <row r="43" spans="1:17">
      <c r="A43" s="2" t="s">
        <v>133</v>
      </c>
      <c r="C43" s="9">
        <v>33647</v>
      </c>
      <c r="D43" s="9"/>
      <c r="E43" s="9">
        <v>103517850</v>
      </c>
      <c r="F43" s="9"/>
      <c r="G43" s="9">
        <v>120788898</v>
      </c>
      <c r="H43" s="9"/>
      <c r="I43" s="9">
        <f t="shared" si="0"/>
        <v>-17271048</v>
      </c>
      <c r="J43" s="9"/>
      <c r="K43" s="9">
        <v>938402</v>
      </c>
      <c r="L43" s="9"/>
      <c r="M43" s="9">
        <v>5933149171</v>
      </c>
      <c r="N43" s="9"/>
      <c r="O43" s="9">
        <v>6335447385</v>
      </c>
      <c r="P43" s="9"/>
      <c r="Q43" s="9">
        <f t="shared" si="1"/>
        <v>-402298214</v>
      </c>
    </row>
    <row r="44" spans="1:17">
      <c r="A44" s="2" t="s">
        <v>74</v>
      </c>
      <c r="C44" s="9">
        <v>197143</v>
      </c>
      <c r="D44" s="9"/>
      <c r="E44" s="9">
        <v>526767360</v>
      </c>
      <c r="F44" s="9"/>
      <c r="G44" s="9">
        <v>474639338</v>
      </c>
      <c r="H44" s="9"/>
      <c r="I44" s="9">
        <f t="shared" si="0"/>
        <v>52128022</v>
      </c>
      <c r="J44" s="9"/>
      <c r="K44" s="9">
        <v>197143</v>
      </c>
      <c r="L44" s="9"/>
      <c r="M44" s="9">
        <v>526767360</v>
      </c>
      <c r="N44" s="9"/>
      <c r="O44" s="9">
        <v>474639338</v>
      </c>
      <c r="P44" s="9"/>
      <c r="Q44" s="9">
        <f t="shared" si="1"/>
        <v>52128022</v>
      </c>
    </row>
    <row r="45" spans="1:17">
      <c r="A45" s="2" t="s">
        <v>35</v>
      </c>
      <c r="C45" s="9">
        <v>149776</v>
      </c>
      <c r="D45" s="9"/>
      <c r="E45" s="9">
        <v>1603489665</v>
      </c>
      <c r="F45" s="9"/>
      <c r="G45" s="9">
        <v>1436738635</v>
      </c>
      <c r="H45" s="9"/>
      <c r="I45" s="9">
        <f t="shared" si="0"/>
        <v>166751030</v>
      </c>
      <c r="J45" s="9"/>
      <c r="K45" s="9">
        <v>149776</v>
      </c>
      <c r="L45" s="9"/>
      <c r="M45" s="9">
        <v>1603489665</v>
      </c>
      <c r="N45" s="9"/>
      <c r="O45" s="9">
        <v>1436738635</v>
      </c>
      <c r="P45" s="9"/>
      <c r="Q45" s="9">
        <f t="shared" si="1"/>
        <v>166751030</v>
      </c>
    </row>
    <row r="46" spans="1:17">
      <c r="A46" s="2" t="s">
        <v>113</v>
      </c>
      <c r="C46" s="9">
        <v>685488</v>
      </c>
      <c r="D46" s="9"/>
      <c r="E46" s="9">
        <v>1044600536</v>
      </c>
      <c r="F46" s="9"/>
      <c r="G46" s="9">
        <v>1117511328</v>
      </c>
      <c r="H46" s="9"/>
      <c r="I46" s="9">
        <f t="shared" si="0"/>
        <v>-72910792</v>
      </c>
      <c r="J46" s="9"/>
      <c r="K46" s="9">
        <v>685488</v>
      </c>
      <c r="L46" s="9"/>
      <c r="M46" s="9">
        <v>1044600536</v>
      </c>
      <c r="N46" s="9"/>
      <c r="O46" s="9">
        <v>1117511328</v>
      </c>
      <c r="P46" s="9"/>
      <c r="Q46" s="9">
        <f t="shared" si="1"/>
        <v>-72910792</v>
      </c>
    </row>
    <row r="47" spans="1:17">
      <c r="A47" s="2" t="s">
        <v>184</v>
      </c>
      <c r="C47" s="9">
        <v>0</v>
      </c>
      <c r="D47" s="9"/>
      <c r="E47" s="9">
        <v>0</v>
      </c>
      <c r="F47" s="9"/>
      <c r="G47" s="9">
        <v>0</v>
      </c>
      <c r="H47" s="9"/>
      <c r="I47" s="9">
        <f t="shared" si="0"/>
        <v>0</v>
      </c>
      <c r="J47" s="9"/>
      <c r="K47" s="9">
        <v>125031</v>
      </c>
      <c r="L47" s="9"/>
      <c r="M47" s="9">
        <v>1328299882</v>
      </c>
      <c r="N47" s="9"/>
      <c r="O47" s="9">
        <v>1354729014</v>
      </c>
      <c r="P47" s="9"/>
      <c r="Q47" s="9">
        <f t="shared" si="1"/>
        <v>-26429132</v>
      </c>
    </row>
    <row r="48" spans="1:17">
      <c r="A48" s="2" t="s">
        <v>98</v>
      </c>
      <c r="C48" s="9">
        <v>0</v>
      </c>
      <c r="D48" s="9"/>
      <c r="E48" s="9">
        <v>0</v>
      </c>
      <c r="F48" s="9"/>
      <c r="G48" s="9">
        <v>0</v>
      </c>
      <c r="H48" s="9"/>
      <c r="I48" s="9">
        <f t="shared" si="0"/>
        <v>0</v>
      </c>
      <c r="J48" s="9"/>
      <c r="K48" s="9">
        <v>1133485</v>
      </c>
      <c r="L48" s="9"/>
      <c r="M48" s="9">
        <v>18083527420</v>
      </c>
      <c r="N48" s="9"/>
      <c r="O48" s="9">
        <v>19526417445</v>
      </c>
      <c r="P48" s="9"/>
      <c r="Q48" s="9">
        <f t="shared" si="1"/>
        <v>-1442890025</v>
      </c>
    </row>
    <row r="49" spans="1:17">
      <c r="A49" s="2" t="s">
        <v>97</v>
      </c>
      <c r="C49" s="9">
        <v>0</v>
      </c>
      <c r="D49" s="9"/>
      <c r="E49" s="9">
        <v>0</v>
      </c>
      <c r="F49" s="9"/>
      <c r="G49" s="9">
        <v>0</v>
      </c>
      <c r="H49" s="9"/>
      <c r="I49" s="9">
        <f t="shared" si="0"/>
        <v>0</v>
      </c>
      <c r="J49" s="9"/>
      <c r="K49" s="9">
        <v>409338</v>
      </c>
      <c r="L49" s="9"/>
      <c r="M49" s="9">
        <v>8754360294</v>
      </c>
      <c r="N49" s="9"/>
      <c r="O49" s="9">
        <v>7804388769</v>
      </c>
      <c r="P49" s="9"/>
      <c r="Q49" s="9">
        <f t="shared" si="1"/>
        <v>949971525</v>
      </c>
    </row>
    <row r="50" spans="1:17">
      <c r="A50" s="2" t="s">
        <v>185</v>
      </c>
      <c r="C50" s="9">
        <v>0</v>
      </c>
      <c r="D50" s="9"/>
      <c r="E50" s="9">
        <v>0</v>
      </c>
      <c r="F50" s="9"/>
      <c r="G50" s="9">
        <v>0</v>
      </c>
      <c r="H50" s="9"/>
      <c r="I50" s="9">
        <f t="shared" si="0"/>
        <v>0</v>
      </c>
      <c r="J50" s="9"/>
      <c r="K50" s="9">
        <v>2000000</v>
      </c>
      <c r="L50" s="9"/>
      <c r="M50" s="9">
        <v>25363122939</v>
      </c>
      <c r="N50" s="9"/>
      <c r="O50" s="9">
        <v>16917347016</v>
      </c>
      <c r="P50" s="9"/>
      <c r="Q50" s="9">
        <f t="shared" si="1"/>
        <v>8445775923</v>
      </c>
    </row>
    <row r="51" spans="1:17">
      <c r="A51" s="2" t="s">
        <v>115</v>
      </c>
      <c r="C51" s="9">
        <v>0</v>
      </c>
      <c r="D51" s="9"/>
      <c r="E51" s="9">
        <v>0</v>
      </c>
      <c r="F51" s="9"/>
      <c r="G51" s="9">
        <v>0</v>
      </c>
      <c r="H51" s="9"/>
      <c r="I51" s="9">
        <f t="shared" si="0"/>
        <v>0</v>
      </c>
      <c r="J51" s="9"/>
      <c r="K51" s="9">
        <v>22454373</v>
      </c>
      <c r="L51" s="9"/>
      <c r="M51" s="9">
        <v>240570017787</v>
      </c>
      <c r="N51" s="9"/>
      <c r="O51" s="9">
        <v>293808288673</v>
      </c>
      <c r="P51" s="9"/>
      <c r="Q51" s="9">
        <f t="shared" si="1"/>
        <v>-53238270886</v>
      </c>
    </row>
    <row r="52" spans="1:17">
      <c r="A52" s="2" t="s">
        <v>92</v>
      </c>
      <c r="C52" s="9">
        <v>0</v>
      </c>
      <c r="D52" s="9"/>
      <c r="E52" s="9">
        <v>0</v>
      </c>
      <c r="F52" s="9"/>
      <c r="G52" s="9">
        <v>0</v>
      </c>
      <c r="H52" s="9"/>
      <c r="I52" s="9">
        <f t="shared" si="0"/>
        <v>0</v>
      </c>
      <c r="J52" s="9"/>
      <c r="K52" s="9">
        <v>1705867</v>
      </c>
      <c r="L52" s="9"/>
      <c r="M52" s="9">
        <v>8557901203</v>
      </c>
      <c r="N52" s="9"/>
      <c r="O52" s="9">
        <v>8665114346</v>
      </c>
      <c r="P52" s="9"/>
      <c r="Q52" s="9">
        <f t="shared" si="1"/>
        <v>-107213143</v>
      </c>
    </row>
    <row r="53" spans="1:17">
      <c r="A53" s="2" t="s">
        <v>57</v>
      </c>
      <c r="C53" s="9">
        <v>0</v>
      </c>
      <c r="D53" s="9"/>
      <c r="E53" s="9">
        <v>0</v>
      </c>
      <c r="F53" s="9"/>
      <c r="G53" s="9">
        <v>0</v>
      </c>
      <c r="H53" s="9"/>
      <c r="I53" s="9">
        <f t="shared" si="0"/>
        <v>0</v>
      </c>
      <c r="J53" s="9"/>
      <c r="K53" s="9">
        <v>1120345</v>
      </c>
      <c r="L53" s="9"/>
      <c r="M53" s="9">
        <v>9734728788</v>
      </c>
      <c r="N53" s="9"/>
      <c r="O53" s="9">
        <v>9889469059</v>
      </c>
      <c r="P53" s="9"/>
      <c r="Q53" s="9">
        <f t="shared" si="1"/>
        <v>-154740271</v>
      </c>
    </row>
    <row r="54" spans="1:17">
      <c r="A54" s="2" t="s">
        <v>29</v>
      </c>
      <c r="C54" s="9">
        <v>0</v>
      </c>
      <c r="D54" s="9"/>
      <c r="E54" s="9">
        <v>0</v>
      </c>
      <c r="F54" s="9"/>
      <c r="G54" s="9">
        <v>0</v>
      </c>
      <c r="H54" s="9"/>
      <c r="I54" s="9">
        <f t="shared" si="0"/>
        <v>0</v>
      </c>
      <c r="J54" s="9"/>
      <c r="K54" s="9">
        <v>3264958</v>
      </c>
      <c r="L54" s="9"/>
      <c r="M54" s="9">
        <v>10596414082</v>
      </c>
      <c r="N54" s="9"/>
      <c r="O54" s="9">
        <v>11398306639</v>
      </c>
      <c r="P54" s="9"/>
      <c r="Q54" s="9">
        <f t="shared" si="1"/>
        <v>-801892557</v>
      </c>
    </row>
    <row r="55" spans="1:17">
      <c r="A55" s="2" t="s">
        <v>120</v>
      </c>
      <c r="C55" s="9">
        <v>0</v>
      </c>
      <c r="D55" s="9"/>
      <c r="E55" s="9">
        <v>0</v>
      </c>
      <c r="F55" s="9"/>
      <c r="G55" s="9">
        <v>0</v>
      </c>
      <c r="H55" s="9"/>
      <c r="I55" s="9">
        <f t="shared" si="0"/>
        <v>0</v>
      </c>
      <c r="J55" s="9"/>
      <c r="K55" s="9">
        <v>857474</v>
      </c>
      <c r="L55" s="9"/>
      <c r="M55" s="9">
        <v>15405507165</v>
      </c>
      <c r="N55" s="9"/>
      <c r="O55" s="9">
        <v>16484875050</v>
      </c>
      <c r="P55" s="9"/>
      <c r="Q55" s="9">
        <f t="shared" si="1"/>
        <v>-1079367885</v>
      </c>
    </row>
    <row r="56" spans="1:17">
      <c r="A56" s="2" t="s">
        <v>186</v>
      </c>
      <c r="C56" s="9">
        <v>0</v>
      </c>
      <c r="D56" s="9"/>
      <c r="E56" s="9">
        <v>0</v>
      </c>
      <c r="F56" s="9"/>
      <c r="G56" s="9">
        <v>0</v>
      </c>
      <c r="H56" s="9"/>
      <c r="I56" s="9">
        <f t="shared" si="0"/>
        <v>0</v>
      </c>
      <c r="J56" s="9"/>
      <c r="K56" s="9">
        <v>93184</v>
      </c>
      <c r="L56" s="9"/>
      <c r="M56" s="9">
        <v>11879864209</v>
      </c>
      <c r="N56" s="9"/>
      <c r="O56" s="9">
        <v>12412360396</v>
      </c>
      <c r="P56" s="9"/>
      <c r="Q56" s="9">
        <f t="shared" si="1"/>
        <v>-532496187</v>
      </c>
    </row>
    <row r="57" spans="1:17">
      <c r="A57" s="2" t="s">
        <v>47</v>
      </c>
      <c r="C57" s="9">
        <v>0</v>
      </c>
      <c r="D57" s="9"/>
      <c r="E57" s="9">
        <v>0</v>
      </c>
      <c r="F57" s="9"/>
      <c r="G57" s="9">
        <v>0</v>
      </c>
      <c r="H57" s="9"/>
      <c r="I57" s="9">
        <f t="shared" si="0"/>
        <v>0</v>
      </c>
      <c r="J57" s="9"/>
      <c r="K57" s="9">
        <v>440386</v>
      </c>
      <c r="L57" s="9"/>
      <c r="M57" s="9">
        <v>7488610576</v>
      </c>
      <c r="N57" s="9"/>
      <c r="O57" s="9">
        <v>7709053924</v>
      </c>
      <c r="P57" s="9"/>
      <c r="Q57" s="9">
        <f t="shared" si="1"/>
        <v>-220443348</v>
      </c>
    </row>
    <row r="58" spans="1:17">
      <c r="A58" s="2" t="s">
        <v>187</v>
      </c>
      <c r="C58" s="9">
        <v>0</v>
      </c>
      <c r="D58" s="9"/>
      <c r="E58" s="9">
        <v>0</v>
      </c>
      <c r="F58" s="9"/>
      <c r="G58" s="9">
        <v>0</v>
      </c>
      <c r="H58" s="9"/>
      <c r="I58" s="9">
        <f t="shared" si="0"/>
        <v>0</v>
      </c>
      <c r="J58" s="9"/>
      <c r="K58" s="9">
        <v>1359690</v>
      </c>
      <c r="L58" s="9"/>
      <c r="M58" s="9">
        <v>42531286267</v>
      </c>
      <c r="N58" s="9"/>
      <c r="O58" s="9">
        <v>49117138349</v>
      </c>
      <c r="P58" s="9"/>
      <c r="Q58" s="9">
        <f t="shared" si="1"/>
        <v>-6585852082</v>
      </c>
    </row>
    <row r="59" spans="1:17">
      <c r="A59" s="2" t="s">
        <v>76</v>
      </c>
      <c r="C59" s="9">
        <v>0</v>
      </c>
      <c r="D59" s="9"/>
      <c r="E59" s="9">
        <v>0</v>
      </c>
      <c r="F59" s="9"/>
      <c r="G59" s="9">
        <v>0</v>
      </c>
      <c r="H59" s="9"/>
      <c r="I59" s="9">
        <f t="shared" si="0"/>
        <v>0</v>
      </c>
      <c r="J59" s="9"/>
      <c r="K59" s="9">
        <v>1580163</v>
      </c>
      <c r="L59" s="9"/>
      <c r="M59" s="9">
        <v>12732873142</v>
      </c>
      <c r="N59" s="9"/>
      <c r="O59" s="9">
        <v>14341048237</v>
      </c>
      <c r="P59" s="9"/>
      <c r="Q59" s="9">
        <f t="shared" si="1"/>
        <v>-1608175095</v>
      </c>
    </row>
    <row r="60" spans="1:17">
      <c r="A60" s="2" t="s">
        <v>188</v>
      </c>
      <c r="C60" s="9">
        <v>0</v>
      </c>
      <c r="D60" s="9"/>
      <c r="E60" s="9">
        <v>0</v>
      </c>
      <c r="F60" s="9"/>
      <c r="G60" s="9">
        <v>0</v>
      </c>
      <c r="H60" s="9"/>
      <c r="I60" s="9">
        <f t="shared" si="0"/>
        <v>0</v>
      </c>
      <c r="J60" s="9"/>
      <c r="K60" s="9">
        <v>3782288</v>
      </c>
      <c r="L60" s="9"/>
      <c r="M60" s="9">
        <v>34558765456</v>
      </c>
      <c r="N60" s="9"/>
      <c r="O60" s="9">
        <v>25641722695</v>
      </c>
      <c r="P60" s="9"/>
      <c r="Q60" s="9">
        <f t="shared" si="1"/>
        <v>8917042761</v>
      </c>
    </row>
    <row r="61" spans="1:17">
      <c r="A61" s="2" t="s">
        <v>127</v>
      </c>
      <c r="C61" s="9">
        <v>0</v>
      </c>
      <c r="D61" s="9"/>
      <c r="E61" s="9">
        <v>0</v>
      </c>
      <c r="F61" s="9"/>
      <c r="G61" s="9">
        <v>0</v>
      </c>
      <c r="H61" s="9"/>
      <c r="I61" s="9">
        <f t="shared" si="0"/>
        <v>0</v>
      </c>
      <c r="J61" s="9"/>
      <c r="K61" s="9">
        <v>114500</v>
      </c>
      <c r="L61" s="9"/>
      <c r="M61" s="9">
        <v>9993284152</v>
      </c>
      <c r="N61" s="9"/>
      <c r="O61" s="9">
        <v>7449372392</v>
      </c>
      <c r="P61" s="9"/>
      <c r="Q61" s="9">
        <f t="shared" si="1"/>
        <v>2543911760</v>
      </c>
    </row>
    <row r="62" spans="1:17">
      <c r="A62" s="2" t="s">
        <v>189</v>
      </c>
      <c r="C62" s="9">
        <v>0</v>
      </c>
      <c r="D62" s="9"/>
      <c r="E62" s="9">
        <v>0</v>
      </c>
      <c r="F62" s="9"/>
      <c r="G62" s="9">
        <v>0</v>
      </c>
      <c r="H62" s="9"/>
      <c r="I62" s="9">
        <f t="shared" si="0"/>
        <v>0</v>
      </c>
      <c r="J62" s="9"/>
      <c r="K62" s="9">
        <v>15711210</v>
      </c>
      <c r="L62" s="9"/>
      <c r="M62" s="9">
        <v>27583523725</v>
      </c>
      <c r="N62" s="9"/>
      <c r="O62" s="9">
        <v>30001656065</v>
      </c>
      <c r="P62" s="9"/>
      <c r="Q62" s="9">
        <f t="shared" si="1"/>
        <v>-2418132340</v>
      </c>
    </row>
    <row r="63" spans="1:17">
      <c r="A63" s="2" t="s">
        <v>107</v>
      </c>
      <c r="C63" s="9">
        <v>0</v>
      </c>
      <c r="D63" s="9"/>
      <c r="E63" s="9">
        <v>0</v>
      </c>
      <c r="F63" s="9"/>
      <c r="G63" s="9">
        <v>0</v>
      </c>
      <c r="H63" s="9"/>
      <c r="I63" s="9">
        <f t="shared" si="0"/>
        <v>0</v>
      </c>
      <c r="J63" s="9"/>
      <c r="K63" s="9">
        <v>1146000</v>
      </c>
      <c r="L63" s="9"/>
      <c r="M63" s="9">
        <v>13131461041</v>
      </c>
      <c r="N63" s="9"/>
      <c r="O63" s="9">
        <v>13761309913</v>
      </c>
      <c r="P63" s="9"/>
      <c r="Q63" s="9">
        <f t="shared" si="1"/>
        <v>-629848872</v>
      </c>
    </row>
    <row r="64" spans="1:17">
      <c r="A64" s="2" t="s">
        <v>15</v>
      </c>
      <c r="C64" s="9">
        <v>0</v>
      </c>
      <c r="D64" s="9"/>
      <c r="E64" s="9">
        <v>0</v>
      </c>
      <c r="F64" s="9"/>
      <c r="G64" s="9">
        <v>0</v>
      </c>
      <c r="H64" s="9"/>
      <c r="I64" s="9">
        <f t="shared" si="0"/>
        <v>0</v>
      </c>
      <c r="J64" s="9"/>
      <c r="K64" s="9">
        <v>770107</v>
      </c>
      <c r="L64" s="9"/>
      <c r="M64" s="9">
        <v>9037666635</v>
      </c>
      <c r="N64" s="9"/>
      <c r="O64" s="9">
        <v>8849467414</v>
      </c>
      <c r="P64" s="9"/>
      <c r="Q64" s="9">
        <f t="shared" si="1"/>
        <v>188199221</v>
      </c>
    </row>
    <row r="65" spans="1:20">
      <c r="A65" s="2" t="s">
        <v>190</v>
      </c>
      <c r="C65" s="9">
        <v>0</v>
      </c>
      <c r="D65" s="9"/>
      <c r="E65" s="9">
        <v>0</v>
      </c>
      <c r="F65" s="9"/>
      <c r="G65" s="9">
        <v>0</v>
      </c>
      <c r="H65" s="9"/>
      <c r="I65" s="9">
        <f t="shared" si="0"/>
        <v>0</v>
      </c>
      <c r="J65" s="9"/>
      <c r="K65" s="9">
        <v>16095485</v>
      </c>
      <c r="L65" s="9"/>
      <c r="M65" s="9">
        <v>26717497931</v>
      </c>
      <c r="N65" s="9"/>
      <c r="O65" s="9">
        <v>29791472801</v>
      </c>
      <c r="P65" s="9"/>
      <c r="Q65" s="9">
        <f t="shared" si="1"/>
        <v>-3073974870</v>
      </c>
    </row>
    <row r="66" spans="1:20">
      <c r="A66" s="2" t="s">
        <v>95</v>
      </c>
      <c r="C66" s="9">
        <v>0</v>
      </c>
      <c r="D66" s="9"/>
      <c r="E66" s="9">
        <v>0</v>
      </c>
      <c r="F66" s="9"/>
      <c r="G66" s="9">
        <v>0</v>
      </c>
      <c r="H66" s="9"/>
      <c r="I66" s="9">
        <f t="shared" si="0"/>
        <v>0</v>
      </c>
      <c r="J66" s="9"/>
      <c r="K66" s="9">
        <v>319287</v>
      </c>
      <c r="L66" s="9"/>
      <c r="M66" s="9">
        <v>12599676370</v>
      </c>
      <c r="N66" s="9"/>
      <c r="O66" s="9">
        <v>13362002863</v>
      </c>
      <c r="P66" s="9"/>
      <c r="Q66" s="9">
        <f t="shared" si="1"/>
        <v>-762326493</v>
      </c>
      <c r="T66" s="4"/>
    </row>
    <row r="67" spans="1:20">
      <c r="A67" s="2" t="s">
        <v>139</v>
      </c>
      <c r="C67" s="9" t="s">
        <v>139</v>
      </c>
      <c r="D67" s="9"/>
      <c r="E67" s="13">
        <f>SUM(E8:E66)</f>
        <v>81813312749</v>
      </c>
      <c r="F67" s="9"/>
      <c r="G67" s="13">
        <f>SUM(G8:G66)</f>
        <v>77691455683</v>
      </c>
      <c r="H67" s="9"/>
      <c r="I67" s="13">
        <f>SUM(I8:I66)</f>
        <v>4121857066</v>
      </c>
      <c r="J67" s="9"/>
      <c r="K67" s="9" t="s">
        <v>139</v>
      </c>
      <c r="L67" s="9"/>
      <c r="M67" s="13">
        <f>SUM(M8:M66)</f>
        <v>970493968433</v>
      </c>
      <c r="N67" s="9"/>
      <c r="O67" s="13">
        <f>SUM(O8:O66)</f>
        <v>1026848944858</v>
      </c>
      <c r="P67" s="9"/>
      <c r="Q67" s="13">
        <f>SUM(Q8:Q66)</f>
        <v>-56354976425</v>
      </c>
    </row>
    <row r="69" spans="1:20">
      <c r="G69" s="4"/>
    </row>
    <row r="70" spans="1:20">
      <c r="G70" s="4"/>
    </row>
    <row r="71" spans="1:20">
      <c r="G71" s="4"/>
    </row>
    <row r="72" spans="1:20">
      <c r="G72" s="4"/>
    </row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81"/>
  <sheetViews>
    <sheetView rightToLeft="1" topLeftCell="A64" workbookViewId="0">
      <selection activeCell="A81" sqref="A81:XFD81"/>
    </sheetView>
  </sheetViews>
  <sheetFormatPr defaultRowHeight="24"/>
  <cols>
    <col min="1" max="1" width="35.5703125" style="2" bestFit="1" customWidth="1"/>
    <col min="2" max="2" width="1" style="2" customWidth="1"/>
    <col min="3" max="3" width="21" style="2" customWidth="1"/>
    <col min="4" max="4" width="1" style="2" customWidth="1"/>
    <col min="5" max="5" width="22" style="2" customWidth="1"/>
    <col min="6" max="6" width="1" style="2" customWidth="1"/>
    <col min="7" max="7" width="20" style="2" customWidth="1"/>
    <col min="8" max="8" width="1" style="2" customWidth="1"/>
    <col min="9" max="9" width="22" style="2" customWidth="1"/>
    <col min="10" max="10" width="1" style="2" customWidth="1"/>
    <col min="11" max="11" width="23" style="2" customWidth="1"/>
    <col min="12" max="12" width="1" style="2" customWidth="1"/>
    <col min="13" max="13" width="21" style="2" customWidth="1"/>
    <col min="14" max="14" width="1" style="2" customWidth="1"/>
    <col min="15" max="15" width="22" style="2" customWidth="1"/>
    <col min="16" max="16" width="1" style="2" customWidth="1"/>
    <col min="17" max="17" width="22" style="2" customWidth="1"/>
    <col min="18" max="18" width="1" style="2" customWidth="1"/>
    <col min="19" max="19" width="22" style="2" customWidth="1"/>
    <col min="20" max="20" width="1" style="2" customWidth="1"/>
    <col min="21" max="21" width="23" style="2" customWidth="1"/>
    <col min="22" max="22" width="1" style="2" customWidth="1"/>
    <col min="23" max="23" width="9.140625" style="2" customWidth="1"/>
    <col min="24" max="16384" width="9.140625" style="2"/>
  </cols>
  <sheetData>
    <row r="2" spans="1:21" ht="24.75">
      <c r="A2" s="20" t="s">
        <v>0</v>
      </c>
      <c r="B2" s="20" t="s">
        <v>0</v>
      </c>
      <c r="C2" s="20" t="s">
        <v>0</v>
      </c>
      <c r="D2" s="20" t="s">
        <v>0</v>
      </c>
      <c r="E2" s="20" t="s">
        <v>0</v>
      </c>
      <c r="F2" s="20" t="s">
        <v>0</v>
      </c>
      <c r="G2" s="20" t="s">
        <v>0</v>
      </c>
      <c r="H2" s="20" t="s">
        <v>0</v>
      </c>
      <c r="I2" s="20" t="s">
        <v>0</v>
      </c>
      <c r="J2" s="20" t="s">
        <v>0</v>
      </c>
      <c r="K2" s="20" t="s">
        <v>0</v>
      </c>
      <c r="L2" s="20" t="s">
        <v>0</v>
      </c>
      <c r="M2" s="20" t="s">
        <v>0</v>
      </c>
      <c r="N2" s="20" t="s">
        <v>0</v>
      </c>
      <c r="O2" s="20" t="s">
        <v>0</v>
      </c>
      <c r="P2" s="20" t="s">
        <v>0</v>
      </c>
      <c r="Q2" s="20" t="s">
        <v>0</v>
      </c>
      <c r="R2" s="20" t="s">
        <v>0</v>
      </c>
      <c r="S2" s="20" t="s">
        <v>0</v>
      </c>
      <c r="T2" s="20" t="s">
        <v>0</v>
      </c>
      <c r="U2" s="20" t="s">
        <v>0</v>
      </c>
    </row>
    <row r="3" spans="1:21" ht="24.75">
      <c r="A3" s="20" t="s">
        <v>162</v>
      </c>
      <c r="B3" s="20" t="s">
        <v>162</v>
      </c>
      <c r="C3" s="20" t="s">
        <v>162</v>
      </c>
      <c r="D3" s="20" t="s">
        <v>162</v>
      </c>
      <c r="E3" s="20" t="s">
        <v>162</v>
      </c>
      <c r="F3" s="20" t="s">
        <v>162</v>
      </c>
      <c r="G3" s="20" t="s">
        <v>162</v>
      </c>
      <c r="H3" s="20" t="s">
        <v>162</v>
      </c>
      <c r="I3" s="20" t="s">
        <v>162</v>
      </c>
      <c r="J3" s="20" t="s">
        <v>162</v>
      </c>
      <c r="K3" s="20" t="s">
        <v>162</v>
      </c>
      <c r="L3" s="20" t="s">
        <v>162</v>
      </c>
      <c r="M3" s="20" t="s">
        <v>162</v>
      </c>
      <c r="N3" s="20" t="s">
        <v>162</v>
      </c>
      <c r="O3" s="20" t="s">
        <v>162</v>
      </c>
      <c r="P3" s="20" t="s">
        <v>162</v>
      </c>
      <c r="Q3" s="20" t="s">
        <v>162</v>
      </c>
      <c r="R3" s="20" t="s">
        <v>162</v>
      </c>
      <c r="S3" s="20" t="s">
        <v>162</v>
      </c>
      <c r="T3" s="20" t="s">
        <v>162</v>
      </c>
      <c r="U3" s="20" t="s">
        <v>162</v>
      </c>
    </row>
    <row r="4" spans="1:21" ht="24.75">
      <c r="A4" s="20" t="s">
        <v>2</v>
      </c>
      <c r="B4" s="20" t="s">
        <v>2</v>
      </c>
      <c r="C4" s="20" t="s">
        <v>2</v>
      </c>
      <c r="D4" s="20" t="s">
        <v>2</v>
      </c>
      <c r="E4" s="20" t="s">
        <v>2</v>
      </c>
      <c r="F4" s="20" t="s">
        <v>2</v>
      </c>
      <c r="G4" s="20" t="s">
        <v>2</v>
      </c>
      <c r="H4" s="20" t="s">
        <v>2</v>
      </c>
      <c r="I4" s="20" t="s">
        <v>2</v>
      </c>
      <c r="J4" s="20" t="s">
        <v>2</v>
      </c>
      <c r="K4" s="20" t="s">
        <v>2</v>
      </c>
      <c r="L4" s="20" t="s">
        <v>2</v>
      </c>
      <c r="M4" s="20" t="s">
        <v>2</v>
      </c>
      <c r="N4" s="20" t="s">
        <v>2</v>
      </c>
      <c r="O4" s="20" t="s">
        <v>2</v>
      </c>
      <c r="P4" s="20" t="s">
        <v>2</v>
      </c>
      <c r="Q4" s="20" t="s">
        <v>2</v>
      </c>
      <c r="R4" s="20" t="s">
        <v>2</v>
      </c>
      <c r="S4" s="20" t="s">
        <v>2</v>
      </c>
      <c r="T4" s="20" t="s">
        <v>2</v>
      </c>
      <c r="U4" s="20" t="s">
        <v>2</v>
      </c>
    </row>
    <row r="6" spans="1:21" ht="24.75">
      <c r="A6" s="19" t="s">
        <v>3</v>
      </c>
      <c r="C6" s="19" t="s">
        <v>164</v>
      </c>
      <c r="D6" s="19" t="s">
        <v>164</v>
      </c>
      <c r="E6" s="19" t="s">
        <v>164</v>
      </c>
      <c r="F6" s="19" t="s">
        <v>164</v>
      </c>
      <c r="G6" s="19" t="s">
        <v>164</v>
      </c>
      <c r="H6" s="19" t="s">
        <v>164</v>
      </c>
      <c r="I6" s="19" t="s">
        <v>164</v>
      </c>
      <c r="J6" s="19" t="s">
        <v>164</v>
      </c>
      <c r="K6" s="19" t="s">
        <v>164</v>
      </c>
      <c r="M6" s="19" t="s">
        <v>165</v>
      </c>
      <c r="N6" s="19" t="s">
        <v>165</v>
      </c>
      <c r="O6" s="19" t="s">
        <v>165</v>
      </c>
      <c r="P6" s="19" t="s">
        <v>165</v>
      </c>
      <c r="Q6" s="19" t="s">
        <v>165</v>
      </c>
      <c r="R6" s="19" t="s">
        <v>165</v>
      </c>
      <c r="S6" s="19" t="s">
        <v>165</v>
      </c>
      <c r="T6" s="19" t="s">
        <v>165</v>
      </c>
      <c r="U6" s="19" t="s">
        <v>165</v>
      </c>
    </row>
    <row r="7" spans="1:21" ht="24.75">
      <c r="A7" s="19" t="s">
        <v>3</v>
      </c>
      <c r="C7" s="19" t="s">
        <v>191</v>
      </c>
      <c r="E7" s="19" t="s">
        <v>192</v>
      </c>
      <c r="G7" s="19" t="s">
        <v>193</v>
      </c>
      <c r="I7" s="19" t="s">
        <v>149</v>
      </c>
      <c r="K7" s="19" t="s">
        <v>194</v>
      </c>
      <c r="M7" s="19" t="s">
        <v>191</v>
      </c>
      <c r="O7" s="19" t="s">
        <v>192</v>
      </c>
      <c r="Q7" s="19" t="s">
        <v>193</v>
      </c>
      <c r="S7" s="19" t="s">
        <v>149</v>
      </c>
      <c r="U7" s="19" t="s">
        <v>194</v>
      </c>
    </row>
    <row r="8" spans="1:21">
      <c r="A8" s="2" t="s">
        <v>103</v>
      </c>
      <c r="C8" s="9">
        <v>0</v>
      </c>
      <c r="D8" s="9"/>
      <c r="E8" s="9">
        <v>1272100561</v>
      </c>
      <c r="F8" s="9"/>
      <c r="G8" s="9">
        <v>25264916</v>
      </c>
      <c r="H8" s="9"/>
      <c r="I8" s="9">
        <f>C8+E8+G8</f>
        <v>1297365477</v>
      </c>
      <c r="K8" s="16">
        <f>I8/$I$80</f>
        <v>-0.10363525649793598</v>
      </c>
      <c r="M8" s="9">
        <v>0</v>
      </c>
      <c r="N8" s="9"/>
      <c r="O8" s="9">
        <v>2534589600</v>
      </c>
      <c r="P8" s="9"/>
      <c r="Q8" s="9">
        <v>25264916</v>
      </c>
      <c r="R8" s="9"/>
      <c r="S8" s="9">
        <f>M8+O8+Q8</f>
        <v>2559854516</v>
      </c>
      <c r="U8" s="11">
        <f>S8/$S$80</f>
        <v>1.2823601622664998E-2</v>
      </c>
    </row>
    <row r="9" spans="1:21">
      <c r="A9" s="2" t="s">
        <v>118</v>
      </c>
      <c r="C9" s="9">
        <v>0</v>
      </c>
      <c r="D9" s="9"/>
      <c r="E9" s="9">
        <v>-5289089439</v>
      </c>
      <c r="F9" s="9"/>
      <c r="G9" s="9">
        <v>-46552313</v>
      </c>
      <c r="H9" s="9"/>
      <c r="I9" s="9">
        <f t="shared" ref="I9:I72" si="0">C9+E9+G9</f>
        <v>-5335641752</v>
      </c>
      <c r="K9" s="16">
        <f t="shared" ref="K9:K72" si="1">I9/$I$80</f>
        <v>0.42621806372424115</v>
      </c>
      <c r="M9" s="9">
        <v>0</v>
      </c>
      <c r="N9" s="9"/>
      <c r="O9" s="9">
        <v>-5518974927</v>
      </c>
      <c r="P9" s="9"/>
      <c r="Q9" s="9">
        <v>929658243</v>
      </c>
      <c r="R9" s="9"/>
      <c r="S9" s="9">
        <f t="shared" ref="S9:S72" si="2">M9+O9+Q9</f>
        <v>-4589316684</v>
      </c>
      <c r="U9" s="11">
        <f t="shared" ref="U9:U72" si="3">S9/$S$80</f>
        <v>-2.299020061805182E-2</v>
      </c>
    </row>
    <row r="10" spans="1:21">
      <c r="A10" s="2" t="s">
        <v>53</v>
      </c>
      <c r="C10" s="9">
        <v>0</v>
      </c>
      <c r="D10" s="9"/>
      <c r="E10" s="9">
        <v>25495783233</v>
      </c>
      <c r="F10" s="9"/>
      <c r="G10" s="9">
        <v>295639348</v>
      </c>
      <c r="H10" s="9"/>
      <c r="I10" s="9">
        <f t="shared" si="0"/>
        <v>25791422581</v>
      </c>
      <c r="K10" s="16">
        <f t="shared" si="1"/>
        <v>-2.060252675143901</v>
      </c>
      <c r="M10" s="9">
        <v>0</v>
      </c>
      <c r="N10" s="9"/>
      <c r="O10" s="9">
        <v>30147919917</v>
      </c>
      <c r="P10" s="9"/>
      <c r="Q10" s="9">
        <v>295639348</v>
      </c>
      <c r="R10" s="9"/>
      <c r="S10" s="9">
        <f t="shared" si="2"/>
        <v>30443559265</v>
      </c>
      <c r="U10" s="11">
        <f t="shared" si="3"/>
        <v>0.15250713411650463</v>
      </c>
    </row>
    <row r="11" spans="1:21">
      <c r="A11" s="2" t="s">
        <v>37</v>
      </c>
      <c r="C11" s="9">
        <v>0</v>
      </c>
      <c r="D11" s="9"/>
      <c r="E11" s="9">
        <v>556271593</v>
      </c>
      <c r="F11" s="9"/>
      <c r="G11" s="9">
        <v>-23258856</v>
      </c>
      <c r="H11" s="9"/>
      <c r="I11" s="9">
        <f t="shared" si="0"/>
        <v>533012737</v>
      </c>
      <c r="K11" s="16">
        <f t="shared" si="1"/>
        <v>-4.2577756765499235E-2</v>
      </c>
      <c r="M11" s="9">
        <v>0</v>
      </c>
      <c r="N11" s="9"/>
      <c r="O11" s="9">
        <v>-2302614877</v>
      </c>
      <c r="P11" s="9"/>
      <c r="Q11" s="9">
        <v>-312527231</v>
      </c>
      <c r="R11" s="9"/>
      <c r="S11" s="9">
        <f t="shared" si="2"/>
        <v>-2615142108</v>
      </c>
      <c r="U11" s="11">
        <f t="shared" si="3"/>
        <v>-1.3100565039942435E-2</v>
      </c>
    </row>
    <row r="12" spans="1:21">
      <c r="A12" s="2" t="s">
        <v>51</v>
      </c>
      <c r="C12" s="9">
        <v>0</v>
      </c>
      <c r="D12" s="9"/>
      <c r="E12" s="9">
        <v>884690002</v>
      </c>
      <c r="F12" s="9"/>
      <c r="G12" s="9">
        <v>1061137</v>
      </c>
      <c r="H12" s="9"/>
      <c r="I12" s="9">
        <f t="shared" si="0"/>
        <v>885751139</v>
      </c>
      <c r="K12" s="16">
        <f t="shared" si="1"/>
        <v>-7.0754963124091172E-2</v>
      </c>
      <c r="M12" s="9">
        <v>0</v>
      </c>
      <c r="N12" s="9"/>
      <c r="O12" s="9">
        <v>252165964</v>
      </c>
      <c r="P12" s="9"/>
      <c r="Q12" s="9">
        <v>-889830088</v>
      </c>
      <c r="R12" s="9"/>
      <c r="S12" s="9">
        <f t="shared" si="2"/>
        <v>-637664124</v>
      </c>
      <c r="U12" s="11">
        <f t="shared" si="3"/>
        <v>-3.1943810260042348E-3</v>
      </c>
    </row>
    <row r="13" spans="1:21">
      <c r="A13" s="2" t="s">
        <v>59</v>
      </c>
      <c r="C13" s="9">
        <v>0</v>
      </c>
      <c r="D13" s="9"/>
      <c r="E13" s="9">
        <v>-6088544818</v>
      </c>
      <c r="F13" s="9"/>
      <c r="G13" s="9">
        <v>-27879124</v>
      </c>
      <c r="H13" s="9"/>
      <c r="I13" s="9">
        <f t="shared" si="0"/>
        <v>-6116423942</v>
      </c>
      <c r="K13" s="16">
        <f t="shared" si="1"/>
        <v>0.48858796947877065</v>
      </c>
      <c r="M13" s="9">
        <v>0</v>
      </c>
      <c r="N13" s="9"/>
      <c r="O13" s="9">
        <v>-10863763411</v>
      </c>
      <c r="P13" s="9"/>
      <c r="Q13" s="9">
        <v>-27879124</v>
      </c>
      <c r="R13" s="9"/>
      <c r="S13" s="9">
        <f t="shared" si="2"/>
        <v>-10891642535</v>
      </c>
      <c r="U13" s="11">
        <f t="shared" si="3"/>
        <v>-5.4561727634256346E-2</v>
      </c>
    </row>
    <row r="14" spans="1:21">
      <c r="A14" s="2" t="s">
        <v>23</v>
      </c>
      <c r="C14" s="9">
        <v>0</v>
      </c>
      <c r="D14" s="9"/>
      <c r="E14" s="9">
        <v>-2504125477</v>
      </c>
      <c r="F14" s="9"/>
      <c r="G14" s="9">
        <v>-37516263</v>
      </c>
      <c r="H14" s="9"/>
      <c r="I14" s="9">
        <f t="shared" si="0"/>
        <v>-2541641740</v>
      </c>
      <c r="K14" s="16">
        <f t="shared" si="1"/>
        <v>0.20302967692638882</v>
      </c>
      <c r="M14" s="9">
        <v>0</v>
      </c>
      <c r="N14" s="9"/>
      <c r="O14" s="9">
        <v>-4227427521</v>
      </c>
      <c r="P14" s="9"/>
      <c r="Q14" s="9">
        <v>16792608</v>
      </c>
      <c r="R14" s="9"/>
      <c r="S14" s="9">
        <f t="shared" si="2"/>
        <v>-4210634913</v>
      </c>
      <c r="U14" s="11">
        <f t="shared" si="3"/>
        <v>-2.109319274408198E-2</v>
      </c>
    </row>
    <row r="15" spans="1:21">
      <c r="A15" s="2" t="s">
        <v>90</v>
      </c>
      <c r="C15" s="9">
        <v>0</v>
      </c>
      <c r="D15" s="9"/>
      <c r="E15" s="9">
        <v>5351348370</v>
      </c>
      <c r="F15" s="9"/>
      <c r="G15" s="9">
        <v>2520522</v>
      </c>
      <c r="H15" s="9"/>
      <c r="I15" s="9">
        <f t="shared" si="0"/>
        <v>5353868892</v>
      </c>
      <c r="K15" s="16">
        <f t="shared" si="1"/>
        <v>-0.4276740715821748</v>
      </c>
      <c r="M15" s="9">
        <v>0</v>
      </c>
      <c r="N15" s="9"/>
      <c r="O15" s="9">
        <v>-1621913193</v>
      </c>
      <c r="P15" s="9"/>
      <c r="Q15" s="9">
        <v>-430948330</v>
      </c>
      <c r="R15" s="9"/>
      <c r="S15" s="9">
        <f t="shared" si="2"/>
        <v>-2052861523</v>
      </c>
      <c r="U15" s="11">
        <f t="shared" si="3"/>
        <v>-1.0283818159550961E-2</v>
      </c>
    </row>
    <row r="16" spans="1:21">
      <c r="A16" s="2" t="s">
        <v>69</v>
      </c>
      <c r="C16" s="9">
        <v>0</v>
      </c>
      <c r="D16" s="9"/>
      <c r="E16" s="9">
        <v>-3987903009</v>
      </c>
      <c r="F16" s="9"/>
      <c r="G16" s="9">
        <v>3020484</v>
      </c>
      <c r="H16" s="9"/>
      <c r="I16" s="9">
        <f t="shared" si="0"/>
        <v>-3984882525</v>
      </c>
      <c r="K16" s="16">
        <f t="shared" si="1"/>
        <v>0.31831764442157867</v>
      </c>
      <c r="M16" s="9">
        <v>0</v>
      </c>
      <c r="N16" s="9"/>
      <c r="O16" s="9">
        <v>822148873</v>
      </c>
      <c r="P16" s="9"/>
      <c r="Q16" s="9">
        <v>766947284</v>
      </c>
      <c r="R16" s="9"/>
      <c r="S16" s="9">
        <f t="shared" si="2"/>
        <v>1589096157</v>
      </c>
      <c r="U16" s="11">
        <f t="shared" si="3"/>
        <v>7.9605836699338083E-3</v>
      </c>
    </row>
    <row r="17" spans="1:21">
      <c r="A17" s="2" t="s">
        <v>33</v>
      </c>
      <c r="C17" s="9">
        <v>0</v>
      </c>
      <c r="D17" s="9"/>
      <c r="E17" s="9">
        <v>232152017</v>
      </c>
      <c r="F17" s="9"/>
      <c r="G17" s="9">
        <v>209602329</v>
      </c>
      <c r="H17" s="9"/>
      <c r="I17" s="9">
        <f t="shared" si="0"/>
        <v>441754346</v>
      </c>
      <c r="K17" s="16">
        <f t="shared" si="1"/>
        <v>-3.5287916757775699E-2</v>
      </c>
      <c r="M17" s="9">
        <v>0</v>
      </c>
      <c r="N17" s="9"/>
      <c r="O17" s="9">
        <v>22103207341</v>
      </c>
      <c r="P17" s="9"/>
      <c r="Q17" s="9">
        <v>-3217226207</v>
      </c>
      <c r="R17" s="9"/>
      <c r="S17" s="9">
        <f t="shared" si="2"/>
        <v>18885981134</v>
      </c>
      <c r="U17" s="11">
        <f t="shared" si="3"/>
        <v>9.4609399402127162E-2</v>
      </c>
    </row>
    <row r="18" spans="1:21">
      <c r="A18" s="2" t="s">
        <v>125</v>
      </c>
      <c r="C18" s="9">
        <v>0</v>
      </c>
      <c r="D18" s="9"/>
      <c r="E18" s="9">
        <v>26381407114</v>
      </c>
      <c r="F18" s="9"/>
      <c r="G18" s="9">
        <v>1219005591</v>
      </c>
      <c r="H18" s="9"/>
      <c r="I18" s="9">
        <f t="shared" si="0"/>
        <v>27600412705</v>
      </c>
      <c r="K18" s="16">
        <f t="shared" si="1"/>
        <v>-2.2047571797161103</v>
      </c>
      <c r="M18" s="9">
        <v>0</v>
      </c>
      <c r="N18" s="9"/>
      <c r="O18" s="9">
        <v>130737330755</v>
      </c>
      <c r="P18" s="9"/>
      <c r="Q18" s="9">
        <v>1106363769</v>
      </c>
      <c r="R18" s="9"/>
      <c r="S18" s="9">
        <f t="shared" si="2"/>
        <v>131843694524</v>
      </c>
      <c r="U18" s="11">
        <f t="shared" si="3"/>
        <v>0.66047152463883019</v>
      </c>
    </row>
    <row r="19" spans="1:21">
      <c r="A19" s="2" t="s">
        <v>41</v>
      </c>
      <c r="C19" s="9">
        <v>0</v>
      </c>
      <c r="D19" s="9"/>
      <c r="E19" s="9">
        <v>17598530592</v>
      </c>
      <c r="F19" s="9"/>
      <c r="G19" s="9">
        <v>198806901</v>
      </c>
      <c r="H19" s="9"/>
      <c r="I19" s="9">
        <f t="shared" si="0"/>
        <v>17797337493</v>
      </c>
      <c r="K19" s="16">
        <f t="shared" si="1"/>
        <v>-1.4216746697564451</v>
      </c>
      <c r="M19" s="9">
        <v>0</v>
      </c>
      <c r="N19" s="9"/>
      <c r="O19" s="9">
        <v>20372991132</v>
      </c>
      <c r="P19" s="9"/>
      <c r="Q19" s="9">
        <v>198806901</v>
      </c>
      <c r="R19" s="9"/>
      <c r="S19" s="9">
        <f t="shared" si="2"/>
        <v>20571798033</v>
      </c>
      <c r="U19" s="11">
        <f t="shared" si="3"/>
        <v>0.10305450602299596</v>
      </c>
    </row>
    <row r="20" spans="1:21">
      <c r="A20" s="2" t="s">
        <v>131</v>
      </c>
      <c r="C20" s="9">
        <v>0</v>
      </c>
      <c r="D20" s="9"/>
      <c r="E20" s="9">
        <v>-1214715195</v>
      </c>
      <c r="F20" s="9"/>
      <c r="G20" s="9">
        <v>-61475039</v>
      </c>
      <c r="H20" s="9"/>
      <c r="I20" s="9">
        <f t="shared" si="0"/>
        <v>-1276190234</v>
      </c>
      <c r="K20" s="16">
        <f t="shared" si="1"/>
        <v>0.10194375030433382</v>
      </c>
      <c r="M20" s="9">
        <v>0</v>
      </c>
      <c r="N20" s="9"/>
      <c r="O20" s="9">
        <v>-6074913190</v>
      </c>
      <c r="P20" s="9"/>
      <c r="Q20" s="9">
        <v>-1129613085</v>
      </c>
      <c r="R20" s="9"/>
      <c r="S20" s="9">
        <f t="shared" si="2"/>
        <v>-7204526275</v>
      </c>
      <c r="U20" s="11">
        <f t="shared" si="3"/>
        <v>-3.6091103714357572E-2</v>
      </c>
    </row>
    <row r="21" spans="1:21">
      <c r="A21" s="2" t="s">
        <v>17</v>
      </c>
      <c r="C21" s="9">
        <v>0</v>
      </c>
      <c r="D21" s="9"/>
      <c r="E21" s="9">
        <v>-24432297490</v>
      </c>
      <c r="F21" s="9"/>
      <c r="G21" s="9">
        <v>-141629856</v>
      </c>
      <c r="H21" s="9"/>
      <c r="I21" s="9">
        <f t="shared" si="0"/>
        <v>-24573927346</v>
      </c>
      <c r="K21" s="16">
        <f t="shared" si="1"/>
        <v>1.9629975583698633</v>
      </c>
      <c r="M21" s="9">
        <v>0</v>
      </c>
      <c r="N21" s="9"/>
      <c r="O21" s="9">
        <v>-14439264769</v>
      </c>
      <c r="P21" s="9"/>
      <c r="Q21" s="9">
        <v>-141629856</v>
      </c>
      <c r="R21" s="9"/>
      <c r="S21" s="9">
        <f t="shared" si="2"/>
        <v>-14580894625</v>
      </c>
      <c r="U21" s="11">
        <f t="shared" si="3"/>
        <v>-7.3043051003238088E-2</v>
      </c>
    </row>
    <row r="22" spans="1:21">
      <c r="A22" s="2" t="s">
        <v>65</v>
      </c>
      <c r="C22" s="9">
        <v>0</v>
      </c>
      <c r="D22" s="9"/>
      <c r="E22" s="9">
        <v>-7032709661</v>
      </c>
      <c r="F22" s="9"/>
      <c r="G22" s="9">
        <v>-18449360</v>
      </c>
      <c r="H22" s="9"/>
      <c r="I22" s="9">
        <f t="shared" si="0"/>
        <v>-7051159021</v>
      </c>
      <c r="K22" s="16">
        <f t="shared" si="1"/>
        <v>0.56325583399894197</v>
      </c>
      <c r="M22" s="9">
        <v>0</v>
      </c>
      <c r="N22" s="9"/>
      <c r="O22" s="9">
        <v>-5482251555</v>
      </c>
      <c r="P22" s="9"/>
      <c r="Q22" s="9">
        <v>-18449360</v>
      </c>
      <c r="R22" s="9"/>
      <c r="S22" s="9">
        <f t="shared" si="2"/>
        <v>-5500700915</v>
      </c>
      <c r="U22" s="11">
        <f t="shared" si="3"/>
        <v>-2.7555783634771545E-2</v>
      </c>
    </row>
    <row r="23" spans="1:21">
      <c r="A23" s="2" t="s">
        <v>137</v>
      </c>
      <c r="C23" s="9">
        <v>0</v>
      </c>
      <c r="D23" s="9"/>
      <c r="E23" s="9">
        <v>-1298499909</v>
      </c>
      <c r="F23" s="9"/>
      <c r="G23" s="9">
        <v>-4905</v>
      </c>
      <c r="H23" s="9"/>
      <c r="I23" s="9">
        <f t="shared" si="0"/>
        <v>-1298504814</v>
      </c>
      <c r="K23" s="16">
        <f t="shared" si="1"/>
        <v>0.1037262682323515</v>
      </c>
      <c r="M23" s="9">
        <v>6795285964</v>
      </c>
      <c r="N23" s="9"/>
      <c r="O23" s="9">
        <v>5061381707</v>
      </c>
      <c r="P23" s="9"/>
      <c r="Q23" s="9">
        <v>-4905</v>
      </c>
      <c r="R23" s="9"/>
      <c r="S23" s="9">
        <f t="shared" si="2"/>
        <v>11856662766</v>
      </c>
      <c r="U23" s="11">
        <f t="shared" si="3"/>
        <v>5.9396000411403561E-2</v>
      </c>
    </row>
    <row r="24" spans="1:21">
      <c r="A24" s="2" t="s">
        <v>100</v>
      </c>
      <c r="C24" s="9">
        <v>0</v>
      </c>
      <c r="D24" s="9"/>
      <c r="E24" s="9">
        <v>1144270795</v>
      </c>
      <c r="F24" s="9"/>
      <c r="G24" s="9">
        <v>108704092</v>
      </c>
      <c r="H24" s="9"/>
      <c r="I24" s="9">
        <f t="shared" si="0"/>
        <v>1252974887</v>
      </c>
      <c r="K24" s="16">
        <f t="shared" si="1"/>
        <v>-0.10008927792651395</v>
      </c>
      <c r="M24" s="9">
        <v>0</v>
      </c>
      <c r="N24" s="9"/>
      <c r="O24" s="9">
        <v>10761699630</v>
      </c>
      <c r="P24" s="9"/>
      <c r="Q24" s="9">
        <v>108704092</v>
      </c>
      <c r="R24" s="9"/>
      <c r="S24" s="9">
        <f t="shared" si="2"/>
        <v>10870403722</v>
      </c>
      <c r="U24" s="11">
        <f t="shared" si="3"/>
        <v>5.4455331714039809E-2</v>
      </c>
    </row>
    <row r="25" spans="1:21">
      <c r="A25" s="2" t="s">
        <v>88</v>
      </c>
      <c r="C25" s="9">
        <v>0</v>
      </c>
      <c r="D25" s="9"/>
      <c r="E25" s="9">
        <v>2218404348</v>
      </c>
      <c r="F25" s="9"/>
      <c r="G25" s="9">
        <v>31242649</v>
      </c>
      <c r="H25" s="9"/>
      <c r="I25" s="9">
        <f t="shared" si="0"/>
        <v>2249646997</v>
      </c>
      <c r="K25" s="16">
        <f t="shared" si="1"/>
        <v>-0.17970475374681671</v>
      </c>
      <c r="M25" s="9">
        <v>0</v>
      </c>
      <c r="N25" s="9"/>
      <c r="O25" s="9">
        <v>3473187587</v>
      </c>
      <c r="P25" s="9"/>
      <c r="Q25" s="9">
        <v>335554850</v>
      </c>
      <c r="R25" s="9"/>
      <c r="S25" s="9">
        <f t="shared" si="2"/>
        <v>3808742437</v>
      </c>
      <c r="U25" s="11">
        <f t="shared" si="3"/>
        <v>1.907991074889126E-2</v>
      </c>
    </row>
    <row r="26" spans="1:21">
      <c r="A26" s="2" t="s">
        <v>27</v>
      </c>
      <c r="C26" s="9">
        <v>0</v>
      </c>
      <c r="D26" s="9"/>
      <c r="E26" s="9">
        <v>-2181049383</v>
      </c>
      <c r="F26" s="9"/>
      <c r="G26" s="9">
        <v>-80260634</v>
      </c>
      <c r="H26" s="9"/>
      <c r="I26" s="9">
        <f t="shared" si="0"/>
        <v>-2261310017</v>
      </c>
      <c r="K26" s="16">
        <f t="shared" si="1"/>
        <v>0.18063641108676348</v>
      </c>
      <c r="M26" s="9">
        <v>0</v>
      </c>
      <c r="N26" s="9"/>
      <c r="O26" s="9">
        <v>-11098892102</v>
      </c>
      <c r="P26" s="9"/>
      <c r="Q26" s="9">
        <v>-1680923986</v>
      </c>
      <c r="R26" s="9"/>
      <c r="S26" s="9">
        <f t="shared" si="2"/>
        <v>-12779816088</v>
      </c>
      <c r="U26" s="11">
        <f t="shared" si="3"/>
        <v>-6.4020540737416282E-2</v>
      </c>
    </row>
    <row r="27" spans="1:21">
      <c r="A27" s="2" t="s">
        <v>135</v>
      </c>
      <c r="C27" s="9">
        <v>0</v>
      </c>
      <c r="D27" s="9"/>
      <c r="E27" s="9">
        <v>-5890127130</v>
      </c>
      <c r="F27" s="9"/>
      <c r="G27" s="9">
        <v>-61687559</v>
      </c>
      <c r="H27" s="9"/>
      <c r="I27" s="9">
        <f t="shared" si="0"/>
        <v>-5951814689</v>
      </c>
      <c r="K27" s="16">
        <f t="shared" si="1"/>
        <v>0.4754387663752348</v>
      </c>
      <c r="M27" s="9">
        <v>0</v>
      </c>
      <c r="N27" s="9"/>
      <c r="O27" s="9">
        <v>-7226689424</v>
      </c>
      <c r="P27" s="9"/>
      <c r="Q27" s="9">
        <v>-61687559</v>
      </c>
      <c r="R27" s="9"/>
      <c r="S27" s="9">
        <f t="shared" si="2"/>
        <v>-7288376983</v>
      </c>
      <c r="U27" s="11">
        <f t="shared" si="3"/>
        <v>-3.651115417755757E-2</v>
      </c>
    </row>
    <row r="28" spans="1:21">
      <c r="A28" s="2" t="s">
        <v>25</v>
      </c>
      <c r="C28" s="9">
        <v>0</v>
      </c>
      <c r="D28" s="9"/>
      <c r="E28" s="9">
        <v>-5526016180</v>
      </c>
      <c r="F28" s="9"/>
      <c r="G28" s="9">
        <v>33117513</v>
      </c>
      <c r="H28" s="9"/>
      <c r="I28" s="9">
        <f t="shared" si="0"/>
        <v>-5492898667</v>
      </c>
      <c r="K28" s="16">
        <f t="shared" si="1"/>
        <v>0.4387799524217767</v>
      </c>
      <c r="M28" s="9">
        <v>0</v>
      </c>
      <c r="N28" s="9"/>
      <c r="O28" s="9">
        <v>2295185584</v>
      </c>
      <c r="P28" s="9"/>
      <c r="Q28" s="9">
        <v>33117513</v>
      </c>
      <c r="R28" s="9"/>
      <c r="S28" s="9">
        <f t="shared" si="2"/>
        <v>2328303097</v>
      </c>
      <c r="U28" s="11">
        <f t="shared" si="3"/>
        <v>1.1663643846213462E-2</v>
      </c>
    </row>
    <row r="29" spans="1:21">
      <c r="A29" s="2" t="s">
        <v>71</v>
      </c>
      <c r="C29" s="9">
        <v>0</v>
      </c>
      <c r="D29" s="9"/>
      <c r="E29" s="9">
        <v>-2388689825</v>
      </c>
      <c r="F29" s="9"/>
      <c r="G29" s="9">
        <v>52180174</v>
      </c>
      <c r="H29" s="9"/>
      <c r="I29" s="9">
        <f t="shared" si="0"/>
        <v>-2336509651</v>
      </c>
      <c r="K29" s="16">
        <f t="shared" si="1"/>
        <v>0.18664345651559824</v>
      </c>
      <c r="M29" s="9">
        <v>0</v>
      </c>
      <c r="N29" s="9"/>
      <c r="O29" s="9">
        <v>6887775478</v>
      </c>
      <c r="P29" s="9"/>
      <c r="Q29" s="9">
        <v>688821159</v>
      </c>
      <c r="R29" s="9"/>
      <c r="S29" s="9">
        <f t="shared" si="2"/>
        <v>7576596637</v>
      </c>
      <c r="U29" s="11">
        <f t="shared" si="3"/>
        <v>3.7954991708017582E-2</v>
      </c>
    </row>
    <row r="30" spans="1:21">
      <c r="A30" s="2" t="s">
        <v>19</v>
      </c>
      <c r="C30" s="9">
        <v>0</v>
      </c>
      <c r="D30" s="9"/>
      <c r="E30" s="9">
        <v>-7693849634</v>
      </c>
      <c r="F30" s="9"/>
      <c r="G30" s="9">
        <v>51764324</v>
      </c>
      <c r="H30" s="9"/>
      <c r="I30" s="9">
        <f t="shared" si="0"/>
        <v>-7642085310</v>
      </c>
      <c r="K30" s="16">
        <f t="shared" si="1"/>
        <v>0.61045980128308797</v>
      </c>
      <c r="M30" s="9">
        <v>0</v>
      </c>
      <c r="N30" s="9"/>
      <c r="O30" s="9">
        <v>4134378020</v>
      </c>
      <c r="P30" s="9"/>
      <c r="Q30" s="9">
        <v>51764324</v>
      </c>
      <c r="R30" s="9"/>
      <c r="S30" s="9">
        <f t="shared" si="2"/>
        <v>4186142344</v>
      </c>
      <c r="U30" s="11">
        <f t="shared" si="3"/>
        <v>2.0970497119932832E-2</v>
      </c>
    </row>
    <row r="31" spans="1:21">
      <c r="A31" s="2" t="s">
        <v>93</v>
      </c>
      <c r="C31" s="9">
        <v>0</v>
      </c>
      <c r="D31" s="9"/>
      <c r="E31" s="9">
        <v>20668572286</v>
      </c>
      <c r="F31" s="9"/>
      <c r="G31" s="9">
        <v>476872078</v>
      </c>
      <c r="H31" s="9"/>
      <c r="I31" s="9">
        <f t="shared" si="0"/>
        <v>21145444364</v>
      </c>
      <c r="K31" s="16">
        <f t="shared" si="1"/>
        <v>-1.689125839461485</v>
      </c>
      <c r="M31" s="9">
        <v>0</v>
      </c>
      <c r="N31" s="9"/>
      <c r="O31" s="9">
        <v>21204970680</v>
      </c>
      <c r="P31" s="9"/>
      <c r="Q31" s="9">
        <v>392666867</v>
      </c>
      <c r="R31" s="9"/>
      <c r="S31" s="9">
        <f t="shared" si="2"/>
        <v>21597637547</v>
      </c>
      <c r="U31" s="11">
        <f t="shared" si="3"/>
        <v>0.10819345324601239</v>
      </c>
    </row>
    <row r="32" spans="1:21">
      <c r="A32" s="2" t="s">
        <v>105</v>
      </c>
      <c r="C32" s="9">
        <v>0</v>
      </c>
      <c r="D32" s="9"/>
      <c r="E32" s="9">
        <v>4168001128</v>
      </c>
      <c r="F32" s="9"/>
      <c r="G32" s="9">
        <v>592658801</v>
      </c>
      <c r="H32" s="9"/>
      <c r="I32" s="9">
        <f t="shared" si="0"/>
        <v>4760659929</v>
      </c>
      <c r="K32" s="16">
        <f t="shared" si="1"/>
        <v>-0.38028776130394959</v>
      </c>
      <c r="M32" s="9">
        <v>0</v>
      </c>
      <c r="N32" s="9"/>
      <c r="O32" s="9">
        <v>65503729993</v>
      </c>
      <c r="P32" s="9"/>
      <c r="Q32" s="9">
        <v>498666856</v>
      </c>
      <c r="R32" s="9"/>
      <c r="S32" s="9">
        <f t="shared" si="2"/>
        <v>66002396849</v>
      </c>
      <c r="U32" s="11">
        <f t="shared" si="3"/>
        <v>0.33063927580352209</v>
      </c>
    </row>
    <row r="33" spans="1:21">
      <c r="A33" s="2" t="s">
        <v>78</v>
      </c>
      <c r="C33" s="9">
        <v>0</v>
      </c>
      <c r="D33" s="9"/>
      <c r="E33" s="9">
        <v>-13740567288</v>
      </c>
      <c r="F33" s="9"/>
      <c r="G33" s="9">
        <v>-131444369</v>
      </c>
      <c r="H33" s="9"/>
      <c r="I33" s="9">
        <f t="shared" si="0"/>
        <v>-13872011657</v>
      </c>
      <c r="K33" s="16">
        <f t="shared" si="1"/>
        <v>1.1081144917929344</v>
      </c>
      <c r="M33" s="9">
        <v>0</v>
      </c>
      <c r="N33" s="9"/>
      <c r="O33" s="9">
        <v>-14295966246</v>
      </c>
      <c r="P33" s="9"/>
      <c r="Q33" s="9">
        <v>-464434449</v>
      </c>
      <c r="R33" s="9"/>
      <c r="S33" s="9">
        <f t="shared" si="2"/>
        <v>-14760400695</v>
      </c>
      <c r="U33" s="11">
        <f t="shared" si="3"/>
        <v>-7.3942287391924405E-2</v>
      </c>
    </row>
    <row r="34" spans="1:21">
      <c r="A34" s="2" t="s">
        <v>123</v>
      </c>
      <c r="C34" s="9">
        <v>0</v>
      </c>
      <c r="D34" s="9"/>
      <c r="E34" s="9">
        <v>467335028</v>
      </c>
      <c r="F34" s="9"/>
      <c r="G34" s="9">
        <v>-4423</v>
      </c>
      <c r="H34" s="9"/>
      <c r="I34" s="9">
        <f t="shared" si="0"/>
        <v>467330605</v>
      </c>
      <c r="K34" s="16">
        <f t="shared" si="1"/>
        <v>-3.7330981883766129E-2</v>
      </c>
      <c r="M34" s="9">
        <v>0</v>
      </c>
      <c r="N34" s="9"/>
      <c r="O34" s="9">
        <v>2323694261</v>
      </c>
      <c r="P34" s="9"/>
      <c r="Q34" s="9">
        <v>-4423</v>
      </c>
      <c r="R34" s="9"/>
      <c r="S34" s="9">
        <f t="shared" si="2"/>
        <v>2323689838</v>
      </c>
      <c r="U34" s="11">
        <f t="shared" si="3"/>
        <v>1.1640533706465905E-2</v>
      </c>
    </row>
    <row r="35" spans="1:21">
      <c r="A35" s="2" t="s">
        <v>45</v>
      </c>
      <c r="C35" s="9">
        <v>0</v>
      </c>
      <c r="D35" s="9"/>
      <c r="E35" s="9">
        <v>-3676337737</v>
      </c>
      <c r="F35" s="9"/>
      <c r="G35" s="9">
        <v>106707451</v>
      </c>
      <c r="H35" s="9"/>
      <c r="I35" s="9">
        <f t="shared" si="0"/>
        <v>-3569630286</v>
      </c>
      <c r="K35" s="16">
        <f t="shared" si="1"/>
        <v>0.28514675074278284</v>
      </c>
      <c r="M35" s="9">
        <v>0</v>
      </c>
      <c r="N35" s="9"/>
      <c r="O35" s="9">
        <v>10334519752</v>
      </c>
      <c r="P35" s="9"/>
      <c r="Q35" s="9">
        <v>106707451</v>
      </c>
      <c r="R35" s="9"/>
      <c r="S35" s="9">
        <f t="shared" si="2"/>
        <v>10441227203</v>
      </c>
      <c r="U35" s="11">
        <f t="shared" si="3"/>
        <v>5.2305370194328932E-2</v>
      </c>
    </row>
    <row r="36" spans="1:21">
      <c r="A36" s="2" t="s">
        <v>63</v>
      </c>
      <c r="C36" s="9">
        <v>0</v>
      </c>
      <c r="D36" s="9"/>
      <c r="E36" s="9">
        <v>-4779289863</v>
      </c>
      <c r="F36" s="9"/>
      <c r="G36" s="9">
        <v>-3245</v>
      </c>
      <c r="H36" s="9"/>
      <c r="I36" s="9">
        <f t="shared" si="0"/>
        <v>-4779293108</v>
      </c>
      <c r="K36" s="16">
        <f t="shared" si="1"/>
        <v>0.38177620408994256</v>
      </c>
      <c r="M36" s="9">
        <v>0</v>
      </c>
      <c r="N36" s="9"/>
      <c r="O36" s="9">
        <v>980835089</v>
      </c>
      <c r="P36" s="9"/>
      <c r="Q36" s="9">
        <v>-3245</v>
      </c>
      <c r="R36" s="9"/>
      <c r="S36" s="9">
        <f t="shared" si="2"/>
        <v>980831844</v>
      </c>
      <c r="U36" s="11">
        <f t="shared" si="3"/>
        <v>4.9134811168619948E-3</v>
      </c>
    </row>
    <row r="37" spans="1:21">
      <c r="A37" s="2" t="s">
        <v>61</v>
      </c>
      <c r="C37" s="9">
        <v>0</v>
      </c>
      <c r="D37" s="9"/>
      <c r="E37" s="9">
        <v>-108023047</v>
      </c>
      <c r="F37" s="9"/>
      <c r="G37" s="9">
        <v>7698902</v>
      </c>
      <c r="H37" s="9"/>
      <c r="I37" s="9">
        <f t="shared" si="0"/>
        <v>-100324145</v>
      </c>
      <c r="K37" s="16">
        <f t="shared" si="1"/>
        <v>8.0140243318738476E-3</v>
      </c>
      <c r="M37" s="9">
        <v>0</v>
      </c>
      <c r="N37" s="9"/>
      <c r="O37" s="9">
        <v>1881280805</v>
      </c>
      <c r="P37" s="9"/>
      <c r="Q37" s="9">
        <v>7698902</v>
      </c>
      <c r="R37" s="9"/>
      <c r="S37" s="9">
        <f t="shared" si="2"/>
        <v>1888979707</v>
      </c>
      <c r="U37" s="11">
        <f t="shared" si="3"/>
        <v>9.4628515349059195E-3</v>
      </c>
    </row>
    <row r="38" spans="1:21">
      <c r="A38" s="2" t="s">
        <v>129</v>
      </c>
      <c r="C38" s="9">
        <v>0</v>
      </c>
      <c r="D38" s="9"/>
      <c r="E38" s="9">
        <v>6131132754</v>
      </c>
      <c r="F38" s="9"/>
      <c r="G38" s="9">
        <v>1205535801</v>
      </c>
      <c r="H38" s="9"/>
      <c r="I38" s="9">
        <f t="shared" si="0"/>
        <v>7336668555</v>
      </c>
      <c r="K38" s="16">
        <f t="shared" si="1"/>
        <v>-0.58606271017474154</v>
      </c>
      <c r="M38" s="9">
        <v>0</v>
      </c>
      <c r="N38" s="9"/>
      <c r="O38" s="9">
        <v>-1939249719</v>
      </c>
      <c r="P38" s="9"/>
      <c r="Q38" s="9">
        <v>-1091812391</v>
      </c>
      <c r="R38" s="9"/>
      <c r="S38" s="9">
        <f t="shared" si="2"/>
        <v>-3031062110</v>
      </c>
      <c r="U38" s="11">
        <f t="shared" si="3"/>
        <v>-1.5184117983755914E-2</v>
      </c>
    </row>
    <row r="39" spans="1:21">
      <c r="A39" s="2" t="s">
        <v>82</v>
      </c>
      <c r="C39" s="9">
        <v>0</v>
      </c>
      <c r="D39" s="9"/>
      <c r="E39" s="9">
        <v>3010485931</v>
      </c>
      <c r="F39" s="9"/>
      <c r="G39" s="9">
        <v>-1158324</v>
      </c>
      <c r="H39" s="9"/>
      <c r="I39" s="9">
        <f t="shared" si="0"/>
        <v>3009327607</v>
      </c>
      <c r="K39" s="16">
        <f t="shared" si="1"/>
        <v>-0.24038903760483282</v>
      </c>
      <c r="M39" s="9">
        <v>0</v>
      </c>
      <c r="N39" s="9"/>
      <c r="O39" s="9">
        <v>114674128</v>
      </c>
      <c r="P39" s="9"/>
      <c r="Q39" s="9">
        <v>-48705539</v>
      </c>
      <c r="R39" s="9"/>
      <c r="S39" s="9">
        <f t="shared" si="2"/>
        <v>65968589</v>
      </c>
      <c r="U39" s="11">
        <f t="shared" si="3"/>
        <v>3.3046991524627732E-4</v>
      </c>
    </row>
    <row r="40" spans="1:21">
      <c r="A40" s="2" t="s">
        <v>21</v>
      </c>
      <c r="C40" s="9">
        <v>0</v>
      </c>
      <c r="D40" s="9"/>
      <c r="E40" s="9">
        <v>-2369174007</v>
      </c>
      <c r="F40" s="9"/>
      <c r="G40" s="9">
        <v>-12321906</v>
      </c>
      <c r="H40" s="9"/>
      <c r="I40" s="9">
        <f t="shared" si="0"/>
        <v>-2381495913</v>
      </c>
      <c r="K40" s="16">
        <f t="shared" si="1"/>
        <v>0.19023701814792565</v>
      </c>
      <c r="M40" s="9">
        <v>0</v>
      </c>
      <c r="N40" s="9"/>
      <c r="O40" s="9">
        <v>-1554341873</v>
      </c>
      <c r="P40" s="9"/>
      <c r="Q40" s="9">
        <v>-340357440</v>
      </c>
      <c r="R40" s="9"/>
      <c r="S40" s="9">
        <f t="shared" si="2"/>
        <v>-1894699313</v>
      </c>
      <c r="U40" s="11">
        <f t="shared" si="3"/>
        <v>-9.4915039244554689E-3</v>
      </c>
    </row>
    <row r="41" spans="1:21">
      <c r="A41" s="2" t="s">
        <v>122</v>
      </c>
      <c r="C41" s="9">
        <v>0</v>
      </c>
      <c r="D41" s="9"/>
      <c r="E41" s="9">
        <v>2958610631</v>
      </c>
      <c r="F41" s="9"/>
      <c r="G41" s="9">
        <v>-14631896</v>
      </c>
      <c r="H41" s="9"/>
      <c r="I41" s="9">
        <f t="shared" si="0"/>
        <v>2943978735</v>
      </c>
      <c r="K41" s="16">
        <f t="shared" si="1"/>
        <v>-0.23516888396915012</v>
      </c>
      <c r="M41" s="9">
        <v>0</v>
      </c>
      <c r="N41" s="9"/>
      <c r="O41" s="9">
        <v>-3108726945</v>
      </c>
      <c r="P41" s="9"/>
      <c r="Q41" s="9">
        <v>-14631896</v>
      </c>
      <c r="R41" s="9"/>
      <c r="S41" s="9">
        <f t="shared" si="2"/>
        <v>-3123358841</v>
      </c>
      <c r="U41" s="11">
        <f t="shared" si="3"/>
        <v>-1.5646478833570034E-2</v>
      </c>
    </row>
    <row r="42" spans="1:21">
      <c r="A42" s="2" t="s">
        <v>39</v>
      </c>
      <c r="C42" s="9">
        <v>0</v>
      </c>
      <c r="D42" s="9"/>
      <c r="E42" s="9">
        <v>-12461610859</v>
      </c>
      <c r="F42" s="9"/>
      <c r="G42" s="9">
        <v>30034913</v>
      </c>
      <c r="H42" s="9"/>
      <c r="I42" s="9">
        <f t="shared" si="0"/>
        <v>-12431575946</v>
      </c>
      <c r="K42" s="16">
        <f t="shared" si="1"/>
        <v>0.99305059728923339</v>
      </c>
      <c r="M42" s="9">
        <v>0</v>
      </c>
      <c r="N42" s="9"/>
      <c r="O42" s="9">
        <v>3111201736</v>
      </c>
      <c r="P42" s="9"/>
      <c r="Q42" s="9">
        <v>-154000444</v>
      </c>
      <c r="R42" s="9"/>
      <c r="S42" s="9">
        <f t="shared" si="2"/>
        <v>2957201292</v>
      </c>
      <c r="U42" s="11">
        <f t="shared" si="3"/>
        <v>1.4814111915193788E-2</v>
      </c>
    </row>
    <row r="43" spans="1:21">
      <c r="A43" s="2" t="s">
        <v>133</v>
      </c>
      <c r="C43" s="9">
        <v>0</v>
      </c>
      <c r="D43" s="9"/>
      <c r="E43" s="9">
        <v>-2292770323</v>
      </c>
      <c r="F43" s="9"/>
      <c r="G43" s="9">
        <v>-17271048</v>
      </c>
      <c r="H43" s="9"/>
      <c r="I43" s="9">
        <f t="shared" si="0"/>
        <v>-2310041371</v>
      </c>
      <c r="K43" s="16">
        <f t="shared" si="1"/>
        <v>0.18452913558176073</v>
      </c>
      <c r="M43" s="9">
        <v>0</v>
      </c>
      <c r="N43" s="9"/>
      <c r="O43" s="9">
        <v>-3331906499</v>
      </c>
      <c r="P43" s="9"/>
      <c r="Q43" s="9">
        <v>-402298214</v>
      </c>
      <c r="R43" s="9"/>
      <c r="S43" s="9">
        <f t="shared" si="2"/>
        <v>-3734204713</v>
      </c>
      <c r="U43" s="11">
        <f t="shared" si="3"/>
        <v>-1.8706513716965498E-2</v>
      </c>
    </row>
    <row r="44" spans="1:21">
      <c r="A44" s="2" t="s">
        <v>74</v>
      </c>
      <c r="C44" s="9">
        <v>0</v>
      </c>
      <c r="D44" s="9"/>
      <c r="E44" s="9">
        <v>-924194380</v>
      </c>
      <c r="F44" s="9"/>
      <c r="G44" s="9">
        <v>52128022</v>
      </c>
      <c r="H44" s="9"/>
      <c r="I44" s="9">
        <f t="shared" si="0"/>
        <v>-872066358</v>
      </c>
      <c r="K44" s="16">
        <f t="shared" si="1"/>
        <v>6.9661804862833465E-2</v>
      </c>
      <c r="M44" s="9">
        <v>0</v>
      </c>
      <c r="N44" s="9"/>
      <c r="O44" s="9">
        <v>4190621818</v>
      </c>
      <c r="P44" s="9"/>
      <c r="Q44" s="9">
        <v>52128022</v>
      </c>
      <c r="R44" s="9"/>
      <c r="S44" s="9">
        <f t="shared" si="2"/>
        <v>4242749840</v>
      </c>
      <c r="U44" s="11">
        <f t="shared" si="3"/>
        <v>2.1254072601673453E-2</v>
      </c>
    </row>
    <row r="45" spans="1:21">
      <c r="A45" s="2" t="s">
        <v>35</v>
      </c>
      <c r="C45" s="9">
        <v>0</v>
      </c>
      <c r="D45" s="9"/>
      <c r="E45" s="9">
        <v>-6271026306</v>
      </c>
      <c r="F45" s="9"/>
      <c r="G45" s="9">
        <v>166751030</v>
      </c>
      <c r="H45" s="9"/>
      <c r="I45" s="9">
        <f t="shared" si="0"/>
        <v>-6104275276</v>
      </c>
      <c r="K45" s="16">
        <f t="shared" si="1"/>
        <v>0.48761751809915699</v>
      </c>
      <c r="M45" s="9">
        <v>0</v>
      </c>
      <c r="N45" s="9"/>
      <c r="O45" s="9">
        <v>16508342466</v>
      </c>
      <c r="P45" s="9"/>
      <c r="Q45" s="9">
        <v>166751030</v>
      </c>
      <c r="R45" s="9"/>
      <c r="S45" s="9">
        <f t="shared" si="2"/>
        <v>16675093496</v>
      </c>
      <c r="U45" s="11">
        <f t="shared" si="3"/>
        <v>8.353394877593745E-2</v>
      </c>
    </row>
    <row r="46" spans="1:21">
      <c r="A46" s="2" t="s">
        <v>113</v>
      </c>
      <c r="C46" s="9">
        <v>0</v>
      </c>
      <c r="D46" s="9"/>
      <c r="E46" s="9">
        <v>-5710209393</v>
      </c>
      <c r="F46" s="9"/>
      <c r="G46" s="9">
        <v>-72910792</v>
      </c>
      <c r="H46" s="9"/>
      <c r="I46" s="9">
        <f t="shared" si="0"/>
        <v>-5783120185</v>
      </c>
      <c r="K46" s="16">
        <f t="shared" si="1"/>
        <v>0.46196322806180695</v>
      </c>
      <c r="M46" s="9">
        <v>0</v>
      </c>
      <c r="N46" s="9"/>
      <c r="O46" s="9">
        <v>-8095141722</v>
      </c>
      <c r="P46" s="9"/>
      <c r="Q46" s="9">
        <v>-72910792</v>
      </c>
      <c r="R46" s="9"/>
      <c r="S46" s="9">
        <f t="shared" si="2"/>
        <v>-8168052514</v>
      </c>
      <c r="U46" s="11">
        <f t="shared" si="3"/>
        <v>-4.0917892332496646E-2</v>
      </c>
    </row>
    <row r="47" spans="1:21">
      <c r="A47" s="2" t="s">
        <v>184</v>
      </c>
      <c r="C47" s="9">
        <v>0</v>
      </c>
      <c r="D47" s="9"/>
      <c r="E47" s="9">
        <v>0</v>
      </c>
      <c r="F47" s="9"/>
      <c r="G47" s="9">
        <v>0</v>
      </c>
      <c r="H47" s="9"/>
      <c r="I47" s="9">
        <f t="shared" si="0"/>
        <v>0</v>
      </c>
      <c r="K47" s="16">
        <f t="shared" si="1"/>
        <v>0</v>
      </c>
      <c r="M47" s="9">
        <v>0</v>
      </c>
      <c r="N47" s="9"/>
      <c r="O47" s="9">
        <v>0</v>
      </c>
      <c r="P47" s="9"/>
      <c r="Q47" s="9">
        <v>-26429132</v>
      </c>
      <c r="R47" s="9"/>
      <c r="S47" s="9">
        <f t="shared" si="2"/>
        <v>-26429132</v>
      </c>
      <c r="U47" s="11">
        <f t="shared" si="3"/>
        <v>-1.3239684438411554E-4</v>
      </c>
    </row>
    <row r="48" spans="1:21">
      <c r="A48" s="2" t="s">
        <v>98</v>
      </c>
      <c r="C48" s="9">
        <v>0</v>
      </c>
      <c r="D48" s="9"/>
      <c r="E48" s="9">
        <v>-105615724</v>
      </c>
      <c r="F48" s="9"/>
      <c r="G48" s="9">
        <v>0</v>
      </c>
      <c r="H48" s="9"/>
      <c r="I48" s="9">
        <f t="shared" si="0"/>
        <v>-105615724</v>
      </c>
      <c r="K48" s="16">
        <f t="shared" si="1"/>
        <v>8.4367226051562435E-3</v>
      </c>
      <c r="M48" s="9">
        <v>0</v>
      </c>
      <c r="N48" s="9"/>
      <c r="O48" s="9">
        <v>-3105102314</v>
      </c>
      <c r="P48" s="9"/>
      <c r="Q48" s="9">
        <v>-1442890025</v>
      </c>
      <c r="R48" s="9"/>
      <c r="S48" s="9">
        <f t="shared" si="2"/>
        <v>-4547992339</v>
      </c>
      <c r="U48" s="11">
        <f t="shared" si="3"/>
        <v>-2.2783186143484874E-2</v>
      </c>
    </row>
    <row r="49" spans="1:21">
      <c r="A49" s="2" t="s">
        <v>97</v>
      </c>
      <c r="C49" s="9">
        <v>0</v>
      </c>
      <c r="D49" s="9"/>
      <c r="E49" s="9">
        <v>-333590217</v>
      </c>
      <c r="F49" s="9"/>
      <c r="G49" s="9">
        <v>0</v>
      </c>
      <c r="H49" s="9"/>
      <c r="I49" s="9">
        <f t="shared" si="0"/>
        <v>-333590217</v>
      </c>
      <c r="K49" s="16">
        <f t="shared" si="1"/>
        <v>2.6647624217610598E-2</v>
      </c>
      <c r="M49" s="9">
        <v>0</v>
      </c>
      <c r="N49" s="9"/>
      <c r="O49" s="9">
        <v>9062534235</v>
      </c>
      <c r="P49" s="9"/>
      <c r="Q49" s="9">
        <v>949971525</v>
      </c>
      <c r="R49" s="9"/>
      <c r="S49" s="9">
        <f t="shared" si="2"/>
        <v>10012505760</v>
      </c>
      <c r="U49" s="11">
        <f t="shared" si="3"/>
        <v>5.0157688379693303E-2</v>
      </c>
    </row>
    <row r="50" spans="1:21">
      <c r="A50" s="2" t="s">
        <v>185</v>
      </c>
      <c r="C50" s="9">
        <v>0</v>
      </c>
      <c r="D50" s="9"/>
      <c r="E50" s="9">
        <v>0</v>
      </c>
      <c r="F50" s="9"/>
      <c r="G50" s="9">
        <v>0</v>
      </c>
      <c r="H50" s="9"/>
      <c r="I50" s="9">
        <f t="shared" si="0"/>
        <v>0</v>
      </c>
      <c r="K50" s="16">
        <f t="shared" si="1"/>
        <v>0</v>
      </c>
      <c r="M50" s="9">
        <v>0</v>
      </c>
      <c r="N50" s="9"/>
      <c r="O50" s="9">
        <v>0</v>
      </c>
      <c r="P50" s="9"/>
      <c r="Q50" s="9">
        <v>8445775923</v>
      </c>
      <c r="R50" s="9"/>
      <c r="S50" s="9">
        <f t="shared" si="2"/>
        <v>8445775923</v>
      </c>
      <c r="U50" s="11">
        <f t="shared" si="3"/>
        <v>4.2309148880884204E-2</v>
      </c>
    </row>
    <row r="51" spans="1:21">
      <c r="A51" s="2" t="s">
        <v>115</v>
      </c>
      <c r="C51" s="9">
        <v>0</v>
      </c>
      <c r="D51" s="9"/>
      <c r="E51" s="9">
        <v>-1934466688</v>
      </c>
      <c r="F51" s="9"/>
      <c r="G51" s="9">
        <v>0</v>
      </c>
      <c r="H51" s="9"/>
      <c r="I51" s="9">
        <f t="shared" si="0"/>
        <v>-1934466688</v>
      </c>
      <c r="K51" s="16">
        <f t="shared" si="1"/>
        <v>0.15452773713477863</v>
      </c>
      <c r="M51" s="9">
        <v>0</v>
      </c>
      <c r="N51" s="9"/>
      <c r="O51" s="9">
        <v>23856698338</v>
      </c>
      <c r="P51" s="9"/>
      <c r="Q51" s="9">
        <v>-53238270885</v>
      </c>
      <c r="R51" s="9"/>
      <c r="S51" s="9">
        <f t="shared" si="2"/>
        <v>-29381572547</v>
      </c>
      <c r="U51" s="11">
        <f t="shared" si="3"/>
        <v>-0.14718710732784415</v>
      </c>
    </row>
    <row r="52" spans="1:21">
      <c r="A52" s="2" t="s">
        <v>92</v>
      </c>
      <c r="C52" s="9">
        <v>0</v>
      </c>
      <c r="D52" s="9"/>
      <c r="E52" s="9">
        <v>1122732506</v>
      </c>
      <c r="F52" s="9"/>
      <c r="G52" s="9">
        <v>0</v>
      </c>
      <c r="H52" s="9"/>
      <c r="I52" s="9">
        <f t="shared" si="0"/>
        <v>1122732506</v>
      </c>
      <c r="K52" s="16">
        <f t="shared" si="1"/>
        <v>-8.968534564904293E-2</v>
      </c>
      <c r="M52" s="9">
        <v>0</v>
      </c>
      <c r="N52" s="9"/>
      <c r="O52" s="9">
        <v>-2581883894</v>
      </c>
      <c r="P52" s="9"/>
      <c r="Q52" s="9">
        <v>-107213143</v>
      </c>
      <c r="R52" s="9"/>
      <c r="S52" s="9">
        <f t="shared" si="2"/>
        <v>-2689097037</v>
      </c>
      <c r="U52" s="11">
        <f t="shared" si="3"/>
        <v>-1.3471042557942318E-2</v>
      </c>
    </row>
    <row r="53" spans="1:21">
      <c r="A53" s="2" t="s">
        <v>57</v>
      </c>
      <c r="C53" s="9">
        <v>0</v>
      </c>
      <c r="D53" s="9"/>
      <c r="E53" s="9">
        <v>-117303973</v>
      </c>
      <c r="F53" s="9"/>
      <c r="G53" s="9">
        <v>0</v>
      </c>
      <c r="H53" s="9"/>
      <c r="I53" s="9">
        <f t="shared" si="0"/>
        <v>-117303973</v>
      </c>
      <c r="K53" s="16">
        <f t="shared" si="1"/>
        <v>9.3703952707244395E-3</v>
      </c>
      <c r="M53" s="9">
        <v>0</v>
      </c>
      <c r="N53" s="9"/>
      <c r="O53" s="9">
        <v>-10791965567</v>
      </c>
      <c r="P53" s="9"/>
      <c r="Q53" s="9">
        <v>-154740271</v>
      </c>
      <c r="R53" s="9"/>
      <c r="S53" s="9">
        <f t="shared" si="2"/>
        <v>-10946705838</v>
      </c>
      <c r="U53" s="11">
        <f t="shared" si="3"/>
        <v>-5.4837567474874886E-2</v>
      </c>
    </row>
    <row r="54" spans="1:21">
      <c r="A54" s="2" t="s">
        <v>29</v>
      </c>
      <c r="C54" s="9">
        <v>0</v>
      </c>
      <c r="D54" s="9"/>
      <c r="E54" s="9">
        <v>-5398073386</v>
      </c>
      <c r="F54" s="9"/>
      <c r="G54" s="9">
        <v>0</v>
      </c>
      <c r="H54" s="9"/>
      <c r="I54" s="9">
        <f t="shared" si="0"/>
        <v>-5398073386</v>
      </c>
      <c r="K54" s="16">
        <f t="shared" si="1"/>
        <v>0.43120518456095142</v>
      </c>
      <c r="M54" s="9">
        <v>0</v>
      </c>
      <c r="N54" s="9"/>
      <c r="O54" s="9">
        <v>-6597801918</v>
      </c>
      <c r="P54" s="9"/>
      <c r="Q54" s="9">
        <v>-801892557</v>
      </c>
      <c r="R54" s="9"/>
      <c r="S54" s="9">
        <f t="shared" si="2"/>
        <v>-7399694475</v>
      </c>
      <c r="U54" s="11">
        <f t="shared" si="3"/>
        <v>-3.7068799607061428E-2</v>
      </c>
    </row>
    <row r="55" spans="1:21">
      <c r="A55" s="2" t="s">
        <v>120</v>
      </c>
      <c r="C55" s="9">
        <v>0</v>
      </c>
      <c r="D55" s="9"/>
      <c r="E55" s="9">
        <v>-4033335209</v>
      </c>
      <c r="F55" s="9"/>
      <c r="G55" s="9">
        <v>0</v>
      </c>
      <c r="H55" s="9"/>
      <c r="I55" s="9">
        <f t="shared" si="0"/>
        <v>-4033335209</v>
      </c>
      <c r="K55" s="16">
        <f t="shared" si="1"/>
        <v>0.32218810839134981</v>
      </c>
      <c r="M55" s="9">
        <v>5905020646</v>
      </c>
      <c r="N55" s="9"/>
      <c r="O55" s="9">
        <v>-25544456337</v>
      </c>
      <c r="P55" s="9"/>
      <c r="Q55" s="9">
        <v>-1079367885</v>
      </c>
      <c r="R55" s="9"/>
      <c r="S55" s="9">
        <f t="shared" si="2"/>
        <v>-20718803576</v>
      </c>
      <c r="U55" s="11">
        <f t="shared" si="3"/>
        <v>-0.1037909308893205</v>
      </c>
    </row>
    <row r="56" spans="1:21">
      <c r="A56" s="2" t="s">
        <v>186</v>
      </c>
      <c r="C56" s="9">
        <v>0</v>
      </c>
      <c r="D56" s="9"/>
      <c r="E56" s="9">
        <v>0</v>
      </c>
      <c r="F56" s="9"/>
      <c r="G56" s="9">
        <v>0</v>
      </c>
      <c r="H56" s="9"/>
      <c r="I56" s="9">
        <f t="shared" si="0"/>
        <v>0</v>
      </c>
      <c r="K56" s="16">
        <f t="shared" si="1"/>
        <v>0</v>
      </c>
      <c r="M56" s="9">
        <v>0</v>
      </c>
      <c r="N56" s="9"/>
      <c r="O56" s="9">
        <v>0</v>
      </c>
      <c r="P56" s="9"/>
      <c r="Q56" s="9">
        <v>-532496187</v>
      </c>
      <c r="R56" s="9"/>
      <c r="S56" s="9">
        <f t="shared" si="2"/>
        <v>-532496187</v>
      </c>
      <c r="U56" s="11">
        <f t="shared" si="3"/>
        <v>-2.6675418173163572E-3</v>
      </c>
    </row>
    <row r="57" spans="1:21">
      <c r="A57" s="2" t="s">
        <v>47</v>
      </c>
      <c r="C57" s="9">
        <v>0</v>
      </c>
      <c r="D57" s="9"/>
      <c r="E57" s="9">
        <v>5953129423</v>
      </c>
      <c r="F57" s="9"/>
      <c r="G57" s="9">
        <v>0</v>
      </c>
      <c r="H57" s="9"/>
      <c r="I57" s="9">
        <f t="shared" si="0"/>
        <v>5953129423</v>
      </c>
      <c r="K57" s="16">
        <f t="shared" si="1"/>
        <v>-0.47554378905213818</v>
      </c>
      <c r="M57" s="9">
        <v>0</v>
      </c>
      <c r="N57" s="9"/>
      <c r="O57" s="9">
        <v>823305022</v>
      </c>
      <c r="P57" s="9"/>
      <c r="Q57" s="9">
        <v>-220443348</v>
      </c>
      <c r="R57" s="9"/>
      <c r="S57" s="9">
        <f t="shared" si="2"/>
        <v>602861674</v>
      </c>
      <c r="U57" s="11">
        <f t="shared" si="3"/>
        <v>3.0200380109995815E-3</v>
      </c>
    </row>
    <row r="58" spans="1:21">
      <c r="A58" s="2" t="s">
        <v>187</v>
      </c>
      <c r="C58" s="9">
        <v>0</v>
      </c>
      <c r="D58" s="9"/>
      <c r="E58" s="9">
        <v>0</v>
      </c>
      <c r="F58" s="9"/>
      <c r="G58" s="9">
        <v>0</v>
      </c>
      <c r="H58" s="9"/>
      <c r="I58" s="9">
        <f t="shared" si="0"/>
        <v>0</v>
      </c>
      <c r="K58" s="16">
        <f t="shared" si="1"/>
        <v>0</v>
      </c>
      <c r="M58" s="9">
        <v>0</v>
      </c>
      <c r="N58" s="9"/>
      <c r="O58" s="9">
        <v>0</v>
      </c>
      <c r="P58" s="9"/>
      <c r="Q58" s="9">
        <v>-6585852082</v>
      </c>
      <c r="R58" s="9"/>
      <c r="S58" s="9">
        <f t="shared" si="2"/>
        <v>-6585852082</v>
      </c>
      <c r="U58" s="11">
        <f t="shared" si="3"/>
        <v>-3.2991852825032517E-2</v>
      </c>
    </row>
    <row r="59" spans="1:21">
      <c r="A59" s="2" t="s">
        <v>76</v>
      </c>
      <c r="C59" s="9">
        <v>0</v>
      </c>
      <c r="D59" s="9"/>
      <c r="E59" s="9">
        <v>-6383331021</v>
      </c>
      <c r="F59" s="9"/>
      <c r="G59" s="9">
        <v>0</v>
      </c>
      <c r="H59" s="9"/>
      <c r="I59" s="9">
        <f t="shared" si="0"/>
        <v>-6383331021</v>
      </c>
      <c r="K59" s="16">
        <f t="shared" si="1"/>
        <v>0.5099088571420084</v>
      </c>
      <c r="M59" s="9">
        <v>0</v>
      </c>
      <c r="N59" s="9"/>
      <c r="O59" s="9">
        <v>-19931625403</v>
      </c>
      <c r="P59" s="9"/>
      <c r="Q59" s="9">
        <v>-1608175095</v>
      </c>
      <c r="R59" s="9"/>
      <c r="S59" s="9">
        <f t="shared" si="2"/>
        <v>-21539800498</v>
      </c>
      <c r="U59" s="11">
        <f t="shared" si="3"/>
        <v>-0.10790371831351103</v>
      </c>
    </row>
    <row r="60" spans="1:21">
      <c r="A60" s="2" t="s">
        <v>188</v>
      </c>
      <c r="C60" s="9">
        <v>0</v>
      </c>
      <c r="D60" s="9"/>
      <c r="E60" s="9">
        <v>0</v>
      </c>
      <c r="F60" s="9"/>
      <c r="G60" s="9">
        <v>0</v>
      </c>
      <c r="H60" s="9"/>
      <c r="I60" s="9">
        <f t="shared" si="0"/>
        <v>0</v>
      </c>
      <c r="K60" s="16">
        <f t="shared" si="1"/>
        <v>0</v>
      </c>
      <c r="M60" s="9">
        <v>0</v>
      </c>
      <c r="N60" s="9"/>
      <c r="O60" s="9">
        <v>0</v>
      </c>
      <c r="P60" s="9"/>
      <c r="Q60" s="9">
        <v>8917042760</v>
      </c>
      <c r="R60" s="9"/>
      <c r="S60" s="9">
        <f t="shared" si="2"/>
        <v>8917042760</v>
      </c>
      <c r="U60" s="11">
        <f t="shared" si="3"/>
        <v>4.4669962020024878E-2</v>
      </c>
    </row>
    <row r="61" spans="1:21">
      <c r="A61" s="2" t="s">
        <v>127</v>
      </c>
      <c r="C61" s="9">
        <v>0</v>
      </c>
      <c r="D61" s="9"/>
      <c r="E61" s="9">
        <v>677221414</v>
      </c>
      <c r="F61" s="9"/>
      <c r="G61" s="9">
        <v>0</v>
      </c>
      <c r="H61" s="9"/>
      <c r="I61" s="9">
        <f t="shared" si="0"/>
        <v>677221414</v>
      </c>
      <c r="K61" s="16">
        <f t="shared" si="1"/>
        <v>-5.4097335091786859E-2</v>
      </c>
      <c r="M61" s="9">
        <v>0</v>
      </c>
      <c r="N61" s="9"/>
      <c r="O61" s="9">
        <v>1707344035</v>
      </c>
      <c r="P61" s="9"/>
      <c r="Q61" s="9">
        <v>2543911760</v>
      </c>
      <c r="R61" s="9"/>
      <c r="S61" s="9">
        <f t="shared" si="2"/>
        <v>4251255795</v>
      </c>
      <c r="U61" s="11">
        <f t="shared" si="3"/>
        <v>2.1296683217885644E-2</v>
      </c>
    </row>
    <row r="62" spans="1:21">
      <c r="A62" s="2" t="s">
        <v>189</v>
      </c>
      <c r="C62" s="9">
        <v>0</v>
      </c>
      <c r="D62" s="9"/>
      <c r="E62" s="9">
        <v>0</v>
      </c>
      <c r="F62" s="9"/>
      <c r="G62" s="9">
        <v>0</v>
      </c>
      <c r="H62" s="9"/>
      <c r="I62" s="9">
        <f t="shared" si="0"/>
        <v>0</v>
      </c>
      <c r="K62" s="16">
        <f t="shared" si="1"/>
        <v>0</v>
      </c>
      <c r="M62" s="9">
        <v>0</v>
      </c>
      <c r="N62" s="9"/>
      <c r="O62" s="9">
        <v>0</v>
      </c>
      <c r="P62" s="9"/>
      <c r="Q62" s="9">
        <v>-2418132340</v>
      </c>
      <c r="R62" s="9"/>
      <c r="S62" s="9">
        <f t="shared" si="2"/>
        <v>-2418132340</v>
      </c>
      <c r="U62" s="11">
        <f t="shared" si="3"/>
        <v>-1.2113643804842974E-2</v>
      </c>
    </row>
    <row r="63" spans="1:21">
      <c r="A63" s="2" t="s">
        <v>107</v>
      </c>
      <c r="C63" s="9">
        <v>0</v>
      </c>
      <c r="D63" s="9"/>
      <c r="E63" s="9">
        <v>1318090260</v>
      </c>
      <c r="F63" s="9"/>
      <c r="G63" s="9">
        <v>0</v>
      </c>
      <c r="H63" s="9"/>
      <c r="I63" s="9">
        <f t="shared" si="0"/>
        <v>1318090260</v>
      </c>
      <c r="K63" s="16">
        <f t="shared" si="1"/>
        <v>-0.10529077935571668</v>
      </c>
      <c r="M63" s="9">
        <v>0</v>
      </c>
      <c r="N63" s="9"/>
      <c r="O63" s="9">
        <v>-1647613015</v>
      </c>
      <c r="P63" s="9"/>
      <c r="Q63" s="9">
        <v>-629848872</v>
      </c>
      <c r="R63" s="9"/>
      <c r="S63" s="9">
        <f t="shared" si="2"/>
        <v>-2277461887</v>
      </c>
      <c r="U63" s="11">
        <f t="shared" si="3"/>
        <v>-1.140895459767249E-2</v>
      </c>
    </row>
    <row r="64" spans="1:21">
      <c r="A64" s="2" t="s">
        <v>15</v>
      </c>
      <c r="C64" s="9">
        <v>0</v>
      </c>
      <c r="D64" s="9"/>
      <c r="E64" s="9">
        <v>196443882</v>
      </c>
      <c r="F64" s="9"/>
      <c r="G64" s="9">
        <v>0</v>
      </c>
      <c r="H64" s="9"/>
      <c r="I64" s="9">
        <f t="shared" si="0"/>
        <v>196443882</v>
      </c>
      <c r="K64" s="16">
        <f t="shared" si="1"/>
        <v>-1.5692195036356951E-2</v>
      </c>
      <c r="M64" s="9">
        <v>0</v>
      </c>
      <c r="N64" s="9"/>
      <c r="O64" s="9">
        <v>2308215615</v>
      </c>
      <c r="P64" s="9"/>
      <c r="Q64" s="9">
        <v>188199221</v>
      </c>
      <c r="R64" s="9"/>
      <c r="S64" s="9">
        <f t="shared" si="2"/>
        <v>2496414836</v>
      </c>
      <c r="U64" s="11">
        <f t="shared" si="3"/>
        <v>1.250580028735296E-2</v>
      </c>
    </row>
    <row r="65" spans="1:21">
      <c r="A65" s="2" t="s">
        <v>190</v>
      </c>
      <c r="C65" s="9">
        <v>0</v>
      </c>
      <c r="D65" s="9"/>
      <c r="E65" s="9">
        <v>0</v>
      </c>
      <c r="F65" s="9"/>
      <c r="G65" s="9">
        <v>0</v>
      </c>
      <c r="H65" s="9"/>
      <c r="I65" s="9">
        <f t="shared" si="0"/>
        <v>0</v>
      </c>
      <c r="K65" s="16">
        <f t="shared" si="1"/>
        <v>0</v>
      </c>
      <c r="M65" s="9">
        <v>0</v>
      </c>
      <c r="N65" s="9"/>
      <c r="O65" s="9">
        <v>0</v>
      </c>
      <c r="P65" s="9"/>
      <c r="Q65" s="9">
        <v>-3073974870</v>
      </c>
      <c r="R65" s="9"/>
      <c r="S65" s="9">
        <f t="shared" si="2"/>
        <v>-3073974870</v>
      </c>
      <c r="U65" s="11">
        <f t="shared" si="3"/>
        <v>-1.539908962973403E-2</v>
      </c>
    </row>
    <row r="66" spans="1:21">
      <c r="A66" s="2" t="s">
        <v>95</v>
      </c>
      <c r="C66" s="9">
        <v>0</v>
      </c>
      <c r="D66" s="9"/>
      <c r="E66" s="9">
        <v>0</v>
      </c>
      <c r="F66" s="9"/>
      <c r="G66" s="9">
        <v>0</v>
      </c>
      <c r="H66" s="9"/>
      <c r="I66" s="9">
        <f t="shared" si="0"/>
        <v>0</v>
      </c>
      <c r="K66" s="16">
        <f t="shared" si="1"/>
        <v>0</v>
      </c>
      <c r="M66" s="9">
        <v>0</v>
      </c>
      <c r="N66" s="9"/>
      <c r="O66" s="9">
        <v>-7420389628</v>
      </c>
      <c r="P66" s="9"/>
      <c r="Q66" s="9">
        <v>-762326493</v>
      </c>
      <c r="R66" s="9"/>
      <c r="S66" s="9">
        <f t="shared" si="2"/>
        <v>-8182716121</v>
      </c>
      <c r="U66" s="11">
        <f t="shared" si="3"/>
        <v>-4.0991349731479283E-2</v>
      </c>
    </row>
    <row r="67" spans="1:21">
      <c r="A67" s="2" t="s">
        <v>86</v>
      </c>
      <c r="C67" s="9">
        <v>23479489474</v>
      </c>
      <c r="D67" s="9"/>
      <c r="E67" s="9">
        <v>-20453646061</v>
      </c>
      <c r="F67" s="9"/>
      <c r="G67" s="9">
        <v>0</v>
      </c>
      <c r="H67" s="9"/>
      <c r="I67" s="9">
        <f t="shared" si="0"/>
        <v>3025843413</v>
      </c>
      <c r="K67" s="16">
        <f t="shared" si="1"/>
        <v>-0.24170834185750809</v>
      </c>
      <c r="M67" s="9">
        <v>23479489474</v>
      </c>
      <c r="N67" s="9"/>
      <c r="O67" s="9">
        <v>-14609747186</v>
      </c>
      <c r="P67" s="9"/>
      <c r="Q67" s="9">
        <v>0</v>
      </c>
      <c r="R67" s="9"/>
      <c r="S67" s="9">
        <f t="shared" si="2"/>
        <v>8869742288</v>
      </c>
      <c r="U67" s="11">
        <f t="shared" si="3"/>
        <v>4.4433010112914222E-2</v>
      </c>
    </row>
    <row r="68" spans="1:21">
      <c r="A68" s="2" t="s">
        <v>84</v>
      </c>
      <c r="C68" s="9">
        <v>0</v>
      </c>
      <c r="D68" s="9"/>
      <c r="E68" s="9">
        <v>2023792597</v>
      </c>
      <c r="F68" s="9"/>
      <c r="G68" s="9">
        <v>0</v>
      </c>
      <c r="H68" s="9"/>
      <c r="I68" s="9">
        <f t="shared" si="0"/>
        <v>2023792597</v>
      </c>
      <c r="K68" s="16">
        <f t="shared" si="1"/>
        <v>-0.16166320794484881</v>
      </c>
      <c r="M68" s="9">
        <v>0</v>
      </c>
      <c r="N68" s="9"/>
      <c r="O68" s="9">
        <v>1437957898</v>
      </c>
      <c r="P68" s="9"/>
      <c r="Q68" s="9">
        <v>0</v>
      </c>
      <c r="R68" s="9"/>
      <c r="S68" s="9">
        <f t="shared" si="2"/>
        <v>1437957898</v>
      </c>
      <c r="U68" s="11">
        <f t="shared" si="3"/>
        <v>7.2034559459771847E-3</v>
      </c>
    </row>
    <row r="69" spans="1:21">
      <c r="A69" s="2" t="s">
        <v>117</v>
      </c>
      <c r="C69" s="9">
        <v>0</v>
      </c>
      <c r="D69" s="9"/>
      <c r="E69" s="9">
        <v>-1127935015</v>
      </c>
      <c r="F69" s="9"/>
      <c r="G69" s="9">
        <v>0</v>
      </c>
      <c r="H69" s="9"/>
      <c r="I69" s="9">
        <f t="shared" si="0"/>
        <v>-1127935015</v>
      </c>
      <c r="K69" s="16">
        <f t="shared" si="1"/>
        <v>9.010092889386194E-2</v>
      </c>
      <c r="M69" s="9">
        <v>0</v>
      </c>
      <c r="N69" s="9"/>
      <c r="O69" s="9">
        <v>-5405350991</v>
      </c>
      <c r="P69" s="9"/>
      <c r="Q69" s="9">
        <v>0</v>
      </c>
      <c r="R69" s="9"/>
      <c r="S69" s="9">
        <f t="shared" si="2"/>
        <v>-5405350991</v>
      </c>
      <c r="U69" s="11">
        <f t="shared" si="3"/>
        <v>-2.7078127802190089E-2</v>
      </c>
    </row>
    <row r="70" spans="1:21">
      <c r="A70" s="2" t="s">
        <v>67</v>
      </c>
      <c r="C70" s="9">
        <v>0</v>
      </c>
      <c r="D70" s="9"/>
      <c r="E70" s="9">
        <v>-2777209894</v>
      </c>
      <c r="F70" s="9"/>
      <c r="G70" s="9">
        <v>0</v>
      </c>
      <c r="H70" s="9"/>
      <c r="I70" s="9">
        <f t="shared" si="0"/>
        <v>-2777209894</v>
      </c>
      <c r="K70" s="16">
        <f t="shared" si="1"/>
        <v>0.22184717014270883</v>
      </c>
      <c r="M70" s="9">
        <v>0</v>
      </c>
      <c r="N70" s="9"/>
      <c r="O70" s="9">
        <v>-2556045380</v>
      </c>
      <c r="P70" s="9"/>
      <c r="Q70" s="9">
        <v>0</v>
      </c>
      <c r="R70" s="9"/>
      <c r="S70" s="9">
        <f t="shared" si="2"/>
        <v>-2556045380</v>
      </c>
      <c r="U70" s="11">
        <f t="shared" si="3"/>
        <v>-1.2804519740360655E-2</v>
      </c>
    </row>
    <row r="71" spans="1:21">
      <c r="A71" s="2" t="s">
        <v>109</v>
      </c>
      <c r="C71" s="9">
        <v>0</v>
      </c>
      <c r="D71" s="9"/>
      <c r="E71" s="9">
        <v>-4640138121</v>
      </c>
      <c r="F71" s="9"/>
      <c r="G71" s="9">
        <v>0</v>
      </c>
      <c r="H71" s="9"/>
      <c r="I71" s="9">
        <f t="shared" si="0"/>
        <v>-4640138121</v>
      </c>
      <c r="K71" s="16">
        <f t="shared" si="1"/>
        <v>0.3706603211514975</v>
      </c>
      <c r="M71" s="9">
        <v>0</v>
      </c>
      <c r="N71" s="9"/>
      <c r="O71" s="9">
        <v>-11202619180</v>
      </c>
      <c r="P71" s="9"/>
      <c r="Q71" s="9">
        <v>0</v>
      </c>
      <c r="R71" s="9"/>
      <c r="S71" s="9">
        <f t="shared" si="2"/>
        <v>-11202619180</v>
      </c>
      <c r="U71" s="11">
        <f t="shared" si="3"/>
        <v>-5.6119566403806526E-2</v>
      </c>
    </row>
    <row r="72" spans="1:21">
      <c r="A72" s="2" t="s">
        <v>102</v>
      </c>
      <c r="C72" s="9">
        <v>0</v>
      </c>
      <c r="D72" s="9"/>
      <c r="E72" s="9">
        <v>644536902</v>
      </c>
      <c r="F72" s="9"/>
      <c r="G72" s="9">
        <v>0</v>
      </c>
      <c r="H72" s="9"/>
      <c r="I72" s="9">
        <f t="shared" si="0"/>
        <v>644536902</v>
      </c>
      <c r="K72" s="16">
        <f t="shared" si="1"/>
        <v>-5.1486453389845387E-2</v>
      </c>
      <c r="M72" s="9">
        <v>0</v>
      </c>
      <c r="N72" s="9"/>
      <c r="O72" s="9">
        <v>720212422</v>
      </c>
      <c r="P72" s="9"/>
      <c r="Q72" s="9">
        <v>0</v>
      </c>
      <c r="R72" s="9"/>
      <c r="S72" s="9">
        <f t="shared" si="2"/>
        <v>720212422</v>
      </c>
      <c r="U72" s="11">
        <f t="shared" si="3"/>
        <v>3.6079070610052933E-3</v>
      </c>
    </row>
    <row r="73" spans="1:21">
      <c r="A73" s="2" t="s">
        <v>49</v>
      </c>
      <c r="C73" s="9">
        <v>0</v>
      </c>
      <c r="D73" s="9"/>
      <c r="E73" s="9">
        <v>1545635681</v>
      </c>
      <c r="F73" s="9"/>
      <c r="G73" s="9">
        <v>0</v>
      </c>
      <c r="H73" s="9"/>
      <c r="I73" s="9">
        <f t="shared" ref="I73:I79" si="4">C73+E73+G73</f>
        <v>1545635681</v>
      </c>
      <c r="K73" s="16">
        <f t="shared" ref="K73:K79" si="5">I73/$I$80</f>
        <v>-0.12346740613385149</v>
      </c>
      <c r="M73" s="9">
        <v>0</v>
      </c>
      <c r="N73" s="9"/>
      <c r="O73" s="9">
        <v>24994301858</v>
      </c>
      <c r="P73" s="9"/>
      <c r="Q73" s="9">
        <v>0</v>
      </c>
      <c r="R73" s="9"/>
      <c r="S73" s="9">
        <f t="shared" ref="S73:S78" si="6">M73+O73+Q73</f>
        <v>24994301858</v>
      </c>
      <c r="U73" s="11">
        <f t="shared" ref="U73:U79" si="7">S73/$S$80</f>
        <v>0.12520905694455783</v>
      </c>
    </row>
    <row r="74" spans="1:21">
      <c r="A74" s="2" t="s">
        <v>31</v>
      </c>
      <c r="C74" s="9">
        <v>0</v>
      </c>
      <c r="D74" s="9"/>
      <c r="E74" s="9">
        <v>108361272</v>
      </c>
      <c r="F74" s="9"/>
      <c r="G74" s="9">
        <v>0</v>
      </c>
      <c r="H74" s="9"/>
      <c r="I74" s="9">
        <f t="shared" si="4"/>
        <v>108361272</v>
      </c>
      <c r="K74" s="16">
        <f t="shared" si="5"/>
        <v>-8.6560405816645675E-3</v>
      </c>
      <c r="M74" s="9">
        <v>0</v>
      </c>
      <c r="N74" s="9"/>
      <c r="O74" s="9">
        <v>-1362255980</v>
      </c>
      <c r="P74" s="9"/>
      <c r="Q74" s="9">
        <v>0</v>
      </c>
      <c r="R74" s="9"/>
      <c r="S74" s="9">
        <f t="shared" si="6"/>
        <v>-1362255980</v>
      </c>
      <c r="U74" s="11">
        <f t="shared" si="7"/>
        <v>-6.8242268794673549E-3</v>
      </c>
    </row>
    <row r="75" spans="1:21">
      <c r="A75" s="2" t="s">
        <v>80</v>
      </c>
      <c r="C75" s="9">
        <v>0</v>
      </c>
      <c r="D75" s="9"/>
      <c r="E75" s="9">
        <v>-1149121800</v>
      </c>
      <c r="F75" s="9"/>
      <c r="G75" s="9">
        <v>0</v>
      </c>
      <c r="H75" s="9"/>
      <c r="I75" s="9">
        <f t="shared" si="4"/>
        <v>-1149121800</v>
      </c>
      <c r="K75" s="16">
        <f t="shared" si="5"/>
        <v>9.1793357077567653E-2</v>
      </c>
      <c r="M75" s="9">
        <v>0</v>
      </c>
      <c r="N75" s="9"/>
      <c r="O75" s="9">
        <v>-8280436500</v>
      </c>
      <c r="P75" s="9"/>
      <c r="Q75" s="9">
        <v>0</v>
      </c>
      <c r="R75" s="9"/>
      <c r="S75" s="9">
        <f t="shared" si="6"/>
        <v>-8280436500</v>
      </c>
      <c r="U75" s="11">
        <f t="shared" si="7"/>
        <v>-4.1480880368036696E-2</v>
      </c>
    </row>
    <row r="76" spans="1:21">
      <c r="A76" s="2" t="s">
        <v>73</v>
      </c>
      <c r="C76" s="9">
        <v>0</v>
      </c>
      <c r="D76" s="9"/>
      <c r="E76" s="9">
        <v>-2255284735</v>
      </c>
      <c r="F76" s="9"/>
      <c r="G76" s="9">
        <v>0</v>
      </c>
      <c r="H76" s="9"/>
      <c r="I76" s="9">
        <f t="shared" si="4"/>
        <v>-2255284735</v>
      </c>
      <c r="K76" s="16">
        <f t="shared" si="5"/>
        <v>0.18015510365519352</v>
      </c>
      <c r="M76" s="9">
        <v>0</v>
      </c>
      <c r="N76" s="9"/>
      <c r="O76" s="9">
        <v>-15155513420</v>
      </c>
      <c r="P76" s="9"/>
      <c r="Q76" s="9">
        <v>0</v>
      </c>
      <c r="R76" s="9"/>
      <c r="S76" s="9">
        <f t="shared" si="6"/>
        <v>-15155513420</v>
      </c>
      <c r="U76" s="11">
        <f t="shared" si="7"/>
        <v>-7.5921606196870745E-2</v>
      </c>
    </row>
    <row r="77" spans="1:21">
      <c r="A77" s="2" t="s">
        <v>111</v>
      </c>
      <c r="C77" s="9">
        <v>0</v>
      </c>
      <c r="D77" s="9"/>
      <c r="E77" s="9">
        <v>5148098677</v>
      </c>
      <c r="F77" s="9"/>
      <c r="G77" s="9">
        <v>0</v>
      </c>
      <c r="H77" s="9"/>
      <c r="I77" s="9">
        <f t="shared" si="4"/>
        <v>5148098677</v>
      </c>
      <c r="K77" s="16">
        <f t="shared" si="5"/>
        <v>-0.41123687682925747</v>
      </c>
      <c r="M77" s="9">
        <v>0</v>
      </c>
      <c r="N77" s="9"/>
      <c r="O77" s="9">
        <v>18061973323</v>
      </c>
      <c r="P77" s="9"/>
      <c r="Q77" s="9">
        <v>0</v>
      </c>
      <c r="R77" s="9"/>
      <c r="S77" s="9">
        <f t="shared" si="6"/>
        <v>18061973323</v>
      </c>
      <c r="U77" s="11">
        <f t="shared" si="7"/>
        <v>9.0481528917229562E-2</v>
      </c>
    </row>
    <row r="78" spans="1:21">
      <c r="A78" s="2" t="s">
        <v>43</v>
      </c>
      <c r="C78" s="9">
        <v>0</v>
      </c>
      <c r="D78" s="9"/>
      <c r="E78" s="9">
        <v>248284311</v>
      </c>
      <c r="F78" s="9"/>
      <c r="G78" s="9">
        <v>0</v>
      </c>
      <c r="H78" s="9"/>
      <c r="I78" s="9">
        <f t="shared" si="4"/>
        <v>248284311</v>
      </c>
      <c r="K78" s="16">
        <f t="shared" si="5"/>
        <v>-1.983327652158445E-2</v>
      </c>
      <c r="M78" s="9">
        <v>0</v>
      </c>
      <c r="N78" s="9"/>
      <c r="O78" s="9">
        <v>-1396599443</v>
      </c>
      <c r="P78" s="9"/>
      <c r="Q78" s="9">
        <v>0</v>
      </c>
      <c r="R78" s="9"/>
      <c r="S78" s="9">
        <f t="shared" si="6"/>
        <v>-1396599443</v>
      </c>
      <c r="U78" s="11">
        <f t="shared" si="7"/>
        <v>-6.9962705972263272E-3</v>
      </c>
    </row>
    <row r="79" spans="1:21">
      <c r="A79" s="2" t="s">
        <v>55</v>
      </c>
      <c r="C79" s="9">
        <v>0</v>
      </c>
      <c r="D79" s="9"/>
      <c r="E79" s="9">
        <v>924529801</v>
      </c>
      <c r="F79" s="9"/>
      <c r="G79" s="9">
        <v>0</v>
      </c>
      <c r="H79" s="9"/>
      <c r="I79" s="9">
        <f t="shared" si="4"/>
        <v>924529801</v>
      </c>
      <c r="K79" s="16">
        <f t="shared" si="5"/>
        <v>-7.3852653523800146E-2</v>
      </c>
      <c r="M79" s="9">
        <v>0</v>
      </c>
      <c r="N79" s="9"/>
      <c r="O79" s="9">
        <v>9856807760</v>
      </c>
      <c r="P79" s="9"/>
      <c r="Q79" s="9">
        <v>0</v>
      </c>
      <c r="R79" s="9"/>
      <c r="S79" s="9">
        <f>M79+O79+Q79</f>
        <v>9856807760</v>
      </c>
      <c r="U79" s="11">
        <f t="shared" si="7"/>
        <v>4.9377718614628072E-2</v>
      </c>
    </row>
    <row r="80" spans="1:21">
      <c r="A80" s="2" t="s">
        <v>139</v>
      </c>
      <c r="C80" s="13">
        <f>SUM(C8:C79)</f>
        <v>23479489474</v>
      </c>
      <c r="D80" s="9"/>
      <c r="E80" s="13">
        <f>SUM(E8:E79)</f>
        <v>-40119919088</v>
      </c>
      <c r="F80" s="9"/>
      <c r="G80" s="13">
        <f>SUM(G8:G79)</f>
        <v>4121857066</v>
      </c>
      <c r="H80" s="9"/>
      <c r="I80" s="13">
        <f>SUM(I8:I79)</f>
        <v>-12518572548</v>
      </c>
      <c r="K80" s="17">
        <f>SUM(K8:K79)</f>
        <v>1.0000000000000002</v>
      </c>
      <c r="M80" s="13">
        <f>SUM(M8:M79)</f>
        <v>36179796084</v>
      </c>
      <c r="N80" s="9"/>
      <c r="O80" s="13">
        <f>SUM(O8:O79)</f>
        <v>219795738693</v>
      </c>
      <c r="P80" s="9"/>
      <c r="Q80" s="13">
        <f>SUM(Q8:Q79)</f>
        <v>-56354976425</v>
      </c>
      <c r="R80" s="9"/>
      <c r="S80" s="13">
        <f>SUM(S8:S79)</f>
        <v>199620558352</v>
      </c>
      <c r="U80" s="17">
        <f>SUM(U8:U79)</f>
        <v>1.0000000000000007</v>
      </c>
    </row>
    <row r="81" spans="3:17">
      <c r="C81" s="9"/>
      <c r="D81" s="9"/>
      <c r="E81" s="9"/>
      <c r="F81" s="9"/>
      <c r="G81" s="9"/>
      <c r="H81" s="9"/>
      <c r="I81" s="9"/>
      <c r="M81" s="14"/>
      <c r="O81" s="14"/>
      <c r="Q81" s="14"/>
    </row>
  </sheetData>
  <mergeCells count="16">
    <mergeCell ref="S7"/>
    <mergeCell ref="U7"/>
    <mergeCell ref="M6:U6"/>
    <mergeCell ref="A2:U2"/>
    <mergeCell ref="A3:U3"/>
    <mergeCell ref="A4:U4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K17"/>
  <sheetViews>
    <sheetView rightToLeft="1" workbookViewId="0">
      <selection activeCell="I6" sqref="I6:K6"/>
    </sheetView>
  </sheetViews>
  <sheetFormatPr defaultRowHeight="24"/>
  <cols>
    <col min="1" max="1" width="20.140625" style="2" bestFit="1" customWidth="1"/>
    <col min="2" max="2" width="1" style="2" customWidth="1"/>
    <col min="3" max="3" width="29" style="2" customWidth="1"/>
    <col min="4" max="4" width="1" style="2" customWidth="1"/>
    <col min="5" max="5" width="34" style="2" customWidth="1"/>
    <col min="6" max="6" width="1" style="2" customWidth="1"/>
    <col min="7" max="7" width="30" style="2" customWidth="1"/>
    <col min="8" max="8" width="1" style="2" customWidth="1"/>
    <col min="9" max="9" width="34" style="2" customWidth="1"/>
    <col min="10" max="10" width="1" style="2" customWidth="1"/>
    <col min="11" max="11" width="30" style="2" customWidth="1"/>
    <col min="12" max="12" width="1" style="2" customWidth="1"/>
    <col min="13" max="13" width="9.140625" style="2" customWidth="1"/>
    <col min="14" max="16384" width="9.140625" style="2"/>
  </cols>
  <sheetData>
    <row r="2" spans="1:11" ht="24.75">
      <c r="A2" s="20" t="s">
        <v>0</v>
      </c>
      <c r="B2" s="20" t="s">
        <v>0</v>
      </c>
      <c r="C2" s="20" t="s">
        <v>0</v>
      </c>
      <c r="D2" s="20" t="s">
        <v>0</v>
      </c>
      <c r="E2" s="20" t="s">
        <v>0</v>
      </c>
      <c r="F2" s="20" t="s">
        <v>0</v>
      </c>
      <c r="G2" s="20" t="s">
        <v>0</v>
      </c>
      <c r="H2" s="20" t="s">
        <v>0</v>
      </c>
      <c r="I2" s="20" t="s">
        <v>0</v>
      </c>
      <c r="J2" s="20" t="s">
        <v>0</v>
      </c>
      <c r="K2" s="20" t="s">
        <v>0</v>
      </c>
    </row>
    <row r="3" spans="1:11" ht="24.75">
      <c r="A3" s="20" t="s">
        <v>162</v>
      </c>
      <c r="B3" s="20" t="s">
        <v>162</v>
      </c>
      <c r="C3" s="20" t="s">
        <v>162</v>
      </c>
      <c r="D3" s="20" t="s">
        <v>162</v>
      </c>
      <c r="E3" s="20" t="s">
        <v>162</v>
      </c>
      <c r="F3" s="20" t="s">
        <v>162</v>
      </c>
      <c r="G3" s="20" t="s">
        <v>162</v>
      </c>
      <c r="H3" s="20" t="s">
        <v>162</v>
      </c>
      <c r="I3" s="20" t="s">
        <v>162</v>
      </c>
      <c r="J3" s="20" t="s">
        <v>162</v>
      </c>
      <c r="K3" s="20" t="s">
        <v>162</v>
      </c>
    </row>
    <row r="4" spans="1:11" ht="24.75">
      <c r="A4" s="20" t="s">
        <v>2</v>
      </c>
      <c r="B4" s="20" t="s">
        <v>2</v>
      </c>
      <c r="C4" s="20" t="s">
        <v>2</v>
      </c>
      <c r="D4" s="20" t="s">
        <v>2</v>
      </c>
      <c r="E4" s="20" t="s">
        <v>2</v>
      </c>
      <c r="F4" s="20" t="s">
        <v>2</v>
      </c>
      <c r="G4" s="20" t="s">
        <v>2</v>
      </c>
      <c r="H4" s="20" t="s">
        <v>2</v>
      </c>
      <c r="I4" s="20" t="s">
        <v>2</v>
      </c>
      <c r="J4" s="20" t="s">
        <v>2</v>
      </c>
      <c r="K4" s="20" t="s">
        <v>2</v>
      </c>
    </row>
    <row r="6" spans="1:11" ht="24.75">
      <c r="A6" s="19" t="s">
        <v>196</v>
      </c>
      <c r="B6" s="19" t="s">
        <v>196</v>
      </c>
      <c r="C6" s="19" t="s">
        <v>196</v>
      </c>
      <c r="E6" s="19" t="s">
        <v>164</v>
      </c>
      <c r="F6" s="19" t="s">
        <v>164</v>
      </c>
      <c r="G6" s="19" t="s">
        <v>164</v>
      </c>
      <c r="I6" s="19" t="s">
        <v>165</v>
      </c>
      <c r="J6" s="19" t="s">
        <v>165</v>
      </c>
      <c r="K6" s="19" t="s">
        <v>165</v>
      </c>
    </row>
    <row r="7" spans="1:11" ht="24.75">
      <c r="A7" s="19" t="s">
        <v>197</v>
      </c>
      <c r="C7" s="19" t="s">
        <v>146</v>
      </c>
      <c r="E7" s="19" t="s">
        <v>198</v>
      </c>
      <c r="G7" s="19" t="s">
        <v>199</v>
      </c>
      <c r="I7" s="19" t="s">
        <v>198</v>
      </c>
      <c r="K7" s="19" t="s">
        <v>199</v>
      </c>
    </row>
    <row r="8" spans="1:11">
      <c r="A8" s="2" t="s">
        <v>152</v>
      </c>
      <c r="C8" s="6" t="s">
        <v>153</v>
      </c>
      <c r="D8" s="6"/>
      <c r="E8" s="5">
        <v>38998</v>
      </c>
      <c r="F8" s="6"/>
      <c r="G8" s="11">
        <f>E8/$E$10</f>
        <v>4.4689982219648577E-5</v>
      </c>
      <c r="H8" s="6"/>
      <c r="I8" s="5">
        <v>119190</v>
      </c>
      <c r="J8" s="6"/>
      <c r="K8" s="11">
        <f>I8/$I$10</f>
        <v>3.3984661609922757E-5</v>
      </c>
    </row>
    <row r="9" spans="1:11" ht="24.75" thickBot="1">
      <c r="A9" s="2" t="s">
        <v>159</v>
      </c>
      <c r="C9" s="6" t="s">
        <v>160</v>
      </c>
      <c r="D9" s="6"/>
      <c r="E9" s="5">
        <v>872595048</v>
      </c>
      <c r="F9" s="6"/>
      <c r="G9" s="11">
        <f>E9/$E$10</f>
        <v>0.99995531001778037</v>
      </c>
      <c r="H9" s="6"/>
      <c r="I9" s="5">
        <v>3507051232</v>
      </c>
      <c r="J9" s="6"/>
      <c r="K9" s="11">
        <f>I9/$I$10</f>
        <v>0.99996601533839002</v>
      </c>
    </row>
    <row r="10" spans="1:11" ht="24.75" thickBot="1">
      <c r="A10" s="2" t="s">
        <v>139</v>
      </c>
      <c r="C10" s="6" t="s">
        <v>139</v>
      </c>
      <c r="D10" s="6"/>
      <c r="E10" s="7">
        <f>SUM(E8:E9)</f>
        <v>872634046</v>
      </c>
      <c r="F10" s="6"/>
      <c r="G10" s="18">
        <f>SUM(G8:G9)</f>
        <v>1</v>
      </c>
      <c r="H10" s="6"/>
      <c r="I10" s="7">
        <f>SUM(I8:I9)</f>
        <v>3507170422</v>
      </c>
      <c r="J10" s="6"/>
      <c r="K10" s="18">
        <f>SUM(K8:K9)</f>
        <v>1</v>
      </c>
    </row>
    <row r="11" spans="1:11" ht="24.75" thickTop="1">
      <c r="C11" s="6"/>
      <c r="D11" s="6"/>
      <c r="E11" s="6"/>
      <c r="F11" s="6"/>
      <c r="G11" s="6"/>
      <c r="H11" s="6"/>
      <c r="I11" s="6"/>
      <c r="J11" s="6"/>
      <c r="K11" s="6"/>
    </row>
    <row r="12" spans="1:11">
      <c r="C12" s="6"/>
      <c r="D12" s="6"/>
      <c r="E12" s="6"/>
      <c r="F12" s="6"/>
      <c r="G12" s="6"/>
      <c r="H12" s="6"/>
      <c r="I12" s="6"/>
      <c r="J12" s="6"/>
      <c r="K12" s="6"/>
    </row>
    <row r="13" spans="1:11">
      <c r="C13" s="6"/>
      <c r="D13" s="6"/>
      <c r="E13" s="6"/>
      <c r="F13" s="6"/>
      <c r="G13" s="6"/>
      <c r="H13" s="6"/>
      <c r="I13" s="6"/>
      <c r="J13" s="6"/>
      <c r="K13" s="6"/>
    </row>
    <row r="14" spans="1:11">
      <c r="C14" s="6"/>
      <c r="D14" s="6"/>
      <c r="E14" s="6"/>
      <c r="F14" s="6"/>
      <c r="G14" s="6"/>
      <c r="H14" s="6"/>
      <c r="I14" s="6"/>
      <c r="J14" s="6"/>
      <c r="K14" s="6"/>
    </row>
    <row r="15" spans="1:11">
      <c r="C15" s="6"/>
      <c r="D15" s="6"/>
      <c r="E15" s="6"/>
      <c r="F15" s="6"/>
      <c r="G15" s="6"/>
      <c r="H15" s="6"/>
      <c r="I15" s="6"/>
      <c r="J15" s="6"/>
      <c r="K15" s="6"/>
    </row>
    <row r="16" spans="1:11">
      <c r="C16" s="6"/>
      <c r="D16" s="6"/>
      <c r="E16" s="6"/>
      <c r="F16" s="6"/>
      <c r="G16" s="6"/>
      <c r="H16" s="6"/>
      <c r="I16" s="6"/>
      <c r="J16" s="6"/>
      <c r="K16" s="6"/>
    </row>
    <row r="17" spans="3:11">
      <c r="C17" s="6"/>
      <c r="D17" s="6"/>
      <c r="E17" s="6"/>
      <c r="F17" s="6"/>
      <c r="G17" s="6"/>
      <c r="H17" s="6"/>
      <c r="I17" s="6"/>
      <c r="J17" s="6"/>
      <c r="K17" s="6"/>
    </row>
  </sheetData>
  <mergeCells count="12">
    <mergeCell ref="I7"/>
    <mergeCell ref="K7"/>
    <mergeCell ref="I6:K6"/>
    <mergeCell ref="A2:K2"/>
    <mergeCell ref="A3:K3"/>
    <mergeCell ref="A4:K4"/>
    <mergeCell ref="A7"/>
    <mergeCell ref="C7"/>
    <mergeCell ref="A6:C6"/>
    <mergeCell ref="E7"/>
    <mergeCell ref="G7"/>
    <mergeCell ref="E6:G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G11"/>
  <sheetViews>
    <sheetView rightToLeft="1" workbookViewId="0">
      <selection activeCell="C8" sqref="C8:G11"/>
    </sheetView>
  </sheetViews>
  <sheetFormatPr defaultRowHeight="24"/>
  <cols>
    <col min="1" max="1" width="45.42578125" style="2" customWidth="1"/>
    <col min="2" max="2" width="1" style="2" customWidth="1"/>
    <col min="3" max="3" width="16.42578125" style="2" customWidth="1"/>
    <col min="4" max="4" width="1" style="2" customWidth="1"/>
    <col min="5" max="5" width="20" style="2" customWidth="1"/>
    <col min="6" max="6" width="1" style="2" customWidth="1"/>
    <col min="7" max="7" width="9.140625" style="2" customWidth="1"/>
    <col min="8" max="16384" width="9.140625" style="2"/>
  </cols>
  <sheetData>
    <row r="2" spans="1:7" ht="24.75">
      <c r="A2" s="20" t="s">
        <v>0</v>
      </c>
      <c r="B2" s="20" t="s">
        <v>0</v>
      </c>
      <c r="C2" s="20" t="s">
        <v>0</v>
      </c>
      <c r="D2" s="20" t="s">
        <v>0</v>
      </c>
      <c r="E2" s="20" t="s">
        <v>0</v>
      </c>
    </row>
    <row r="3" spans="1:7" ht="24.75">
      <c r="A3" s="20" t="s">
        <v>162</v>
      </c>
      <c r="B3" s="20" t="s">
        <v>162</v>
      </c>
      <c r="C3" s="20" t="s">
        <v>162</v>
      </c>
      <c r="D3" s="20" t="s">
        <v>162</v>
      </c>
      <c r="E3" s="20" t="s">
        <v>162</v>
      </c>
    </row>
    <row r="4" spans="1:7" ht="24.75">
      <c r="A4" s="20" t="s">
        <v>2</v>
      </c>
      <c r="B4" s="20" t="s">
        <v>2</v>
      </c>
      <c r="C4" s="20" t="s">
        <v>2</v>
      </c>
      <c r="D4" s="20" t="s">
        <v>2</v>
      </c>
      <c r="E4" s="20" t="s">
        <v>2</v>
      </c>
    </row>
    <row r="5" spans="1:7" ht="24.75">
      <c r="C5" s="20" t="s">
        <v>164</v>
      </c>
      <c r="D5" s="3"/>
      <c r="E5" s="3" t="s">
        <v>210</v>
      </c>
    </row>
    <row r="6" spans="1:7" ht="25.5" thickBot="1">
      <c r="A6" s="19" t="s">
        <v>200</v>
      </c>
      <c r="C6" s="19"/>
      <c r="D6" s="3"/>
      <c r="E6" s="1" t="s">
        <v>211</v>
      </c>
    </row>
    <row r="7" spans="1:7" ht="25.5" thickBot="1">
      <c r="A7" s="19" t="s">
        <v>200</v>
      </c>
      <c r="C7" s="19" t="s">
        <v>149</v>
      </c>
      <c r="E7" s="19" t="s">
        <v>149</v>
      </c>
    </row>
    <row r="8" spans="1:7" ht="24.75" thickBot="1">
      <c r="A8" s="2" t="s">
        <v>200</v>
      </c>
      <c r="C8" s="5">
        <v>0</v>
      </c>
      <c r="D8" s="6"/>
      <c r="E8" s="5">
        <v>7238398625</v>
      </c>
      <c r="F8" s="6"/>
      <c r="G8" s="6"/>
    </row>
    <row r="9" spans="1:7" ht="24.75" thickBot="1">
      <c r="A9" s="2" t="s">
        <v>139</v>
      </c>
      <c r="C9" s="7">
        <f>SUM(C8:C8)</f>
        <v>0</v>
      </c>
      <c r="D9" s="6"/>
      <c r="E9" s="7">
        <f>SUM(E8:E8)</f>
        <v>7238398625</v>
      </c>
      <c r="F9" s="6"/>
      <c r="G9" s="6"/>
    </row>
    <row r="10" spans="1:7" ht="24.75" thickTop="1">
      <c r="C10" s="6"/>
      <c r="D10" s="6"/>
      <c r="E10" s="6"/>
      <c r="F10" s="6"/>
      <c r="G10" s="6"/>
    </row>
    <row r="11" spans="1:7">
      <c r="C11" s="6"/>
      <c r="D11" s="6"/>
      <c r="E11" s="6"/>
      <c r="F11" s="6"/>
      <c r="G11" s="6"/>
    </row>
  </sheetData>
  <mergeCells count="7">
    <mergeCell ref="A2:E2"/>
    <mergeCell ref="A3:E3"/>
    <mergeCell ref="A4:E4"/>
    <mergeCell ref="C5:C6"/>
    <mergeCell ref="A6:A7"/>
    <mergeCell ref="C7"/>
    <mergeCell ref="E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سهام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درآمد سپرده بانکی</vt:lpstr>
      <vt:lpstr>سایر درآمدها</vt:lpstr>
      <vt:lpstr>جمع درآمدها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Ghayouri, Ali</cp:lastModifiedBy>
  <dcterms:modified xsi:type="dcterms:W3CDTF">2024-04-29T09:45:07Z</dcterms:modified>
</cp:coreProperties>
</file>