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EE4290B3-998B-439A-A991-1CD1B2229A46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C9" i="15"/>
  <c r="C8" i="15"/>
  <c r="C7" i="15"/>
  <c r="K10" i="13"/>
  <c r="K9" i="13"/>
  <c r="K8" i="13"/>
  <c r="G10" i="13"/>
  <c r="G9" i="13"/>
  <c r="G8" i="13"/>
  <c r="S8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" i="11"/>
  <c r="I5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8" i="10"/>
  <c r="Q9" i="9"/>
  <c r="Q73" i="9" s="1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S9" i="8"/>
  <c r="S10" i="8" s="1"/>
  <c r="S8" i="8"/>
  <c r="M10" i="8"/>
  <c r="M9" i="8"/>
  <c r="M8" i="8"/>
  <c r="E9" i="14"/>
  <c r="C9" i="14"/>
  <c r="I10" i="13"/>
  <c r="E10" i="13"/>
  <c r="Q80" i="11"/>
  <c r="O80" i="11"/>
  <c r="M80" i="11"/>
  <c r="I80" i="11"/>
  <c r="G80" i="11"/>
  <c r="E80" i="11"/>
  <c r="C80" i="11"/>
  <c r="Q48" i="10"/>
  <c r="O48" i="10"/>
  <c r="M48" i="10"/>
  <c r="I48" i="10"/>
  <c r="G48" i="10"/>
  <c r="E48" i="10"/>
  <c r="O73" i="9"/>
  <c r="M73" i="9"/>
  <c r="I73" i="9"/>
  <c r="G73" i="9"/>
  <c r="E73" i="9"/>
  <c r="Q10" i="8"/>
  <c r="O10" i="8"/>
  <c r="K10" i="8"/>
  <c r="I10" i="8"/>
  <c r="S10" i="7"/>
  <c r="Q10" i="7"/>
  <c r="O10" i="7"/>
  <c r="M10" i="7"/>
  <c r="K10" i="7"/>
  <c r="I10" i="7"/>
  <c r="Q11" i="6"/>
  <c r="O11" i="6"/>
  <c r="M11" i="6"/>
  <c r="K11" i="6"/>
  <c r="W77" i="1"/>
  <c r="U77" i="1"/>
  <c r="O77" i="1"/>
  <c r="K77" i="1"/>
  <c r="G77" i="1"/>
  <c r="E77" i="1"/>
</calcChain>
</file>

<file path=xl/sharedStrings.xml><?xml version="1.0" encoding="utf-8"?>
<sst xmlns="http://schemas.openxmlformats.org/spreadsheetml/2006/main" count="1232" uniqueCount="322">
  <si>
    <t>صندوق سرمایه‌گذاری شاخصی آرام مفید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</si>
  <si>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</si>
  <si>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</si>
  <si>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</si>
  <si>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</si>
  <si>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</si>
  <si>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</si>
  <si>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</si>
  <si>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</si>
  <si>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</si>
  <si>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</si>
  <si>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</si>
  <si>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</si>
  <si>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</si>
  <si>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</si>
  <si>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</si>
  <si>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0.75%</t>
  </si>
  <si>
    <t>ایران خودرو دیزل</t>
  </si>
  <si>
    <t>1.50%</t>
  </si>
  <si>
    <t>ایران‌ خودرو</t>
  </si>
  <si>
    <t>1.03%</t>
  </si>
  <si>
    <t>بانک تجارت</t>
  </si>
  <si>
    <t>0.38%</t>
  </si>
  <si>
    <t>بانک سامان</t>
  </si>
  <si>
    <t>0.37%</t>
  </si>
  <si>
    <t>بانک صادرات ایران</t>
  </si>
  <si>
    <t>0.87%</t>
  </si>
  <si>
    <t>بانک ملت</t>
  </si>
  <si>
    <t>3.88%</t>
  </si>
  <si>
    <t>بانک‌پارسیان‌</t>
  </si>
  <si>
    <t>0.00%</t>
  </si>
  <si>
    <t>بیمه کوثر</t>
  </si>
  <si>
    <t>0.77%</t>
  </si>
  <si>
    <t>بین المللی توسعه ص. معادن غدیر</t>
  </si>
  <si>
    <t>0.28%</t>
  </si>
  <si>
    <t>پالایش نفت اصفهان</t>
  </si>
  <si>
    <t>3.31%</t>
  </si>
  <si>
    <t>پالایش نفت بندرعباس</t>
  </si>
  <si>
    <t>2.11%</t>
  </si>
  <si>
    <t>پالایش نفت تبریز</t>
  </si>
  <si>
    <t>پالایش نفت تهران</t>
  </si>
  <si>
    <t>1.91%</t>
  </si>
  <si>
    <t>پتروشیمی بوعلی سینا</t>
  </si>
  <si>
    <t>1.40%</t>
  </si>
  <si>
    <t>پتروشیمی پارس</t>
  </si>
  <si>
    <t>1.01%</t>
  </si>
  <si>
    <t>پتروشیمی پردیس</t>
  </si>
  <si>
    <t>1.90%</t>
  </si>
  <si>
    <t>پتروشیمی تندگویان</t>
  </si>
  <si>
    <t>1.35%</t>
  </si>
  <si>
    <t>پتروشیمی جم</t>
  </si>
  <si>
    <t>2.70%</t>
  </si>
  <si>
    <t>پتروشیمی جم پیلن</t>
  </si>
  <si>
    <t>0.27%</t>
  </si>
  <si>
    <t>پتروشیمی نوری</t>
  </si>
  <si>
    <t>2.23%</t>
  </si>
  <si>
    <t>پتروشیمی‌شیراز</t>
  </si>
  <si>
    <t>1.18%</t>
  </si>
  <si>
    <t>پست بانک ایران</t>
  </si>
  <si>
    <t>1.19%</t>
  </si>
  <si>
    <t>تراکتورسازی‌ایران‌</t>
  </si>
  <si>
    <t>1.49%</t>
  </si>
  <si>
    <t>توسعه معدنی و صنعتی صبانور</t>
  </si>
  <si>
    <t>1.04%</t>
  </si>
  <si>
    <t>توسعه‌معادن‌وفلزات‌</t>
  </si>
  <si>
    <t>2.00%</t>
  </si>
  <si>
    <t>داروسازی‌ سینا</t>
  </si>
  <si>
    <t>0.62%</t>
  </si>
  <si>
    <t>زغال سنگ پروده طبس</t>
  </si>
  <si>
    <t>1.70%</t>
  </si>
  <si>
    <t>س. نفت و گاز و پتروشیمی تأمین</t>
  </si>
  <si>
    <t>1.86%</t>
  </si>
  <si>
    <t>سایپا</t>
  </si>
  <si>
    <t>0.67%</t>
  </si>
  <si>
    <t>سپید ماکیان</t>
  </si>
  <si>
    <t>1.34%</t>
  </si>
  <si>
    <t>سرمایه گذاری تامین اجتماعی</t>
  </si>
  <si>
    <t>2.82%</t>
  </si>
  <si>
    <t>سرمایه گذاری دارویی تامین</t>
  </si>
  <si>
    <t>1.22%</t>
  </si>
  <si>
    <t>سرمایه گذاری صدرتامین</t>
  </si>
  <si>
    <t>1.24%</t>
  </si>
  <si>
    <t>سرمایه‌گذاری‌صندوق‌بازنشستگی‌</t>
  </si>
  <si>
    <t>سرمایه‌گذاری‌غدیر(هلدینگ‌</t>
  </si>
  <si>
    <t>2.44%</t>
  </si>
  <si>
    <t>سیمان آبیک</t>
  </si>
  <si>
    <t>0.46%</t>
  </si>
  <si>
    <t>سیمان فارس و خوزستان</t>
  </si>
  <si>
    <t>شرکت ارتباطات سیار ایران</t>
  </si>
  <si>
    <t>صنایع پتروشیمی خلیج فارس</t>
  </si>
  <si>
    <t>3.71%</t>
  </si>
  <si>
    <t>صنایع فروآلیاژ ایران</t>
  </si>
  <si>
    <t>1.17%</t>
  </si>
  <si>
    <t>فجر انرژی خلیج فارس</t>
  </si>
  <si>
    <t>0.80%</t>
  </si>
  <si>
    <t>فروسیلیسیم خمین</t>
  </si>
  <si>
    <t>0.19%</t>
  </si>
  <si>
    <t>فولاد  خوزستان</t>
  </si>
  <si>
    <t>1.68%</t>
  </si>
  <si>
    <t>فولاد آلیاژی ایران</t>
  </si>
  <si>
    <t>فولاد خراسان</t>
  </si>
  <si>
    <t>0.96%</t>
  </si>
  <si>
    <t>فولاد مبارکه اصفهان</t>
  </si>
  <si>
    <t>8.82%</t>
  </si>
  <si>
    <t>فولاد کاوه جنوب کیش</t>
  </si>
  <si>
    <t>0.59%</t>
  </si>
  <si>
    <t>گروه مپنا (سهامی عام)</t>
  </si>
  <si>
    <t>گروه مدیریت سرمایه گذاری امید</t>
  </si>
  <si>
    <t>1.83%</t>
  </si>
  <si>
    <t>گروه‌بهمن‌</t>
  </si>
  <si>
    <t>گسترش سوخت سبززاگرس(سهامی عام)</t>
  </si>
  <si>
    <t>1.39%</t>
  </si>
  <si>
    <t>گسترش نفت و گاز پارسیان</t>
  </si>
  <si>
    <t>3.38%</t>
  </si>
  <si>
    <t>مبین انرژی خلیج فارس</t>
  </si>
  <si>
    <t>0.63%</t>
  </si>
  <si>
    <t>مخابرات ایران</t>
  </si>
  <si>
    <t>0.76%</t>
  </si>
  <si>
    <t>مدیریت صنعت شوینده ت.ص.بهشهر</t>
  </si>
  <si>
    <t>1.38%</t>
  </si>
  <si>
    <t>معدنی و صنعتی گل گهر</t>
  </si>
  <si>
    <t>1.81%</t>
  </si>
  <si>
    <t>معدنی‌وصنعتی‌چادرملو</t>
  </si>
  <si>
    <t>1.28%</t>
  </si>
  <si>
    <t>ملی‌ صنایع‌ مس‌ ایران‌</t>
  </si>
  <si>
    <t>8.03%</t>
  </si>
  <si>
    <t>نشاسته و گلوکز آردینه</t>
  </si>
  <si>
    <t>0.11%</t>
  </si>
  <si>
    <t>نیان الکترونیک</t>
  </si>
  <si>
    <t>1.14%</t>
  </si>
  <si>
    <t>کارخانجات‌داروپخش‌</t>
  </si>
  <si>
    <t>0.34%</t>
  </si>
  <si>
    <t>کاشی‌ وسرامیک‌ حافظ‌</t>
  </si>
  <si>
    <t>کشتیرانی جمهوری اسلامی ایران</t>
  </si>
  <si>
    <t>کویر تایر</t>
  </si>
  <si>
    <t>0.97%</t>
  </si>
  <si>
    <t>کیمیدارو</t>
  </si>
  <si>
    <t>تولیدی چدن سازان</t>
  </si>
  <si>
    <t>1.23%</t>
  </si>
  <si>
    <t>ح.فولاد آلیاژی ایران</t>
  </si>
  <si>
    <t>0.14%</t>
  </si>
  <si>
    <t/>
  </si>
  <si>
    <t>98.61%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</si>
  <si>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</si>
  <si>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</si>
  <si>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</si>
  <si>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</si>
  <si>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</si>
  <si>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</si>
  <si>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</si>
  <si>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</si>
  <si>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</si>
  <si>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</si>
  <si>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</si>
  <si>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</si>
  <si>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</si>
  <si>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</si>
  <si>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</si>
  <si>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</si>
  <si>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</si>
  <si>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</si>
  <si>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</si>
  <si>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</si>
  <si>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</si>
  <si>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1.09%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</si>
  <si>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</si>
  <si>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</si>
  <si>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</si>
  <si>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</si>
  <si>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</si>
  <si>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</si>
  <si>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</si>
  <si>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</si>
  <si>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</si>
  <si>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</si>
  <si>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</si>
  <si>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</si>
  <si>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</si>
  <si>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</si>
  <si>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</si>
  <si>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</si>
  <si>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1402/12/27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</si>
  <si>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</si>
  <si>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</si>
  <si>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</si>
  <si>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</si>
  <si>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</si>
  <si>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پارس فنر</t>
  </si>
  <si>
    <t>پتروشیمی خراسان</t>
  </si>
  <si>
    <t>ح. مبین انرژی خلیج فارس</t>
  </si>
  <si>
    <t>درآمد سود سهام</t>
  </si>
  <si>
    <t>درآمد تغییر ارزش</t>
  </si>
  <si>
    <t>درآمد فروش</t>
  </si>
  <si>
    <t>درصد از کل درآمدها</t>
  </si>
  <si>
    <t>-0.38%</t>
  </si>
  <si>
    <t>-1.97%</t>
  </si>
  <si>
    <t>1.96%</t>
  </si>
  <si>
    <t>4.59%</t>
  </si>
  <si>
    <t>0.01%</t>
  </si>
  <si>
    <t>-0.68%</t>
  </si>
  <si>
    <t>8.61%</t>
  </si>
  <si>
    <t>8.18%</t>
  </si>
  <si>
    <t>-0.66%</t>
  </si>
  <si>
    <t>-2.63%</t>
  </si>
  <si>
    <t>-0.48%</t>
  </si>
  <si>
    <t>4.40%</t>
  </si>
  <si>
    <t>-1.06%</t>
  </si>
  <si>
    <t>-2.92%</t>
  </si>
  <si>
    <t>0.22%</t>
  </si>
  <si>
    <t>1.59%</t>
  </si>
  <si>
    <t>-0.45%</t>
  </si>
  <si>
    <t>-1.07%</t>
  </si>
  <si>
    <t>-0.40%</t>
  </si>
  <si>
    <t>-1.59%</t>
  </si>
  <si>
    <t>-1.11%</t>
  </si>
  <si>
    <t>-4.60%</t>
  </si>
  <si>
    <t>-0.01%</t>
  </si>
  <si>
    <t>-1.36%</t>
  </si>
  <si>
    <t>0.33%</t>
  </si>
  <si>
    <t>0.18%</t>
  </si>
  <si>
    <t>-1.40%</t>
  </si>
  <si>
    <t>3.75%</t>
  </si>
  <si>
    <t>-0.07%</t>
  </si>
  <si>
    <t>-0.74%</t>
  </si>
  <si>
    <t>1.37%</t>
  </si>
  <si>
    <t>-3.29%</t>
  </si>
  <si>
    <t>2.47%</t>
  </si>
  <si>
    <t>1.16%</t>
  </si>
  <si>
    <t>-12.17%</t>
  </si>
  <si>
    <t>-1.69%</t>
  </si>
  <si>
    <t>-4.80%</t>
  </si>
  <si>
    <t>-0.89%</t>
  </si>
  <si>
    <t>21.56%</t>
  </si>
  <si>
    <t>46.24%</t>
  </si>
  <si>
    <t>-7.45%</t>
  </si>
  <si>
    <t>-0.24%</t>
  </si>
  <si>
    <t>0.08%</t>
  </si>
  <si>
    <t>0.69%</t>
  </si>
  <si>
    <t>0.15%</t>
  </si>
  <si>
    <t>-2.37%</t>
  </si>
  <si>
    <t>3.47%</t>
  </si>
  <si>
    <t>-4.67%</t>
  </si>
  <si>
    <t>0.30%</t>
  </si>
  <si>
    <t>0.20%</t>
  </si>
  <si>
    <t>16.60%</t>
  </si>
  <si>
    <t>27.16%</t>
  </si>
  <si>
    <t>0.10%</t>
  </si>
  <si>
    <t>-6.72%</t>
  </si>
  <si>
    <t>2.40%</t>
  </si>
  <si>
    <t>-0.39%</t>
  </si>
  <si>
    <t>3.96%</t>
  </si>
  <si>
    <t>0.36%</t>
  </si>
  <si>
    <t>1.02%</t>
  </si>
  <si>
    <t>-1.31%</t>
  </si>
  <si>
    <t>3.79%</t>
  </si>
  <si>
    <t>6.83%</t>
  </si>
  <si>
    <t>-0.63%</t>
  </si>
  <si>
    <t>-0.42%</t>
  </si>
  <si>
    <t>-3.63%</t>
  </si>
  <si>
    <t>2.04%</t>
  </si>
  <si>
    <t>5.78%</t>
  </si>
  <si>
    <t>0.29%</t>
  </si>
  <si>
    <t>0.56%</t>
  </si>
  <si>
    <t>-0.26%</t>
  </si>
  <si>
    <t>0.65%</t>
  </si>
  <si>
    <t>2.06%</t>
  </si>
  <si>
    <t>-1.90%</t>
  </si>
  <si>
    <t>0.04%</t>
  </si>
  <si>
    <t>0.12%</t>
  </si>
  <si>
    <t>-2.91%</t>
  </si>
  <si>
    <t>0.21%</t>
  </si>
  <si>
    <t>-2.12%</t>
  </si>
  <si>
    <t>3.50%</t>
  </si>
  <si>
    <t>2.59%</t>
  </si>
  <si>
    <t>0.07%</t>
  </si>
  <si>
    <t>0.03%</t>
  </si>
  <si>
    <t>3.59%</t>
  </si>
  <si>
    <t>10.40%</t>
  </si>
  <si>
    <t>-0.65%</t>
  </si>
  <si>
    <t>3.12%</t>
  </si>
  <si>
    <t>4.43%</t>
  </si>
  <si>
    <t>0.74%</t>
  </si>
  <si>
    <t>4.27%</t>
  </si>
  <si>
    <t>0.41%</t>
  </si>
  <si>
    <t>-0.59%</t>
  </si>
  <si>
    <t>2.29%</t>
  </si>
  <si>
    <t>-0.23%</t>
  </si>
  <si>
    <t>-3.16%</t>
  </si>
  <si>
    <t>2.90%</t>
  </si>
  <si>
    <t>5.25%</t>
  </si>
  <si>
    <t>2.20%</t>
  </si>
  <si>
    <t>-5.72%</t>
  </si>
  <si>
    <t>2.15%</t>
  </si>
  <si>
    <t>5.73%</t>
  </si>
  <si>
    <t>1.54%</t>
  </si>
  <si>
    <t>0.82%</t>
  </si>
  <si>
    <t>2.52%</t>
  </si>
  <si>
    <t>6.21%</t>
  </si>
  <si>
    <t>2.55%</t>
  </si>
  <si>
    <t>0.42%</t>
  </si>
  <si>
    <t>-0.73%</t>
  </si>
  <si>
    <t>0.88%</t>
  </si>
  <si>
    <t>-2.69%</t>
  </si>
  <si>
    <t>1.26%</t>
  </si>
  <si>
    <t>2.27%</t>
  </si>
  <si>
    <t>4.76%</t>
  </si>
  <si>
    <t>10.10%</t>
  </si>
  <si>
    <t>-0.13%</t>
  </si>
  <si>
    <t>97.41%</t>
  </si>
  <si>
    <t>93.99%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</si>
  <si>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</si>
  <si>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</si>
  <si>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</si>
  <si>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</si>
  <si>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</si>
  <si>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</si>
  <si>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</si>
  <si>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1402/12/01</t>
  </si>
  <si>
    <t>-</t>
  </si>
  <si>
    <t xml:space="preserve">از ابتدای سال مالی 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</si>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</sst>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9" fontId="3" fillId="0" borderId="2" xfId="2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rightToLeft="1" topLeftCell="D61" workbookViewId="0">
      <selection activeCell="Y79" sqref="Y79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1" style="2" customWidth="1"/>
    <col min="12" max="12" width="1" style="2" customWidth="1"/>
    <col min="13" max="13" width="19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5" ht="24.75">
      <c r="A6" s="18" t="s">
        <v>3</v>
      </c>
      <c r="C6" s="18" t="s">
        <v>317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2" t="s">
        <v>15</v>
      </c>
      <c r="C9" s="11">
        <v>4940493</v>
      </c>
      <c r="D9" s="11"/>
      <c r="E9" s="11">
        <v>55260951704</v>
      </c>
      <c r="F9" s="11"/>
      <c r="G9" s="11">
        <v>56968725973.139999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4940493</v>
      </c>
      <c r="R9" s="11"/>
      <c r="S9" s="11">
        <v>11990</v>
      </c>
      <c r="T9" s="11"/>
      <c r="U9" s="11">
        <v>55260951704</v>
      </c>
      <c r="V9" s="11"/>
      <c r="W9" s="11">
        <v>58884053829.133499</v>
      </c>
      <c r="X9" s="8"/>
      <c r="Y9" s="8" t="s">
        <v>16</v>
      </c>
    </row>
    <row r="10" spans="1:25">
      <c r="A10" s="2" t="s">
        <v>17</v>
      </c>
      <c r="C10" s="11">
        <v>29896041</v>
      </c>
      <c r="D10" s="11"/>
      <c r="E10" s="11">
        <v>122806262860</v>
      </c>
      <c r="F10" s="11"/>
      <c r="G10" s="11">
        <v>101576669362.57899</v>
      </c>
      <c r="H10" s="11"/>
      <c r="I10" s="11">
        <v>8737185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38633226</v>
      </c>
      <c r="R10" s="11"/>
      <c r="S10" s="11">
        <v>3077</v>
      </c>
      <c r="T10" s="11"/>
      <c r="U10" s="11">
        <v>122806262860</v>
      </c>
      <c r="V10" s="11"/>
      <c r="W10" s="11">
        <v>118167133505.408</v>
      </c>
      <c r="X10" s="8"/>
      <c r="Y10" s="8" t="s">
        <v>18</v>
      </c>
    </row>
    <row r="11" spans="1:25">
      <c r="A11" s="2" t="s">
        <v>19</v>
      </c>
      <c r="C11" s="11">
        <v>25156505</v>
      </c>
      <c r="D11" s="11"/>
      <c r="E11" s="11">
        <v>68890481181</v>
      </c>
      <c r="F11" s="11"/>
      <c r="G11" s="11">
        <v>65617905638.736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25156505</v>
      </c>
      <c r="R11" s="11"/>
      <c r="S11" s="11">
        <v>3241</v>
      </c>
      <c r="T11" s="11"/>
      <c r="U11" s="11">
        <v>68890481181</v>
      </c>
      <c r="V11" s="11"/>
      <c r="W11" s="11">
        <v>81047115920.405197</v>
      </c>
      <c r="X11" s="8"/>
      <c r="Y11" s="8" t="s">
        <v>20</v>
      </c>
    </row>
    <row r="12" spans="1:25">
      <c r="A12" s="2" t="s">
        <v>21</v>
      </c>
      <c r="C12" s="11">
        <v>13328608</v>
      </c>
      <c r="D12" s="11"/>
      <c r="E12" s="11">
        <v>32737755558</v>
      </c>
      <c r="F12" s="11"/>
      <c r="G12" s="11">
        <v>26935832556.619202</v>
      </c>
      <c r="H12" s="11"/>
      <c r="I12" s="11">
        <v>6664304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19992912</v>
      </c>
      <c r="R12" s="11"/>
      <c r="S12" s="11">
        <v>1521</v>
      </c>
      <c r="T12" s="11"/>
      <c r="U12" s="11">
        <v>32737755558</v>
      </c>
      <c r="V12" s="11"/>
      <c r="W12" s="11">
        <v>30228284298.045601</v>
      </c>
      <c r="X12" s="8"/>
      <c r="Y12" s="8" t="s">
        <v>22</v>
      </c>
    </row>
    <row r="13" spans="1:25">
      <c r="A13" s="2" t="s">
        <v>23</v>
      </c>
      <c r="C13" s="11">
        <v>15341744</v>
      </c>
      <c r="D13" s="11"/>
      <c r="E13" s="11">
        <v>30958211528</v>
      </c>
      <c r="F13" s="11"/>
      <c r="G13" s="11">
        <v>29662145912.124001</v>
      </c>
      <c r="H13" s="11"/>
      <c r="I13" s="11">
        <v>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15341744</v>
      </c>
      <c r="R13" s="11"/>
      <c r="S13" s="11">
        <v>1920</v>
      </c>
      <c r="T13" s="11"/>
      <c r="U13" s="11">
        <v>30958211528</v>
      </c>
      <c r="V13" s="11"/>
      <c r="W13" s="11">
        <v>29280884396.543999</v>
      </c>
      <c r="X13" s="8"/>
      <c r="Y13" s="8" t="s">
        <v>24</v>
      </c>
    </row>
    <row r="14" spans="1:25">
      <c r="A14" s="2" t="s">
        <v>25</v>
      </c>
      <c r="C14" s="11">
        <v>33768311</v>
      </c>
      <c r="D14" s="11"/>
      <c r="E14" s="11">
        <v>60237702764</v>
      </c>
      <c r="F14" s="11"/>
      <c r="G14" s="11">
        <v>56460349222.343102</v>
      </c>
      <c r="H14" s="11"/>
      <c r="I14" s="11">
        <v>0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33768311</v>
      </c>
      <c r="R14" s="11"/>
      <c r="S14" s="11">
        <v>2045</v>
      </c>
      <c r="T14" s="11"/>
      <c r="U14" s="11">
        <v>60237702764</v>
      </c>
      <c r="V14" s="11"/>
      <c r="W14" s="11">
        <v>68645311628.829803</v>
      </c>
      <c r="X14" s="8"/>
      <c r="Y14" s="8" t="s">
        <v>26</v>
      </c>
    </row>
    <row r="15" spans="1:25">
      <c r="A15" s="2" t="s">
        <v>27</v>
      </c>
      <c r="C15" s="11">
        <v>128160303</v>
      </c>
      <c r="D15" s="11"/>
      <c r="E15" s="11">
        <v>215207288329</v>
      </c>
      <c r="F15" s="11"/>
      <c r="G15" s="11">
        <v>287154526690.37598</v>
      </c>
      <c r="H15" s="11"/>
      <c r="I15" s="11">
        <v>0</v>
      </c>
      <c r="J15" s="11"/>
      <c r="K15" s="11">
        <v>0</v>
      </c>
      <c r="L15" s="11"/>
      <c r="M15" s="11">
        <v>0</v>
      </c>
      <c r="N15" s="11"/>
      <c r="O15" s="11">
        <v>0</v>
      </c>
      <c r="P15" s="11"/>
      <c r="Q15" s="11">
        <v>128160303</v>
      </c>
      <c r="R15" s="11"/>
      <c r="S15" s="11">
        <v>2399</v>
      </c>
      <c r="T15" s="11"/>
      <c r="U15" s="11">
        <v>215207288329</v>
      </c>
      <c r="V15" s="11"/>
      <c r="W15" s="11">
        <v>305627200323.96301</v>
      </c>
      <c r="X15" s="8"/>
      <c r="Y15" s="8" t="s">
        <v>28</v>
      </c>
    </row>
    <row r="16" spans="1:25">
      <c r="A16" s="2" t="s">
        <v>29</v>
      </c>
      <c r="C16" s="11">
        <v>256485</v>
      </c>
      <c r="D16" s="11"/>
      <c r="E16" s="11">
        <v>479439020</v>
      </c>
      <c r="F16" s="11"/>
      <c r="G16" s="11">
        <v>428076017.02574998</v>
      </c>
      <c r="H16" s="11"/>
      <c r="I16" s="11">
        <v>0</v>
      </c>
      <c r="J16" s="11"/>
      <c r="K16" s="11">
        <v>0</v>
      </c>
      <c r="L16" s="11"/>
      <c r="M16" s="11">
        <v>-256485</v>
      </c>
      <c r="N16" s="11"/>
      <c r="O16" s="11">
        <v>433465034</v>
      </c>
      <c r="P16" s="11"/>
      <c r="Q16" s="11">
        <v>0</v>
      </c>
      <c r="R16" s="11"/>
      <c r="S16" s="11">
        <v>0</v>
      </c>
      <c r="T16" s="11"/>
      <c r="U16" s="11">
        <v>0</v>
      </c>
      <c r="V16" s="11"/>
      <c r="W16" s="11">
        <v>0</v>
      </c>
      <c r="X16" s="8"/>
      <c r="Y16" s="8" t="s">
        <v>30</v>
      </c>
    </row>
    <row r="17" spans="1:25">
      <c r="A17" s="2" t="s">
        <v>31</v>
      </c>
      <c r="C17" s="11">
        <v>23713468</v>
      </c>
      <c r="D17" s="11"/>
      <c r="E17" s="11">
        <v>66878125425</v>
      </c>
      <c r="F17" s="11"/>
      <c r="G17" s="11">
        <v>56479405385.498398</v>
      </c>
      <c r="H17" s="11"/>
      <c r="I17" s="11">
        <v>0</v>
      </c>
      <c r="J17" s="11"/>
      <c r="K17" s="11">
        <v>0</v>
      </c>
      <c r="L17" s="11"/>
      <c r="M17" s="11">
        <v>0</v>
      </c>
      <c r="N17" s="11"/>
      <c r="O17" s="11">
        <v>0</v>
      </c>
      <c r="P17" s="11"/>
      <c r="Q17" s="11">
        <v>23713468</v>
      </c>
      <c r="R17" s="11"/>
      <c r="S17" s="11">
        <v>2570</v>
      </c>
      <c r="T17" s="11"/>
      <c r="U17" s="11">
        <v>66878125425</v>
      </c>
      <c r="V17" s="11"/>
      <c r="W17" s="11">
        <v>60580998264.078003</v>
      </c>
      <c r="X17" s="8"/>
      <c r="Y17" s="8" t="s">
        <v>32</v>
      </c>
    </row>
    <row r="18" spans="1:25">
      <c r="A18" s="2" t="s">
        <v>33</v>
      </c>
      <c r="C18" s="11">
        <v>1557284</v>
      </c>
      <c r="D18" s="11"/>
      <c r="E18" s="11">
        <v>22722688924</v>
      </c>
      <c r="F18" s="11"/>
      <c r="G18" s="11">
        <v>21176888431.535999</v>
      </c>
      <c r="H18" s="11"/>
      <c r="I18" s="11">
        <v>0</v>
      </c>
      <c r="J18" s="11"/>
      <c r="K18" s="11">
        <v>0</v>
      </c>
      <c r="L18" s="11"/>
      <c r="M18" s="11">
        <v>0</v>
      </c>
      <c r="N18" s="11"/>
      <c r="O18" s="11">
        <v>0</v>
      </c>
      <c r="P18" s="11"/>
      <c r="Q18" s="11">
        <v>1557284</v>
      </c>
      <c r="R18" s="11"/>
      <c r="S18" s="11">
        <v>14050</v>
      </c>
      <c r="T18" s="11"/>
      <c r="U18" s="11">
        <v>22722688924</v>
      </c>
      <c r="V18" s="11"/>
      <c r="W18" s="11">
        <v>21749655150.810001</v>
      </c>
      <c r="X18" s="8"/>
      <c r="Y18" s="8" t="s">
        <v>34</v>
      </c>
    </row>
    <row r="19" spans="1:25">
      <c r="A19" s="2" t="s">
        <v>35</v>
      </c>
      <c r="C19" s="11">
        <v>28031918</v>
      </c>
      <c r="D19" s="11"/>
      <c r="E19" s="11">
        <v>171210167312</v>
      </c>
      <c r="F19" s="11"/>
      <c r="G19" s="11">
        <v>215118788838.58801</v>
      </c>
      <c r="H19" s="11"/>
      <c r="I19" s="11">
        <v>17782362</v>
      </c>
      <c r="J19" s="11"/>
      <c r="K19" s="11">
        <v>0</v>
      </c>
      <c r="L19" s="11"/>
      <c r="M19" s="11">
        <v>-1</v>
      </c>
      <c r="N19" s="11"/>
      <c r="O19" s="11">
        <v>1</v>
      </c>
      <c r="P19" s="11"/>
      <c r="Q19" s="11">
        <v>45814279</v>
      </c>
      <c r="R19" s="11"/>
      <c r="S19" s="11">
        <v>5730</v>
      </c>
      <c r="T19" s="11"/>
      <c r="U19" s="11">
        <v>171210163575</v>
      </c>
      <c r="V19" s="11"/>
      <c r="W19" s="11">
        <v>260953849548.91299</v>
      </c>
      <c r="X19" s="8"/>
      <c r="Y19" s="8" t="s">
        <v>36</v>
      </c>
    </row>
    <row r="20" spans="1:25">
      <c r="A20" s="2" t="s">
        <v>37</v>
      </c>
      <c r="C20" s="11">
        <v>14977593</v>
      </c>
      <c r="D20" s="11"/>
      <c r="E20" s="11">
        <v>133532973126</v>
      </c>
      <c r="F20" s="11"/>
      <c r="G20" s="11">
        <v>141142755529.242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14977593</v>
      </c>
      <c r="R20" s="11"/>
      <c r="S20" s="11">
        <v>11180</v>
      </c>
      <c r="T20" s="11"/>
      <c r="U20" s="11">
        <v>133532973126</v>
      </c>
      <c r="V20" s="11"/>
      <c r="W20" s="11">
        <v>166453165276.047</v>
      </c>
      <c r="X20" s="8"/>
      <c r="Y20" s="8" t="s">
        <v>38</v>
      </c>
    </row>
    <row r="21" spans="1:25">
      <c r="A21" s="2" t="s">
        <v>39</v>
      </c>
      <c r="C21" s="11">
        <v>2437287</v>
      </c>
      <c r="D21" s="11"/>
      <c r="E21" s="11">
        <v>32980457028</v>
      </c>
      <c r="F21" s="11"/>
      <c r="G21" s="11">
        <v>29291472371.011501</v>
      </c>
      <c r="H21" s="11"/>
      <c r="I21" s="11">
        <v>0</v>
      </c>
      <c r="J21" s="11"/>
      <c r="K21" s="11">
        <v>0</v>
      </c>
      <c r="L21" s="11"/>
      <c r="M21" s="11">
        <v>0</v>
      </c>
      <c r="N21" s="11"/>
      <c r="O21" s="11">
        <v>0</v>
      </c>
      <c r="P21" s="11"/>
      <c r="Q21" s="11">
        <v>2437287</v>
      </c>
      <c r="R21" s="11"/>
      <c r="S21" s="11">
        <v>12490</v>
      </c>
      <c r="T21" s="11"/>
      <c r="U21" s="11">
        <v>32980457028</v>
      </c>
      <c r="V21" s="11"/>
      <c r="W21" s="11">
        <v>30260586427.9515</v>
      </c>
      <c r="X21" s="8"/>
      <c r="Y21" s="8" t="s">
        <v>22</v>
      </c>
    </row>
    <row r="22" spans="1:25">
      <c r="A22" s="2" t="s">
        <v>40</v>
      </c>
      <c r="C22" s="11">
        <v>46658906</v>
      </c>
      <c r="D22" s="11"/>
      <c r="E22" s="11">
        <v>125992696163</v>
      </c>
      <c r="F22" s="11"/>
      <c r="G22" s="11">
        <v>130238649710.114</v>
      </c>
      <c r="H22" s="11"/>
      <c r="I22" s="11">
        <v>0</v>
      </c>
      <c r="J22" s="11"/>
      <c r="K22" s="11">
        <v>0</v>
      </c>
      <c r="L22" s="11"/>
      <c r="M22" s="11">
        <v>0</v>
      </c>
      <c r="N22" s="11"/>
      <c r="O22" s="11">
        <v>0</v>
      </c>
      <c r="P22" s="11"/>
      <c r="Q22" s="11">
        <v>46658906</v>
      </c>
      <c r="R22" s="11"/>
      <c r="S22" s="11">
        <v>3243</v>
      </c>
      <c r="T22" s="11"/>
      <c r="U22" s="11">
        <v>125992696163</v>
      </c>
      <c r="V22" s="11"/>
      <c r="W22" s="11">
        <v>150414508906.66</v>
      </c>
      <c r="X22" s="8"/>
      <c r="Y22" s="8" t="s">
        <v>41</v>
      </c>
    </row>
    <row r="23" spans="1:25">
      <c r="A23" s="2" t="s">
        <v>42</v>
      </c>
      <c r="C23" s="11">
        <v>1848389</v>
      </c>
      <c r="D23" s="11"/>
      <c r="E23" s="11">
        <v>53597806291</v>
      </c>
      <c r="F23" s="11"/>
      <c r="G23" s="11">
        <v>106568682956.10001</v>
      </c>
      <c r="H23" s="11"/>
      <c r="I23" s="11">
        <v>0</v>
      </c>
      <c r="J23" s="11"/>
      <c r="K23" s="11">
        <v>0</v>
      </c>
      <c r="L23" s="11"/>
      <c r="M23" s="11">
        <v>0</v>
      </c>
      <c r="N23" s="11"/>
      <c r="O23" s="11">
        <v>0</v>
      </c>
      <c r="P23" s="11"/>
      <c r="Q23" s="11">
        <v>1848389</v>
      </c>
      <c r="R23" s="11"/>
      <c r="S23" s="11">
        <v>60000</v>
      </c>
      <c r="T23" s="11"/>
      <c r="U23" s="11">
        <v>53597806291</v>
      </c>
      <c r="V23" s="11"/>
      <c r="W23" s="11">
        <v>110243465127</v>
      </c>
      <c r="X23" s="8"/>
      <c r="Y23" s="8" t="s">
        <v>43</v>
      </c>
    </row>
    <row r="24" spans="1:25">
      <c r="A24" s="2" t="s">
        <v>44</v>
      </c>
      <c r="C24" s="11">
        <v>31221310</v>
      </c>
      <c r="D24" s="11"/>
      <c r="E24" s="11">
        <v>89312283880</v>
      </c>
      <c r="F24" s="11"/>
      <c r="G24" s="11">
        <v>77433680297.722504</v>
      </c>
      <c r="H24" s="11"/>
      <c r="I24" s="11">
        <v>0</v>
      </c>
      <c r="J24" s="11"/>
      <c r="K24" s="11">
        <v>0</v>
      </c>
      <c r="L24" s="11"/>
      <c r="M24" s="11">
        <v>0</v>
      </c>
      <c r="N24" s="11"/>
      <c r="O24" s="11">
        <v>0</v>
      </c>
      <c r="P24" s="11"/>
      <c r="Q24" s="11">
        <v>31221310</v>
      </c>
      <c r="R24" s="11"/>
      <c r="S24" s="11">
        <v>2567</v>
      </c>
      <c r="T24" s="11"/>
      <c r="U24" s="11">
        <v>89312283880</v>
      </c>
      <c r="V24" s="11"/>
      <c r="W24" s="11">
        <v>79668239408.518494</v>
      </c>
      <c r="X24" s="8"/>
      <c r="Y24" s="8" t="s">
        <v>45</v>
      </c>
    </row>
    <row r="25" spans="1:25">
      <c r="A25" s="2" t="s">
        <v>46</v>
      </c>
      <c r="C25" s="11">
        <v>928506</v>
      </c>
      <c r="D25" s="11"/>
      <c r="E25" s="11">
        <v>154603790106</v>
      </c>
      <c r="F25" s="11"/>
      <c r="G25" s="11">
        <v>135872090318.853</v>
      </c>
      <c r="H25" s="11"/>
      <c r="I25" s="11">
        <v>0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928506</v>
      </c>
      <c r="R25" s="11"/>
      <c r="S25" s="11">
        <v>161750</v>
      </c>
      <c r="T25" s="11"/>
      <c r="U25" s="11">
        <v>154603790106</v>
      </c>
      <c r="V25" s="11"/>
      <c r="W25" s="11">
        <v>149292239719.27499</v>
      </c>
      <c r="X25" s="8"/>
      <c r="Y25" s="8" t="s">
        <v>47</v>
      </c>
    </row>
    <row r="26" spans="1:25">
      <c r="A26" s="2" t="s">
        <v>48</v>
      </c>
      <c r="C26" s="11">
        <v>6371024</v>
      </c>
      <c r="D26" s="11"/>
      <c r="E26" s="11">
        <v>94661292055</v>
      </c>
      <c r="F26" s="11"/>
      <c r="G26" s="11">
        <v>105573050508.024</v>
      </c>
      <c r="H26" s="11"/>
      <c r="I26" s="11">
        <v>0</v>
      </c>
      <c r="J26" s="11"/>
      <c r="K26" s="11">
        <v>0</v>
      </c>
      <c r="L26" s="11"/>
      <c r="M26" s="11">
        <v>0</v>
      </c>
      <c r="N26" s="11"/>
      <c r="O26" s="11">
        <v>0</v>
      </c>
      <c r="P26" s="11"/>
      <c r="Q26" s="11">
        <v>6371024</v>
      </c>
      <c r="R26" s="11"/>
      <c r="S26" s="11">
        <v>16800</v>
      </c>
      <c r="T26" s="11"/>
      <c r="U26" s="11">
        <v>94661292055</v>
      </c>
      <c r="V26" s="11"/>
      <c r="W26" s="11">
        <v>106396355640.96001</v>
      </c>
      <c r="X26" s="8"/>
      <c r="Y26" s="8" t="s">
        <v>49</v>
      </c>
    </row>
    <row r="27" spans="1:25">
      <c r="A27" s="2" t="s">
        <v>50</v>
      </c>
      <c r="C27" s="11">
        <v>3999690</v>
      </c>
      <c r="D27" s="11"/>
      <c r="E27" s="11">
        <v>180967076643</v>
      </c>
      <c r="F27" s="11"/>
      <c r="G27" s="11">
        <v>184521140503.245</v>
      </c>
      <c r="H27" s="11"/>
      <c r="I27" s="11">
        <v>202708</v>
      </c>
      <c r="J27" s="11"/>
      <c r="K27" s="11">
        <v>9404360374</v>
      </c>
      <c r="L27" s="11"/>
      <c r="M27" s="11">
        <v>0</v>
      </c>
      <c r="N27" s="11"/>
      <c r="O27" s="11">
        <v>0</v>
      </c>
      <c r="P27" s="11"/>
      <c r="Q27" s="11">
        <v>4202398</v>
      </c>
      <c r="R27" s="11"/>
      <c r="S27" s="11">
        <v>51000</v>
      </c>
      <c r="T27" s="11"/>
      <c r="U27" s="11">
        <v>190371437017</v>
      </c>
      <c r="V27" s="11"/>
      <c r="W27" s="11">
        <v>213047080326.89999</v>
      </c>
      <c r="X27" s="8"/>
      <c r="Y27" s="8" t="s">
        <v>51</v>
      </c>
    </row>
    <row r="28" spans="1:25">
      <c r="A28" s="2" t="s">
        <v>52</v>
      </c>
      <c r="C28" s="11">
        <v>261074</v>
      </c>
      <c r="D28" s="11"/>
      <c r="E28" s="11">
        <v>42074968140</v>
      </c>
      <c r="F28" s="11"/>
      <c r="G28" s="11">
        <v>45234442270.709999</v>
      </c>
      <c r="H28" s="11"/>
      <c r="I28" s="11">
        <v>0</v>
      </c>
      <c r="J28" s="11"/>
      <c r="K28" s="11">
        <v>0</v>
      </c>
      <c r="L28" s="11"/>
      <c r="M28" s="11">
        <v>-138471</v>
      </c>
      <c r="N28" s="11"/>
      <c r="O28" s="11">
        <v>23962209589</v>
      </c>
      <c r="P28" s="11"/>
      <c r="Q28" s="11">
        <v>122603</v>
      </c>
      <c r="R28" s="11"/>
      <c r="S28" s="11">
        <v>174810</v>
      </c>
      <c r="T28" s="11"/>
      <c r="U28" s="11">
        <v>19758832059</v>
      </c>
      <c r="V28" s="11"/>
      <c r="W28" s="11">
        <v>21304708658.941502</v>
      </c>
      <c r="X28" s="8"/>
      <c r="Y28" s="8" t="s">
        <v>53</v>
      </c>
    </row>
    <row r="29" spans="1:25">
      <c r="A29" s="2" t="s">
        <v>54</v>
      </c>
      <c r="C29" s="11">
        <v>1161286</v>
      </c>
      <c r="D29" s="11"/>
      <c r="E29" s="11">
        <v>133017946124</v>
      </c>
      <c r="F29" s="11"/>
      <c r="G29" s="11">
        <v>172002075896.70001</v>
      </c>
      <c r="H29" s="11"/>
      <c r="I29" s="11">
        <v>0</v>
      </c>
      <c r="J29" s="11"/>
      <c r="K29" s="11">
        <v>0</v>
      </c>
      <c r="L29" s="11"/>
      <c r="M29" s="11">
        <v>0</v>
      </c>
      <c r="N29" s="11"/>
      <c r="O29" s="11">
        <v>0</v>
      </c>
      <c r="P29" s="11"/>
      <c r="Q29" s="11">
        <v>1161286</v>
      </c>
      <c r="R29" s="11"/>
      <c r="S29" s="11">
        <v>152000</v>
      </c>
      <c r="T29" s="11"/>
      <c r="U29" s="11">
        <v>133017946124</v>
      </c>
      <c r="V29" s="11"/>
      <c r="W29" s="11">
        <v>175465204941.60001</v>
      </c>
      <c r="X29" s="8"/>
      <c r="Y29" s="8" t="s">
        <v>55</v>
      </c>
    </row>
    <row r="30" spans="1:25">
      <c r="A30" s="2" t="s">
        <v>56</v>
      </c>
      <c r="C30" s="11">
        <v>3315287</v>
      </c>
      <c r="D30" s="11"/>
      <c r="E30" s="11">
        <v>82861497519</v>
      </c>
      <c r="F30" s="11"/>
      <c r="G30" s="11">
        <v>79752577224.869995</v>
      </c>
      <c r="H30" s="11"/>
      <c r="I30" s="11">
        <v>261881</v>
      </c>
      <c r="J30" s="11"/>
      <c r="K30" s="11">
        <v>6299851899</v>
      </c>
      <c r="L30" s="11"/>
      <c r="M30" s="11">
        <v>0</v>
      </c>
      <c r="N30" s="11"/>
      <c r="O30" s="11">
        <v>0</v>
      </c>
      <c r="P30" s="11"/>
      <c r="Q30" s="11">
        <v>3577168</v>
      </c>
      <c r="R30" s="11"/>
      <c r="S30" s="11">
        <v>26080</v>
      </c>
      <c r="T30" s="11"/>
      <c r="U30" s="11">
        <v>89161349418</v>
      </c>
      <c r="V30" s="11"/>
      <c r="W30" s="11">
        <v>92737450818.432007</v>
      </c>
      <c r="X30" s="8"/>
      <c r="Y30" s="8" t="s">
        <v>57</v>
      </c>
    </row>
    <row r="31" spans="1:25">
      <c r="A31" s="2" t="s">
        <v>58</v>
      </c>
      <c r="C31" s="11">
        <v>11800611</v>
      </c>
      <c r="D31" s="11"/>
      <c r="E31" s="11">
        <v>115311294500</v>
      </c>
      <c r="F31" s="11"/>
      <c r="G31" s="11">
        <v>97127690178.473999</v>
      </c>
      <c r="H31" s="11"/>
      <c r="I31" s="11">
        <v>0</v>
      </c>
      <c r="J31" s="11"/>
      <c r="K31" s="11">
        <v>0</v>
      </c>
      <c r="L31" s="11"/>
      <c r="M31" s="11">
        <v>0</v>
      </c>
      <c r="N31" s="11"/>
      <c r="O31" s="11">
        <v>0</v>
      </c>
      <c r="P31" s="11"/>
      <c r="Q31" s="11">
        <v>11800611</v>
      </c>
      <c r="R31" s="11"/>
      <c r="S31" s="11">
        <v>7970</v>
      </c>
      <c r="T31" s="11"/>
      <c r="U31" s="11">
        <v>115311294500</v>
      </c>
      <c r="V31" s="11"/>
      <c r="W31" s="11">
        <v>93491266995.463501</v>
      </c>
      <c r="X31" s="8"/>
      <c r="Y31" s="8" t="s">
        <v>59</v>
      </c>
    </row>
    <row r="32" spans="1:25">
      <c r="A32" s="2" t="s">
        <v>60</v>
      </c>
      <c r="C32" s="11">
        <v>12317439</v>
      </c>
      <c r="D32" s="11"/>
      <c r="E32" s="11">
        <v>80853969338</v>
      </c>
      <c r="F32" s="11"/>
      <c r="G32" s="11">
        <v>116564310265.284</v>
      </c>
      <c r="H32" s="11"/>
      <c r="I32" s="11">
        <v>0</v>
      </c>
      <c r="J32" s="11"/>
      <c r="K32" s="11">
        <v>0</v>
      </c>
      <c r="L32" s="11"/>
      <c r="M32" s="11">
        <v>0</v>
      </c>
      <c r="N32" s="11"/>
      <c r="O32" s="11">
        <v>0</v>
      </c>
      <c r="P32" s="11"/>
      <c r="Q32" s="11">
        <v>12317439</v>
      </c>
      <c r="R32" s="11"/>
      <c r="S32" s="11">
        <v>9610</v>
      </c>
      <c r="T32" s="11"/>
      <c r="U32" s="11">
        <v>80853969338</v>
      </c>
      <c r="V32" s="11"/>
      <c r="W32" s="11">
        <v>117666283786.69901</v>
      </c>
      <c r="X32" s="8"/>
      <c r="Y32" s="8" t="s">
        <v>61</v>
      </c>
    </row>
    <row r="33" spans="1:25">
      <c r="A33" s="2" t="s">
        <v>62</v>
      </c>
      <c r="C33" s="11">
        <v>6700000</v>
      </c>
      <c r="D33" s="11"/>
      <c r="E33" s="11">
        <v>50631942880</v>
      </c>
      <c r="F33" s="11"/>
      <c r="G33" s="11">
        <v>50150816550</v>
      </c>
      <c r="H33" s="11"/>
      <c r="I33" s="11">
        <v>3715021</v>
      </c>
      <c r="J33" s="11"/>
      <c r="K33" s="11">
        <v>29374922137</v>
      </c>
      <c r="L33" s="11"/>
      <c r="M33" s="11">
        <v>0</v>
      </c>
      <c r="N33" s="11"/>
      <c r="O33" s="11">
        <v>0</v>
      </c>
      <c r="P33" s="11"/>
      <c r="Q33" s="11">
        <v>10415021</v>
      </c>
      <c r="R33" s="11"/>
      <c r="S33" s="11">
        <v>7920</v>
      </c>
      <c r="T33" s="11"/>
      <c r="U33" s="11">
        <v>80006865017</v>
      </c>
      <c r="V33" s="11"/>
      <c r="W33" s="11">
        <v>81996168870.395996</v>
      </c>
      <c r="X33" s="8"/>
      <c r="Y33" s="8" t="s">
        <v>63</v>
      </c>
    </row>
    <row r="34" spans="1:25">
      <c r="A34" s="2" t="s">
        <v>64</v>
      </c>
      <c r="C34" s="11">
        <v>29940905</v>
      </c>
      <c r="D34" s="11"/>
      <c r="E34" s="11">
        <v>175012908336</v>
      </c>
      <c r="F34" s="11"/>
      <c r="G34" s="11">
        <v>144468420610.423</v>
      </c>
      <c r="H34" s="11"/>
      <c r="I34" s="11">
        <v>16737705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46678610</v>
      </c>
      <c r="R34" s="11"/>
      <c r="S34" s="11">
        <v>3389</v>
      </c>
      <c r="T34" s="11"/>
      <c r="U34" s="11">
        <v>175012908336</v>
      </c>
      <c r="V34" s="11"/>
      <c r="W34" s="11">
        <v>157252556124.724</v>
      </c>
      <c r="X34" s="8"/>
      <c r="Y34" s="8" t="s">
        <v>65</v>
      </c>
    </row>
    <row r="35" spans="1:25">
      <c r="A35" s="2" t="s">
        <v>66</v>
      </c>
      <c r="C35" s="11">
        <v>2673394</v>
      </c>
      <c r="D35" s="11"/>
      <c r="E35" s="11">
        <v>38588208975</v>
      </c>
      <c r="F35" s="11"/>
      <c r="G35" s="11">
        <v>47143824803.117996</v>
      </c>
      <c r="H35" s="11"/>
      <c r="I35" s="11">
        <v>0</v>
      </c>
      <c r="J35" s="11"/>
      <c r="K35" s="11">
        <v>0</v>
      </c>
      <c r="L35" s="11"/>
      <c r="M35" s="11">
        <v>0</v>
      </c>
      <c r="N35" s="11"/>
      <c r="O35" s="11">
        <v>0</v>
      </c>
      <c r="P35" s="11"/>
      <c r="Q35" s="11">
        <v>2673394</v>
      </c>
      <c r="R35" s="11"/>
      <c r="S35" s="11">
        <v>18500</v>
      </c>
      <c r="T35" s="11"/>
      <c r="U35" s="11">
        <v>38588208975</v>
      </c>
      <c r="V35" s="11"/>
      <c r="W35" s="11">
        <v>49163515155.449997</v>
      </c>
      <c r="X35" s="8"/>
      <c r="Y35" s="8" t="s">
        <v>67</v>
      </c>
    </row>
    <row r="36" spans="1:25">
      <c r="A36" s="2" t="s">
        <v>68</v>
      </c>
      <c r="C36" s="11">
        <v>6033893</v>
      </c>
      <c r="D36" s="11"/>
      <c r="E36" s="11">
        <v>149834392440</v>
      </c>
      <c r="F36" s="11"/>
      <c r="G36" s="11">
        <v>140952796411.27499</v>
      </c>
      <c r="H36" s="11"/>
      <c r="I36" s="11">
        <v>0</v>
      </c>
      <c r="J36" s="11"/>
      <c r="K36" s="11">
        <v>0</v>
      </c>
      <c r="L36" s="11"/>
      <c r="M36" s="11">
        <v>-201399</v>
      </c>
      <c r="N36" s="11"/>
      <c r="O36" s="11">
        <v>4781043866</v>
      </c>
      <c r="P36" s="11"/>
      <c r="Q36" s="11">
        <v>5832494</v>
      </c>
      <c r="R36" s="11"/>
      <c r="S36" s="11">
        <v>23050</v>
      </c>
      <c r="T36" s="11"/>
      <c r="U36" s="11">
        <v>144833227055</v>
      </c>
      <c r="V36" s="11"/>
      <c r="W36" s="11">
        <v>133639074729.13499</v>
      </c>
      <c r="X36" s="8"/>
      <c r="Y36" s="8" t="s">
        <v>69</v>
      </c>
    </row>
    <row r="37" spans="1:25">
      <c r="A37" s="2" t="s">
        <v>70</v>
      </c>
      <c r="C37" s="11">
        <v>9075136</v>
      </c>
      <c r="D37" s="11"/>
      <c r="E37" s="11">
        <v>109518197243</v>
      </c>
      <c r="F37" s="11"/>
      <c r="G37" s="11">
        <v>134685604386.144</v>
      </c>
      <c r="H37" s="11"/>
      <c r="I37" s="11">
        <v>0</v>
      </c>
      <c r="J37" s="11"/>
      <c r="K37" s="11">
        <v>0</v>
      </c>
      <c r="L37" s="11"/>
      <c r="M37" s="11">
        <v>0</v>
      </c>
      <c r="N37" s="11"/>
      <c r="O37" s="11">
        <v>0</v>
      </c>
      <c r="P37" s="11"/>
      <c r="Q37" s="11">
        <v>9075136</v>
      </c>
      <c r="R37" s="11"/>
      <c r="S37" s="11">
        <v>16230</v>
      </c>
      <c r="T37" s="11"/>
      <c r="U37" s="11">
        <v>109518197243</v>
      </c>
      <c r="V37" s="11"/>
      <c r="W37" s="11">
        <v>146413085009.18399</v>
      </c>
      <c r="X37" s="8"/>
      <c r="Y37" s="8" t="s">
        <v>71</v>
      </c>
    </row>
    <row r="38" spans="1:25">
      <c r="A38" s="2" t="s">
        <v>72</v>
      </c>
      <c r="C38" s="11">
        <v>19714297</v>
      </c>
      <c r="D38" s="11"/>
      <c r="E38" s="11">
        <v>42455244817</v>
      </c>
      <c r="F38" s="11"/>
      <c r="G38" s="11">
        <v>46425285733.9216</v>
      </c>
      <c r="H38" s="11"/>
      <c r="I38" s="11">
        <v>0</v>
      </c>
      <c r="J38" s="11"/>
      <c r="K38" s="11">
        <v>0</v>
      </c>
      <c r="L38" s="11"/>
      <c r="M38" s="11">
        <v>0</v>
      </c>
      <c r="N38" s="11"/>
      <c r="O38" s="11">
        <v>0</v>
      </c>
      <c r="P38" s="11"/>
      <c r="Q38" s="11">
        <v>19714297</v>
      </c>
      <c r="R38" s="11"/>
      <c r="S38" s="11">
        <v>2683</v>
      </c>
      <c r="T38" s="11"/>
      <c r="U38" s="11">
        <v>42455244817</v>
      </c>
      <c r="V38" s="11"/>
      <c r="W38" s="11">
        <v>52578742770.836502</v>
      </c>
      <c r="X38" s="8"/>
      <c r="Y38" s="8" t="s">
        <v>73</v>
      </c>
    </row>
    <row r="39" spans="1:25">
      <c r="A39" s="2" t="s">
        <v>74</v>
      </c>
      <c r="C39" s="11">
        <v>13105182</v>
      </c>
      <c r="D39" s="11"/>
      <c r="E39" s="11">
        <v>119777509624</v>
      </c>
      <c r="F39" s="11"/>
      <c r="G39" s="11">
        <v>104869009645.155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0</v>
      </c>
      <c r="P39" s="11"/>
      <c r="Q39" s="11">
        <v>13105182</v>
      </c>
      <c r="R39" s="11"/>
      <c r="S39" s="11">
        <v>8090</v>
      </c>
      <c r="T39" s="11"/>
      <c r="U39" s="11">
        <v>119777509624</v>
      </c>
      <c r="V39" s="11"/>
      <c r="W39" s="11">
        <v>105390097891.839</v>
      </c>
      <c r="X39" s="8"/>
      <c r="Y39" s="8" t="s">
        <v>75</v>
      </c>
    </row>
    <row r="40" spans="1:25">
      <c r="A40" s="2" t="s">
        <v>76</v>
      </c>
      <c r="C40" s="11">
        <v>186241081</v>
      </c>
      <c r="D40" s="11"/>
      <c r="E40" s="11">
        <v>198357815970</v>
      </c>
      <c r="F40" s="11"/>
      <c r="G40" s="11">
        <v>209015096675.328</v>
      </c>
      <c r="H40" s="11"/>
      <c r="I40" s="11">
        <v>0</v>
      </c>
      <c r="J40" s="11"/>
      <c r="K40" s="11">
        <v>0</v>
      </c>
      <c r="L40" s="11"/>
      <c r="M40" s="11">
        <v>0</v>
      </c>
      <c r="N40" s="11"/>
      <c r="O40" s="11">
        <v>0</v>
      </c>
      <c r="P40" s="11"/>
      <c r="Q40" s="11">
        <v>186241081</v>
      </c>
      <c r="R40" s="11"/>
      <c r="S40" s="11">
        <v>1198</v>
      </c>
      <c r="T40" s="11"/>
      <c r="U40" s="11">
        <v>198357815970</v>
      </c>
      <c r="V40" s="11"/>
      <c r="W40" s="11">
        <v>221789269988.52399</v>
      </c>
      <c r="X40" s="8"/>
      <c r="Y40" s="8" t="s">
        <v>77</v>
      </c>
    </row>
    <row r="41" spans="1:25">
      <c r="A41" s="2" t="s">
        <v>78</v>
      </c>
      <c r="C41" s="11">
        <v>3400000</v>
      </c>
      <c r="D41" s="11"/>
      <c r="E41" s="11">
        <v>104781146752</v>
      </c>
      <c r="F41" s="11"/>
      <c r="G41" s="11">
        <v>97337376000</v>
      </c>
      <c r="H41" s="11"/>
      <c r="I41" s="11">
        <v>0</v>
      </c>
      <c r="J41" s="11"/>
      <c r="K41" s="11">
        <v>0</v>
      </c>
      <c r="L41" s="11"/>
      <c r="M41" s="11">
        <v>0</v>
      </c>
      <c r="N41" s="11"/>
      <c r="O41" s="11">
        <v>0</v>
      </c>
      <c r="P41" s="11"/>
      <c r="Q41" s="11">
        <v>3400000</v>
      </c>
      <c r="R41" s="11"/>
      <c r="S41" s="11">
        <v>28440</v>
      </c>
      <c r="T41" s="11"/>
      <c r="U41" s="11">
        <v>104781146752</v>
      </c>
      <c r="V41" s="11"/>
      <c r="W41" s="11">
        <v>96120658800</v>
      </c>
      <c r="X41" s="8"/>
      <c r="Y41" s="8" t="s">
        <v>79</v>
      </c>
    </row>
    <row r="42" spans="1:25">
      <c r="A42" s="2" t="s">
        <v>80</v>
      </c>
      <c r="C42" s="11">
        <v>11652580</v>
      </c>
      <c r="D42" s="11"/>
      <c r="E42" s="11">
        <v>77471718805</v>
      </c>
      <c r="F42" s="11"/>
      <c r="G42" s="11">
        <v>97878438409.050003</v>
      </c>
      <c r="H42" s="11"/>
      <c r="I42" s="11">
        <v>0</v>
      </c>
      <c r="J42" s="11"/>
      <c r="K42" s="11">
        <v>0</v>
      </c>
      <c r="L42" s="11"/>
      <c r="M42" s="11">
        <v>0</v>
      </c>
      <c r="N42" s="11"/>
      <c r="O42" s="11">
        <v>0</v>
      </c>
      <c r="P42" s="11"/>
      <c r="Q42" s="11">
        <v>11652580</v>
      </c>
      <c r="R42" s="11"/>
      <c r="S42" s="11">
        <v>8450</v>
      </c>
      <c r="T42" s="11"/>
      <c r="U42" s="11">
        <v>77471718805</v>
      </c>
      <c r="V42" s="11"/>
      <c r="W42" s="11">
        <v>97878438409.050003</v>
      </c>
      <c r="X42" s="8"/>
      <c r="Y42" s="8" t="s">
        <v>81</v>
      </c>
    </row>
    <row r="43" spans="1:25">
      <c r="A43" s="2" t="s">
        <v>82</v>
      </c>
      <c r="C43" s="11">
        <v>5357648</v>
      </c>
      <c r="D43" s="11"/>
      <c r="E43" s="11">
        <v>74825022913</v>
      </c>
      <c r="F43" s="11"/>
      <c r="G43" s="11">
        <v>92934686402.279999</v>
      </c>
      <c r="H43" s="11"/>
      <c r="I43" s="11">
        <v>0</v>
      </c>
      <c r="J43" s="11"/>
      <c r="K43" s="11">
        <v>0</v>
      </c>
      <c r="L43" s="11"/>
      <c r="M43" s="11">
        <v>0</v>
      </c>
      <c r="N43" s="11"/>
      <c r="O43" s="11">
        <v>0</v>
      </c>
      <c r="P43" s="11"/>
      <c r="Q43" s="11">
        <v>5357648</v>
      </c>
      <c r="R43" s="11"/>
      <c r="S43" s="11">
        <v>17670</v>
      </c>
      <c r="T43" s="11"/>
      <c r="U43" s="11">
        <v>74825022913</v>
      </c>
      <c r="V43" s="11"/>
      <c r="W43" s="11">
        <v>94106355801.048004</v>
      </c>
      <c r="X43" s="8"/>
      <c r="Y43" s="8" t="s">
        <v>59</v>
      </c>
    </row>
    <row r="44" spans="1:25">
      <c r="A44" s="2" t="s">
        <v>83</v>
      </c>
      <c r="C44" s="11">
        <v>7944430</v>
      </c>
      <c r="D44" s="11"/>
      <c r="E44" s="11">
        <v>139347780443</v>
      </c>
      <c r="F44" s="11"/>
      <c r="G44" s="11">
        <v>173184732868.095</v>
      </c>
      <c r="H44" s="11"/>
      <c r="I44" s="11">
        <v>0</v>
      </c>
      <c r="J44" s="11"/>
      <c r="K44" s="11">
        <v>0</v>
      </c>
      <c r="L44" s="11"/>
      <c r="M44" s="11">
        <v>0</v>
      </c>
      <c r="N44" s="11"/>
      <c r="O44" s="11">
        <v>0</v>
      </c>
      <c r="P44" s="11"/>
      <c r="Q44" s="11">
        <v>7944430</v>
      </c>
      <c r="R44" s="11"/>
      <c r="S44" s="11">
        <v>24290</v>
      </c>
      <c r="T44" s="11"/>
      <c r="U44" s="11">
        <v>139347780443</v>
      </c>
      <c r="V44" s="11"/>
      <c r="W44" s="11">
        <v>191822031982.035</v>
      </c>
      <c r="X44" s="8"/>
      <c r="Y44" s="8" t="s">
        <v>84</v>
      </c>
    </row>
    <row r="45" spans="1:25">
      <c r="A45" s="2" t="s">
        <v>85</v>
      </c>
      <c r="C45" s="11">
        <v>1288055</v>
      </c>
      <c r="D45" s="11"/>
      <c r="E45" s="11">
        <v>29595142114</v>
      </c>
      <c r="F45" s="11"/>
      <c r="G45" s="11">
        <v>36183851715.915001</v>
      </c>
      <c r="H45" s="11"/>
      <c r="I45" s="11">
        <v>0</v>
      </c>
      <c r="J45" s="11"/>
      <c r="K45" s="11">
        <v>0</v>
      </c>
      <c r="L45" s="11"/>
      <c r="M45" s="11">
        <v>0</v>
      </c>
      <c r="N45" s="11"/>
      <c r="O45" s="11">
        <v>0</v>
      </c>
      <c r="P45" s="11"/>
      <c r="Q45" s="11">
        <v>1288055</v>
      </c>
      <c r="R45" s="11"/>
      <c r="S45" s="11">
        <v>28600</v>
      </c>
      <c r="T45" s="11"/>
      <c r="U45" s="11">
        <v>29595142114</v>
      </c>
      <c r="V45" s="11"/>
      <c r="W45" s="11">
        <v>36619184680.650002</v>
      </c>
      <c r="X45" s="8"/>
      <c r="Y45" s="8" t="s">
        <v>86</v>
      </c>
    </row>
    <row r="46" spans="1:25">
      <c r="A46" s="2" t="s">
        <v>87</v>
      </c>
      <c r="C46" s="11">
        <v>4225904</v>
      </c>
      <c r="D46" s="11"/>
      <c r="E46" s="11">
        <v>107146527844</v>
      </c>
      <c r="F46" s="11"/>
      <c r="G46" s="11">
        <v>142783828022.08801</v>
      </c>
      <c r="H46" s="11"/>
      <c r="I46" s="11">
        <v>0</v>
      </c>
      <c r="J46" s="11"/>
      <c r="K46" s="11">
        <v>0</v>
      </c>
      <c r="L46" s="11"/>
      <c r="M46" s="11">
        <v>0</v>
      </c>
      <c r="N46" s="11"/>
      <c r="O46" s="11">
        <v>0</v>
      </c>
      <c r="P46" s="11"/>
      <c r="Q46" s="11">
        <v>4225904</v>
      </c>
      <c r="R46" s="11"/>
      <c r="S46" s="11">
        <v>35730</v>
      </c>
      <c r="T46" s="11"/>
      <c r="U46" s="11">
        <v>107146527844</v>
      </c>
      <c r="V46" s="11"/>
      <c r="W46" s="11">
        <v>150093150197.97601</v>
      </c>
      <c r="X46" s="8"/>
      <c r="Y46" s="8" t="s">
        <v>41</v>
      </c>
    </row>
    <row r="47" spans="1:25">
      <c r="A47" s="2" t="s">
        <v>88</v>
      </c>
      <c r="C47" s="11">
        <v>22589055</v>
      </c>
      <c r="D47" s="11"/>
      <c r="E47" s="11">
        <v>103163422254</v>
      </c>
      <c r="F47" s="11"/>
      <c r="G47" s="11">
        <v>96554995527.824997</v>
      </c>
      <c r="H47" s="11"/>
      <c r="I47" s="11">
        <v>0</v>
      </c>
      <c r="J47" s="11"/>
      <c r="K47" s="11">
        <v>0</v>
      </c>
      <c r="L47" s="11"/>
      <c r="M47" s="11">
        <v>0</v>
      </c>
      <c r="N47" s="11"/>
      <c r="O47" s="11">
        <v>0</v>
      </c>
      <c r="P47" s="11"/>
      <c r="Q47" s="11">
        <v>22589055</v>
      </c>
      <c r="R47" s="11"/>
      <c r="S47" s="11">
        <v>4143</v>
      </c>
      <c r="T47" s="11"/>
      <c r="U47" s="11">
        <v>103163422254</v>
      </c>
      <c r="V47" s="11"/>
      <c r="W47" s="11">
        <v>93029615458.553299</v>
      </c>
      <c r="X47" s="8"/>
      <c r="Y47" s="8" t="s">
        <v>57</v>
      </c>
    </row>
    <row r="48" spans="1:25">
      <c r="A48" s="2" t="s">
        <v>89</v>
      </c>
      <c r="C48" s="11">
        <v>26087600</v>
      </c>
      <c r="D48" s="11"/>
      <c r="E48" s="11">
        <v>247656572051</v>
      </c>
      <c r="F48" s="11"/>
      <c r="G48" s="11">
        <v>290701966123.79999</v>
      </c>
      <c r="H48" s="11"/>
      <c r="I48" s="11">
        <v>13883187</v>
      </c>
      <c r="J48" s="11"/>
      <c r="K48" s="11">
        <v>0</v>
      </c>
      <c r="L48" s="11"/>
      <c r="M48" s="11">
        <v>0</v>
      </c>
      <c r="N48" s="11"/>
      <c r="O48" s="11">
        <v>0</v>
      </c>
      <c r="P48" s="11"/>
      <c r="Q48" s="11">
        <v>39970787</v>
      </c>
      <c r="R48" s="11"/>
      <c r="S48" s="11">
        <v>7356</v>
      </c>
      <c r="T48" s="11"/>
      <c r="U48" s="11">
        <v>247656572051</v>
      </c>
      <c r="V48" s="11"/>
      <c r="W48" s="11">
        <v>292275659772.427</v>
      </c>
      <c r="X48" s="8"/>
      <c r="Y48" s="8" t="s">
        <v>90</v>
      </c>
    </row>
    <row r="49" spans="1:25">
      <c r="A49" s="2" t="s">
        <v>91</v>
      </c>
      <c r="C49" s="11">
        <v>2371285</v>
      </c>
      <c r="D49" s="11"/>
      <c r="E49" s="11">
        <v>138453744664</v>
      </c>
      <c r="F49" s="11"/>
      <c r="G49" s="11">
        <v>94051316584.574997</v>
      </c>
      <c r="H49" s="11"/>
      <c r="I49" s="11">
        <v>40311845</v>
      </c>
      <c r="J49" s="11"/>
      <c r="K49" s="11">
        <v>0</v>
      </c>
      <c r="L49" s="11"/>
      <c r="M49" s="11">
        <v>0</v>
      </c>
      <c r="N49" s="11"/>
      <c r="O49" s="11">
        <v>0</v>
      </c>
      <c r="P49" s="11"/>
      <c r="Q49" s="11">
        <v>42683130</v>
      </c>
      <c r="R49" s="11"/>
      <c r="S49" s="11">
        <v>2164</v>
      </c>
      <c r="T49" s="11"/>
      <c r="U49" s="11">
        <v>138453744664</v>
      </c>
      <c r="V49" s="11"/>
      <c r="W49" s="11">
        <v>91816713874.746002</v>
      </c>
      <c r="X49" s="8"/>
      <c r="Y49" s="8" t="s">
        <v>92</v>
      </c>
    </row>
    <row r="50" spans="1:25">
      <c r="A50" s="2" t="s">
        <v>93</v>
      </c>
      <c r="C50" s="11">
        <v>3205896</v>
      </c>
      <c r="D50" s="11"/>
      <c r="E50" s="11">
        <v>59965168779</v>
      </c>
      <c r="F50" s="11"/>
      <c r="G50" s="11">
        <v>61027620595.019997</v>
      </c>
      <c r="H50" s="11"/>
      <c r="I50" s="11">
        <v>0</v>
      </c>
      <c r="J50" s="11"/>
      <c r="K50" s="11">
        <v>0</v>
      </c>
      <c r="L50" s="11"/>
      <c r="M50" s="11">
        <v>-409338</v>
      </c>
      <c r="N50" s="11"/>
      <c r="O50" s="11">
        <v>8754360294</v>
      </c>
      <c r="P50" s="11"/>
      <c r="Q50" s="11">
        <v>2796558</v>
      </c>
      <c r="R50" s="11"/>
      <c r="S50" s="11">
        <v>22560</v>
      </c>
      <c r="T50" s="11"/>
      <c r="U50" s="11">
        <v>52308643966</v>
      </c>
      <c r="V50" s="11"/>
      <c r="W50" s="11">
        <v>62714960906.543999</v>
      </c>
      <c r="X50" s="8"/>
      <c r="Y50" s="8" t="s">
        <v>94</v>
      </c>
    </row>
    <row r="51" spans="1:25">
      <c r="A51" s="2" t="s">
        <v>95</v>
      </c>
      <c r="C51" s="11">
        <v>1347750</v>
      </c>
      <c r="D51" s="11"/>
      <c r="E51" s="11">
        <v>24125649827</v>
      </c>
      <c r="F51" s="11"/>
      <c r="G51" s="11">
        <v>21730434995.25</v>
      </c>
      <c r="H51" s="11"/>
      <c r="I51" s="11">
        <v>0</v>
      </c>
      <c r="J51" s="11"/>
      <c r="K51" s="11">
        <v>0</v>
      </c>
      <c r="L51" s="11"/>
      <c r="M51" s="11">
        <v>-285271</v>
      </c>
      <c r="N51" s="11"/>
      <c r="O51" s="11">
        <v>4414822847</v>
      </c>
      <c r="P51" s="11"/>
      <c r="Q51" s="11">
        <v>1062479</v>
      </c>
      <c r="R51" s="11"/>
      <c r="S51" s="11">
        <v>14490</v>
      </c>
      <c r="T51" s="11"/>
      <c r="U51" s="11">
        <v>19019103173</v>
      </c>
      <c r="V51" s="11"/>
      <c r="W51" s="11">
        <v>15303718551.775499</v>
      </c>
      <c r="X51" s="8"/>
      <c r="Y51" s="8" t="s">
        <v>96</v>
      </c>
    </row>
    <row r="52" spans="1:25">
      <c r="A52" s="2" t="s">
        <v>97</v>
      </c>
      <c r="C52" s="11">
        <v>34066884</v>
      </c>
      <c r="D52" s="11"/>
      <c r="E52" s="11">
        <v>124770189040</v>
      </c>
      <c r="F52" s="11"/>
      <c r="G52" s="11">
        <v>128108215790.077</v>
      </c>
      <c r="H52" s="11"/>
      <c r="I52" s="11">
        <v>0</v>
      </c>
      <c r="J52" s="11"/>
      <c r="K52" s="11">
        <v>0</v>
      </c>
      <c r="L52" s="11"/>
      <c r="M52" s="11">
        <v>0</v>
      </c>
      <c r="N52" s="11"/>
      <c r="O52" s="11">
        <v>0</v>
      </c>
      <c r="P52" s="11"/>
      <c r="Q52" s="11">
        <v>34066884</v>
      </c>
      <c r="R52" s="11"/>
      <c r="S52" s="11">
        <v>3900</v>
      </c>
      <c r="T52" s="11"/>
      <c r="U52" s="11">
        <v>124770189040</v>
      </c>
      <c r="V52" s="11"/>
      <c r="W52" s="11">
        <v>132070325556.78</v>
      </c>
      <c r="X52" s="8"/>
      <c r="Y52" s="8" t="s">
        <v>98</v>
      </c>
    </row>
    <row r="53" spans="1:25">
      <c r="A53" s="2" t="s">
        <v>99</v>
      </c>
      <c r="C53" s="11">
        <v>1656710</v>
      </c>
      <c r="D53" s="11"/>
      <c r="E53" s="11">
        <v>25973520885</v>
      </c>
      <c r="F53" s="11"/>
      <c r="G53" s="11">
        <v>25855585435.349998</v>
      </c>
      <c r="H53" s="11"/>
      <c r="I53" s="11">
        <v>483207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v>2139917</v>
      </c>
      <c r="R53" s="11"/>
      <c r="S53" s="11">
        <v>7107</v>
      </c>
      <c r="T53" s="11"/>
      <c r="U53" s="11">
        <v>14880195189</v>
      </c>
      <c r="V53" s="11"/>
      <c r="W53" s="11">
        <v>15117900197.792</v>
      </c>
      <c r="X53" s="8"/>
      <c r="Y53" s="8" t="s">
        <v>96</v>
      </c>
    </row>
    <row r="54" spans="1:25">
      <c r="A54" s="2" t="s">
        <v>100</v>
      </c>
      <c r="C54" s="11">
        <v>5568549</v>
      </c>
      <c r="D54" s="11"/>
      <c r="E54" s="11">
        <v>72694196243</v>
      </c>
      <c r="F54" s="11"/>
      <c r="G54" s="11">
        <v>71794347250.846497</v>
      </c>
      <c r="H54" s="11"/>
      <c r="I54" s="11">
        <v>11385608</v>
      </c>
      <c r="J54" s="11"/>
      <c r="K54" s="11">
        <v>2236901636</v>
      </c>
      <c r="L54" s="11"/>
      <c r="M54" s="11">
        <v>0</v>
      </c>
      <c r="N54" s="11"/>
      <c r="O54" s="11">
        <v>0</v>
      </c>
      <c r="P54" s="11"/>
      <c r="Q54" s="11">
        <v>16954157</v>
      </c>
      <c r="R54" s="11"/>
      <c r="S54" s="11">
        <v>4485</v>
      </c>
      <c r="T54" s="11"/>
      <c r="U54" s="11">
        <v>74931097879</v>
      </c>
      <c r="V54" s="11"/>
      <c r="W54" s="11">
        <v>75586959749.837204</v>
      </c>
      <c r="X54" s="8"/>
      <c r="Y54" s="8" t="s">
        <v>101</v>
      </c>
    </row>
    <row r="55" spans="1:25">
      <c r="A55" s="2" t="s">
        <v>102</v>
      </c>
      <c r="C55" s="11">
        <v>100619332</v>
      </c>
      <c r="D55" s="11"/>
      <c r="E55" s="11">
        <v>478743497981</v>
      </c>
      <c r="F55" s="11"/>
      <c r="G55" s="11">
        <v>592122230089.63196</v>
      </c>
      <c r="H55" s="11"/>
      <c r="I55" s="11">
        <v>38196766</v>
      </c>
      <c r="J55" s="11"/>
      <c r="K55" s="11">
        <v>14316832410</v>
      </c>
      <c r="L55" s="11"/>
      <c r="M55" s="11">
        <v>0</v>
      </c>
      <c r="N55" s="11"/>
      <c r="O55" s="11">
        <v>0</v>
      </c>
      <c r="P55" s="11"/>
      <c r="Q55" s="11">
        <v>138816098</v>
      </c>
      <c r="R55" s="11"/>
      <c r="S55" s="11">
        <v>5035</v>
      </c>
      <c r="T55" s="11"/>
      <c r="U55" s="11">
        <v>493060330391</v>
      </c>
      <c r="V55" s="11"/>
      <c r="W55" s="11">
        <v>694780366062.09204</v>
      </c>
      <c r="X55" s="8"/>
      <c r="Y55" s="8" t="s">
        <v>103</v>
      </c>
    </row>
    <row r="56" spans="1:25">
      <c r="A56" s="2" t="s">
        <v>104</v>
      </c>
      <c r="C56" s="11">
        <v>5289687</v>
      </c>
      <c r="D56" s="11"/>
      <c r="E56" s="11">
        <v>50078906685</v>
      </c>
      <c r="F56" s="11"/>
      <c r="G56" s="11">
        <v>62046917675.730003</v>
      </c>
      <c r="H56" s="11"/>
      <c r="I56" s="11">
        <v>0</v>
      </c>
      <c r="J56" s="11"/>
      <c r="K56" s="11">
        <v>0</v>
      </c>
      <c r="L56" s="11"/>
      <c r="M56" s="11">
        <v>-1146000</v>
      </c>
      <c r="N56" s="11"/>
      <c r="O56" s="11">
        <v>13131461041</v>
      </c>
      <c r="P56" s="11"/>
      <c r="Q56" s="11">
        <v>4143687</v>
      </c>
      <c r="R56" s="11"/>
      <c r="S56" s="11">
        <v>11360</v>
      </c>
      <c r="T56" s="11"/>
      <c r="U56" s="11">
        <v>39229412749</v>
      </c>
      <c r="V56" s="11"/>
      <c r="W56" s="11">
        <v>46792204228.295998</v>
      </c>
      <c r="X56" s="8"/>
      <c r="Y56" s="8" t="s">
        <v>105</v>
      </c>
    </row>
    <row r="57" spans="1:25">
      <c r="A57" s="2" t="s">
        <v>106</v>
      </c>
      <c r="C57" s="11">
        <v>6668446</v>
      </c>
      <c r="D57" s="11"/>
      <c r="E57" s="11">
        <v>73841106689</v>
      </c>
      <c r="F57" s="11"/>
      <c r="G57" s="11">
        <v>81334992517.100998</v>
      </c>
      <c r="H57" s="11"/>
      <c r="I57" s="11">
        <v>0</v>
      </c>
      <c r="J57" s="11"/>
      <c r="K57" s="11">
        <v>0</v>
      </c>
      <c r="L57" s="11"/>
      <c r="M57" s="11">
        <v>0</v>
      </c>
      <c r="N57" s="11"/>
      <c r="O57" s="11">
        <v>0</v>
      </c>
      <c r="P57" s="11"/>
      <c r="Q57" s="11">
        <v>6668446</v>
      </c>
      <c r="R57" s="11"/>
      <c r="S57" s="11">
        <v>12370</v>
      </c>
      <c r="T57" s="11"/>
      <c r="U57" s="11">
        <v>73841106689</v>
      </c>
      <c r="V57" s="11"/>
      <c r="W57" s="11">
        <v>81997869391.731003</v>
      </c>
      <c r="X57" s="8"/>
      <c r="Y57" s="8" t="s">
        <v>63</v>
      </c>
    </row>
    <row r="58" spans="1:25">
      <c r="A58" s="2" t="s">
        <v>107</v>
      </c>
      <c r="C58" s="11">
        <v>8777819</v>
      </c>
      <c r="D58" s="11"/>
      <c r="E58" s="11">
        <v>125168221432</v>
      </c>
      <c r="F58" s="11"/>
      <c r="G58" s="11">
        <v>132541726939.87</v>
      </c>
      <c r="H58" s="11"/>
      <c r="I58" s="11">
        <v>0</v>
      </c>
      <c r="J58" s="11"/>
      <c r="K58" s="11">
        <v>0</v>
      </c>
      <c r="L58" s="11"/>
      <c r="M58" s="11">
        <v>0</v>
      </c>
      <c r="N58" s="11"/>
      <c r="O58" s="11">
        <v>0</v>
      </c>
      <c r="P58" s="11"/>
      <c r="Q58" s="11">
        <v>8777819</v>
      </c>
      <c r="R58" s="11"/>
      <c r="S58" s="11">
        <v>16500</v>
      </c>
      <c r="T58" s="11"/>
      <c r="U58" s="11">
        <v>125168221432</v>
      </c>
      <c r="V58" s="11"/>
      <c r="W58" s="11">
        <v>143972251119.67499</v>
      </c>
      <c r="X58" s="8"/>
      <c r="Y58" s="8" t="s">
        <v>108</v>
      </c>
    </row>
    <row r="59" spans="1:25">
      <c r="A59" s="2" t="s">
        <v>109</v>
      </c>
      <c r="C59" s="11">
        <v>15711210</v>
      </c>
      <c r="D59" s="11"/>
      <c r="E59" s="11">
        <v>42126357355</v>
      </c>
      <c r="F59" s="11"/>
      <c r="G59" s="11">
        <v>27893262744.693001</v>
      </c>
      <c r="H59" s="11"/>
      <c r="I59" s="11">
        <v>0</v>
      </c>
      <c r="J59" s="11"/>
      <c r="K59" s="11">
        <v>0</v>
      </c>
      <c r="L59" s="11"/>
      <c r="M59" s="11">
        <v>-15711210</v>
      </c>
      <c r="N59" s="11"/>
      <c r="O59" s="11">
        <v>27583523725</v>
      </c>
      <c r="P59" s="11"/>
      <c r="Q59" s="11">
        <v>0</v>
      </c>
      <c r="R59" s="11"/>
      <c r="S59" s="11">
        <v>0</v>
      </c>
      <c r="T59" s="11"/>
      <c r="U59" s="11">
        <v>0</v>
      </c>
      <c r="V59" s="11"/>
      <c r="W59" s="11">
        <v>0</v>
      </c>
      <c r="X59" s="8"/>
      <c r="Y59" s="8" t="s">
        <v>30</v>
      </c>
    </row>
    <row r="60" spans="1:25">
      <c r="A60" s="2" t="s">
        <v>110</v>
      </c>
      <c r="C60" s="11">
        <v>68548789</v>
      </c>
      <c r="D60" s="11"/>
      <c r="E60" s="11">
        <v>106694919967</v>
      </c>
      <c r="F60" s="11"/>
      <c r="G60" s="11">
        <v>110047591784.302</v>
      </c>
      <c r="H60" s="11"/>
      <c r="I60" s="11">
        <v>0</v>
      </c>
      <c r="J60" s="11"/>
      <c r="K60" s="11">
        <v>0</v>
      </c>
      <c r="L60" s="11"/>
      <c r="M60" s="11">
        <v>0</v>
      </c>
      <c r="N60" s="11"/>
      <c r="O60" s="11">
        <v>0</v>
      </c>
      <c r="P60" s="11"/>
      <c r="Q60" s="11">
        <v>68548789</v>
      </c>
      <c r="R60" s="11"/>
      <c r="S60" s="11">
        <v>1605</v>
      </c>
      <c r="T60" s="11"/>
      <c r="U60" s="11">
        <v>106694919967</v>
      </c>
      <c r="V60" s="11"/>
      <c r="W60" s="11">
        <v>109366182547.24699</v>
      </c>
      <c r="X60" s="8"/>
      <c r="Y60" s="8" t="s">
        <v>111</v>
      </c>
    </row>
    <row r="61" spans="1:25">
      <c r="A61" s="2" t="s">
        <v>112</v>
      </c>
      <c r="C61" s="11">
        <v>7484791</v>
      </c>
      <c r="D61" s="11"/>
      <c r="E61" s="11">
        <v>240570017442</v>
      </c>
      <c r="F61" s="11"/>
      <c r="G61" s="11">
        <v>260185769579.444</v>
      </c>
      <c r="H61" s="11"/>
      <c r="I61" s="11">
        <v>0</v>
      </c>
      <c r="J61" s="11"/>
      <c r="K61" s="11">
        <v>0</v>
      </c>
      <c r="L61" s="11"/>
      <c r="M61" s="11">
        <v>0</v>
      </c>
      <c r="N61" s="11"/>
      <c r="O61" s="11">
        <v>0</v>
      </c>
      <c r="P61" s="11"/>
      <c r="Q61" s="11">
        <v>7484791</v>
      </c>
      <c r="R61" s="11"/>
      <c r="S61" s="11">
        <v>35800</v>
      </c>
      <c r="T61" s="11"/>
      <c r="U61" s="11">
        <v>240570017442</v>
      </c>
      <c r="V61" s="11"/>
      <c r="W61" s="11">
        <v>266361182469.09</v>
      </c>
      <c r="X61" s="8"/>
      <c r="Y61" s="8" t="s">
        <v>113</v>
      </c>
    </row>
    <row r="62" spans="1:25">
      <c r="A62" s="2" t="s">
        <v>114</v>
      </c>
      <c r="C62" s="11">
        <v>5673432</v>
      </c>
      <c r="D62" s="11"/>
      <c r="E62" s="11">
        <v>57513678722</v>
      </c>
      <c r="F62" s="11"/>
      <c r="G62" s="11">
        <v>45173797387.596001</v>
      </c>
      <c r="H62" s="11"/>
      <c r="I62" s="11">
        <v>0</v>
      </c>
      <c r="J62" s="11"/>
      <c r="K62" s="11">
        <v>0</v>
      </c>
      <c r="L62" s="11"/>
      <c r="M62" s="11">
        <v>0</v>
      </c>
      <c r="N62" s="11"/>
      <c r="O62" s="11">
        <v>0</v>
      </c>
      <c r="P62" s="11"/>
      <c r="Q62" s="11">
        <v>5673432</v>
      </c>
      <c r="R62" s="11"/>
      <c r="S62" s="11">
        <v>8730</v>
      </c>
      <c r="T62" s="11"/>
      <c r="U62" s="11">
        <v>57513678722</v>
      </c>
      <c r="V62" s="11"/>
      <c r="W62" s="11">
        <v>49234363444.907997</v>
      </c>
      <c r="X62" s="8"/>
      <c r="Y62" s="8" t="s">
        <v>115</v>
      </c>
    </row>
    <row r="63" spans="1:25">
      <c r="A63" s="2" t="s">
        <v>116</v>
      </c>
      <c r="C63" s="11">
        <v>5781537</v>
      </c>
      <c r="D63" s="11"/>
      <c r="E63" s="11">
        <v>43135512554</v>
      </c>
      <c r="F63" s="11"/>
      <c r="G63" s="11">
        <v>63850690457.383499</v>
      </c>
      <c r="H63" s="11"/>
      <c r="I63" s="11">
        <v>0</v>
      </c>
      <c r="J63" s="11"/>
      <c r="K63" s="11">
        <v>0</v>
      </c>
      <c r="L63" s="11"/>
      <c r="M63" s="11">
        <v>0</v>
      </c>
      <c r="N63" s="11"/>
      <c r="O63" s="11">
        <v>0</v>
      </c>
      <c r="P63" s="11"/>
      <c r="Q63" s="11">
        <v>5781537</v>
      </c>
      <c r="R63" s="11"/>
      <c r="S63" s="11">
        <v>10480</v>
      </c>
      <c r="T63" s="11"/>
      <c r="U63" s="11">
        <v>43135512554</v>
      </c>
      <c r="V63" s="11"/>
      <c r="W63" s="11">
        <v>60229994238.828003</v>
      </c>
      <c r="X63" s="8"/>
      <c r="Y63" s="8" t="s">
        <v>117</v>
      </c>
    </row>
    <row r="64" spans="1:25">
      <c r="A64" s="2" t="s">
        <v>118</v>
      </c>
      <c r="C64" s="11">
        <v>6762462</v>
      </c>
      <c r="D64" s="11"/>
      <c r="E64" s="11">
        <v>137510665843</v>
      </c>
      <c r="F64" s="11"/>
      <c r="G64" s="11">
        <v>118243943925.849</v>
      </c>
      <c r="H64" s="11"/>
      <c r="I64" s="11">
        <v>0</v>
      </c>
      <c r="J64" s="11"/>
      <c r="K64" s="11">
        <v>0</v>
      </c>
      <c r="L64" s="11"/>
      <c r="M64" s="11">
        <v>0</v>
      </c>
      <c r="N64" s="11"/>
      <c r="O64" s="11">
        <v>0</v>
      </c>
      <c r="P64" s="11"/>
      <c r="Q64" s="11">
        <v>6762462</v>
      </c>
      <c r="R64" s="11"/>
      <c r="S64" s="11">
        <v>16140</v>
      </c>
      <c r="T64" s="11"/>
      <c r="U64" s="11">
        <v>137510665843</v>
      </c>
      <c r="V64" s="11"/>
      <c r="W64" s="11">
        <v>108496717166.754</v>
      </c>
      <c r="X64" s="8"/>
      <c r="Y64" s="8" t="s">
        <v>119</v>
      </c>
    </row>
    <row r="65" spans="1:25">
      <c r="A65" s="2" t="s">
        <v>120</v>
      </c>
      <c r="C65" s="11">
        <v>28733324</v>
      </c>
      <c r="D65" s="11"/>
      <c r="E65" s="11">
        <v>196358617759</v>
      </c>
      <c r="F65" s="11"/>
      <c r="G65" s="11">
        <v>140783875999.724</v>
      </c>
      <c r="H65" s="11"/>
      <c r="I65" s="11">
        <v>4353534</v>
      </c>
      <c r="J65" s="11"/>
      <c r="K65" s="11">
        <v>0</v>
      </c>
      <c r="L65" s="11"/>
      <c r="M65" s="11">
        <v>0</v>
      </c>
      <c r="N65" s="11"/>
      <c r="O65" s="11">
        <v>0</v>
      </c>
      <c r="P65" s="11"/>
      <c r="Q65" s="11">
        <v>33086858</v>
      </c>
      <c r="R65" s="11"/>
      <c r="S65" s="11">
        <v>4340</v>
      </c>
      <c r="T65" s="11"/>
      <c r="U65" s="11">
        <v>196358617759</v>
      </c>
      <c r="V65" s="11"/>
      <c r="W65" s="11">
        <v>142742561785.866</v>
      </c>
      <c r="X65" s="8"/>
      <c r="Y65" s="8" t="s">
        <v>121</v>
      </c>
    </row>
    <row r="66" spans="1:25">
      <c r="A66" s="2" t="s">
        <v>122</v>
      </c>
      <c r="C66" s="11">
        <v>18759693</v>
      </c>
      <c r="D66" s="11"/>
      <c r="E66" s="11">
        <v>134765985123</v>
      </c>
      <c r="F66" s="11"/>
      <c r="G66" s="11">
        <v>92680921948.4505</v>
      </c>
      <c r="H66" s="11"/>
      <c r="I66" s="11">
        <v>3627565</v>
      </c>
      <c r="J66" s="11"/>
      <c r="K66" s="11">
        <v>0</v>
      </c>
      <c r="L66" s="11"/>
      <c r="M66" s="11">
        <v>0</v>
      </c>
      <c r="N66" s="11"/>
      <c r="O66" s="11">
        <v>0</v>
      </c>
      <c r="P66" s="11"/>
      <c r="Q66" s="11">
        <v>22387258</v>
      </c>
      <c r="R66" s="11"/>
      <c r="S66" s="11">
        <v>4533</v>
      </c>
      <c r="T66" s="11"/>
      <c r="U66" s="11">
        <v>134765985123</v>
      </c>
      <c r="V66" s="11"/>
      <c r="W66" s="11">
        <v>100877625942.942</v>
      </c>
      <c r="X66" s="8"/>
      <c r="Y66" s="8" t="s">
        <v>123</v>
      </c>
    </row>
    <row r="67" spans="1:25">
      <c r="A67" s="2" t="s">
        <v>124</v>
      </c>
      <c r="C67" s="11">
        <v>90110667</v>
      </c>
      <c r="D67" s="11"/>
      <c r="E67" s="11">
        <v>390445059423</v>
      </c>
      <c r="F67" s="11"/>
      <c r="G67" s="11">
        <v>500900651707.30902</v>
      </c>
      <c r="H67" s="11"/>
      <c r="I67" s="11">
        <v>2782000</v>
      </c>
      <c r="J67" s="11"/>
      <c r="K67" s="11">
        <v>16909036850</v>
      </c>
      <c r="L67" s="11"/>
      <c r="M67" s="11">
        <v>0</v>
      </c>
      <c r="N67" s="11"/>
      <c r="O67" s="11">
        <v>0</v>
      </c>
      <c r="P67" s="11"/>
      <c r="Q67" s="11">
        <v>92892667</v>
      </c>
      <c r="R67" s="11"/>
      <c r="S67" s="11">
        <v>6850</v>
      </c>
      <c r="T67" s="11"/>
      <c r="U67" s="11">
        <v>407354096273</v>
      </c>
      <c r="V67" s="11"/>
      <c r="W67" s="11">
        <v>632528696074.74695</v>
      </c>
      <c r="X67" s="8"/>
      <c r="Y67" s="8" t="s">
        <v>125</v>
      </c>
    </row>
    <row r="68" spans="1:25">
      <c r="A68" s="2" t="s">
        <v>126</v>
      </c>
      <c r="C68" s="11">
        <v>229000</v>
      </c>
      <c r="D68" s="11"/>
      <c r="E68" s="11">
        <v>14898744783</v>
      </c>
      <c r="F68" s="11"/>
      <c r="G68" s="11">
        <v>17289064327.5</v>
      </c>
      <c r="H68" s="11"/>
      <c r="I68" s="11">
        <v>0</v>
      </c>
      <c r="J68" s="11"/>
      <c r="K68" s="11">
        <v>0</v>
      </c>
      <c r="L68" s="11"/>
      <c r="M68" s="11">
        <v>-114500</v>
      </c>
      <c r="N68" s="11"/>
      <c r="O68" s="11">
        <v>9993284152</v>
      </c>
      <c r="P68" s="11"/>
      <c r="Q68" s="11">
        <v>114500</v>
      </c>
      <c r="R68" s="11"/>
      <c r="S68" s="11">
        <v>74500</v>
      </c>
      <c r="T68" s="11"/>
      <c r="U68" s="11">
        <v>7449372391</v>
      </c>
      <c r="V68" s="11"/>
      <c r="W68" s="11">
        <v>8479495012.5</v>
      </c>
      <c r="X68" s="8"/>
      <c r="Y68" s="8" t="s">
        <v>127</v>
      </c>
    </row>
    <row r="69" spans="1:25">
      <c r="A69" s="2" t="s">
        <v>128</v>
      </c>
      <c r="C69" s="11">
        <v>554016</v>
      </c>
      <c r="D69" s="11"/>
      <c r="E69" s="11">
        <v>88984562125</v>
      </c>
      <c r="F69" s="11"/>
      <c r="G69" s="11">
        <v>104664260892.24001</v>
      </c>
      <c r="H69" s="11"/>
      <c r="I69" s="11">
        <v>2192036</v>
      </c>
      <c r="J69" s="11"/>
      <c r="K69" s="11">
        <v>0</v>
      </c>
      <c r="L69" s="11"/>
      <c r="M69" s="11">
        <v>-49788</v>
      </c>
      <c r="N69" s="11"/>
      <c r="O69" s="11">
        <v>8913220700</v>
      </c>
      <c r="P69" s="11"/>
      <c r="Q69" s="11">
        <v>2696264</v>
      </c>
      <c r="R69" s="11"/>
      <c r="S69" s="11">
        <v>33512</v>
      </c>
      <c r="T69" s="11"/>
      <c r="U69" s="11">
        <v>80987877848</v>
      </c>
      <c r="V69" s="11"/>
      <c r="W69" s="11">
        <v>89819573832.950394</v>
      </c>
      <c r="X69" s="8"/>
      <c r="Y69" s="8" t="s">
        <v>129</v>
      </c>
    </row>
    <row r="70" spans="1:25">
      <c r="A70" s="2" t="s">
        <v>130</v>
      </c>
      <c r="C70" s="11">
        <v>1300933</v>
      </c>
      <c r="D70" s="11"/>
      <c r="E70" s="11">
        <v>25397722782</v>
      </c>
      <c r="F70" s="11"/>
      <c r="G70" s="11">
        <v>35291221923.658501</v>
      </c>
      <c r="H70" s="11"/>
      <c r="I70" s="11">
        <v>0</v>
      </c>
      <c r="J70" s="11"/>
      <c r="K70" s="11">
        <v>0</v>
      </c>
      <c r="L70" s="11"/>
      <c r="M70" s="11">
        <v>-184657</v>
      </c>
      <c r="N70" s="11"/>
      <c r="O70" s="11">
        <v>4628176174</v>
      </c>
      <c r="P70" s="11"/>
      <c r="Q70" s="11">
        <v>1116276</v>
      </c>
      <c r="R70" s="11"/>
      <c r="S70" s="11">
        <v>24480</v>
      </c>
      <c r="T70" s="11"/>
      <c r="U70" s="11">
        <v>21792719831</v>
      </c>
      <c r="V70" s="11"/>
      <c r="W70" s="11">
        <v>27163844182.944</v>
      </c>
      <c r="X70" s="8"/>
      <c r="Y70" s="8" t="s">
        <v>131</v>
      </c>
    </row>
    <row r="71" spans="1:25">
      <c r="A71" s="2" t="s">
        <v>132</v>
      </c>
      <c r="C71" s="11">
        <v>3364672</v>
      </c>
      <c r="D71" s="11"/>
      <c r="E71" s="11">
        <v>23801351059</v>
      </c>
      <c r="F71" s="11"/>
      <c r="G71" s="11">
        <v>21071308870.080002</v>
      </c>
      <c r="H71" s="11"/>
      <c r="I71" s="11">
        <v>3073289</v>
      </c>
      <c r="J71" s="11"/>
      <c r="K71" s="11">
        <v>0</v>
      </c>
      <c r="L71" s="11"/>
      <c r="M71" s="11">
        <v>0</v>
      </c>
      <c r="N71" s="11"/>
      <c r="O71" s="11">
        <v>0</v>
      </c>
      <c r="P71" s="11"/>
      <c r="Q71" s="11">
        <v>6437961</v>
      </c>
      <c r="R71" s="11"/>
      <c r="S71" s="11">
        <v>3449</v>
      </c>
      <c r="T71" s="11"/>
      <c r="U71" s="11">
        <v>23801351059</v>
      </c>
      <c r="V71" s="11"/>
      <c r="W71" s="11">
        <v>22072410550.440399</v>
      </c>
      <c r="X71" s="8"/>
      <c r="Y71" s="8" t="s">
        <v>34</v>
      </c>
    </row>
    <row r="72" spans="1:25">
      <c r="A72" s="2" t="s">
        <v>133</v>
      </c>
      <c r="C72" s="11">
        <v>5171394</v>
      </c>
      <c r="D72" s="11"/>
      <c r="E72" s="11">
        <v>40051522526</v>
      </c>
      <c r="F72" s="11"/>
      <c r="G72" s="11">
        <v>60762178111.374001</v>
      </c>
      <c r="H72" s="11"/>
      <c r="I72" s="11">
        <v>0</v>
      </c>
      <c r="J72" s="11"/>
      <c r="K72" s="11">
        <v>0</v>
      </c>
      <c r="L72" s="11"/>
      <c r="M72" s="11">
        <v>0</v>
      </c>
      <c r="N72" s="11"/>
      <c r="O72" s="11">
        <v>0</v>
      </c>
      <c r="P72" s="11"/>
      <c r="Q72" s="11">
        <v>5171394</v>
      </c>
      <c r="R72" s="11"/>
      <c r="S72" s="11">
        <v>12240</v>
      </c>
      <c r="T72" s="11"/>
      <c r="U72" s="11">
        <v>40051522526</v>
      </c>
      <c r="V72" s="11"/>
      <c r="W72" s="11">
        <v>62921240277.767998</v>
      </c>
      <c r="X72" s="8"/>
      <c r="Y72" s="8" t="s">
        <v>94</v>
      </c>
    </row>
    <row r="73" spans="1:25">
      <c r="A73" s="2" t="s">
        <v>134</v>
      </c>
      <c r="C73" s="11">
        <v>9599505</v>
      </c>
      <c r="D73" s="11"/>
      <c r="E73" s="11">
        <v>67020135374</v>
      </c>
      <c r="F73" s="11"/>
      <c r="G73" s="11">
        <v>72617572263.352493</v>
      </c>
      <c r="H73" s="11"/>
      <c r="I73" s="11">
        <v>4755131</v>
      </c>
      <c r="J73" s="11"/>
      <c r="K73" s="11">
        <v>0</v>
      </c>
      <c r="L73" s="11"/>
      <c r="M73" s="11">
        <v>0</v>
      </c>
      <c r="N73" s="11"/>
      <c r="O73" s="11">
        <v>0</v>
      </c>
      <c r="P73" s="11"/>
      <c r="Q73" s="11">
        <v>14354636</v>
      </c>
      <c r="R73" s="11"/>
      <c r="S73" s="11">
        <v>5381</v>
      </c>
      <c r="T73" s="11"/>
      <c r="U73" s="11">
        <v>67020135374</v>
      </c>
      <c r="V73" s="11"/>
      <c r="W73" s="11">
        <v>76782704652.9198</v>
      </c>
      <c r="X73" s="8"/>
      <c r="Y73" s="8" t="s">
        <v>135</v>
      </c>
    </row>
    <row r="74" spans="1:25">
      <c r="A74" s="2" t="s">
        <v>136</v>
      </c>
      <c r="C74" s="11">
        <v>1078705</v>
      </c>
      <c r="D74" s="11"/>
      <c r="E74" s="11">
        <v>37810553439</v>
      </c>
      <c r="F74" s="11"/>
      <c r="G74" s="11">
        <v>35481967076.722504</v>
      </c>
      <c r="H74" s="11"/>
      <c r="I74" s="11">
        <v>0</v>
      </c>
      <c r="J74" s="11"/>
      <c r="K74" s="11">
        <v>0</v>
      </c>
      <c r="L74" s="11"/>
      <c r="M74" s="11">
        <v>-1078705</v>
      </c>
      <c r="N74" s="11"/>
      <c r="O74" s="11">
        <v>33311188032</v>
      </c>
      <c r="P74" s="11"/>
      <c r="Q74" s="11">
        <v>0</v>
      </c>
      <c r="R74" s="11"/>
      <c r="S74" s="11">
        <v>0</v>
      </c>
      <c r="T74" s="11"/>
      <c r="U74" s="11">
        <v>0</v>
      </c>
      <c r="V74" s="11"/>
      <c r="W74" s="11">
        <v>0</v>
      </c>
      <c r="X74" s="8"/>
      <c r="Y74" s="8" t="s">
        <v>30</v>
      </c>
    </row>
    <row r="75" spans="1:25">
      <c r="A75" s="2" t="s">
        <v>137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v>36565016</v>
      </c>
      <c r="J75" s="11"/>
      <c r="K75" s="11">
        <v>95497244487</v>
      </c>
      <c r="L75" s="11"/>
      <c r="M75" s="11">
        <v>0</v>
      </c>
      <c r="N75" s="11"/>
      <c r="O75" s="11">
        <v>0</v>
      </c>
      <c r="P75" s="11"/>
      <c r="Q75" s="11">
        <v>36565016</v>
      </c>
      <c r="R75" s="11"/>
      <c r="S75" s="11">
        <v>2670</v>
      </c>
      <c r="T75" s="11"/>
      <c r="U75" s="11">
        <v>95497244487</v>
      </c>
      <c r="V75" s="11"/>
      <c r="W75" s="11">
        <v>97047702593.315994</v>
      </c>
      <c r="X75" s="8"/>
      <c r="Y75" s="8" t="s">
        <v>138</v>
      </c>
    </row>
    <row r="76" spans="1:25">
      <c r="A76" s="2" t="s">
        <v>139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v>1863798</v>
      </c>
      <c r="J76" s="11"/>
      <c r="K76" s="11">
        <v>0</v>
      </c>
      <c r="L76" s="11"/>
      <c r="M76" s="11">
        <v>0</v>
      </c>
      <c r="N76" s="11"/>
      <c r="O76" s="11">
        <v>0</v>
      </c>
      <c r="P76" s="11"/>
      <c r="Q76" s="11">
        <v>1863798</v>
      </c>
      <c r="R76" s="11"/>
      <c r="S76" s="11">
        <v>6107</v>
      </c>
      <c r="T76" s="11"/>
      <c r="U76" s="11">
        <v>11093325696</v>
      </c>
      <c r="V76" s="11"/>
      <c r="W76" s="11">
        <v>11314490210.403299</v>
      </c>
      <c r="X76" s="8"/>
      <c r="Y76" s="8" t="s">
        <v>140</v>
      </c>
    </row>
    <row r="77" spans="1:25">
      <c r="A77" s="2" t="s">
        <v>141</v>
      </c>
      <c r="C77" s="8" t="s">
        <v>141</v>
      </c>
      <c r="D77" s="8"/>
      <c r="E77" s="9">
        <f>SUM(E9:E76)</f>
        <v>6756220287480</v>
      </c>
      <c r="F77" s="8"/>
      <c r="G77" s="9">
        <f>SUM(G9:G76)</f>
        <v>7221724128816.4619</v>
      </c>
      <c r="H77" s="8"/>
      <c r="I77" s="8" t="s">
        <v>141</v>
      </c>
      <c r="J77" s="8"/>
      <c r="K77" s="9">
        <f>SUM(K9:K76)</f>
        <v>174039149793</v>
      </c>
      <c r="L77" s="8"/>
      <c r="M77" s="8" t="s">
        <v>141</v>
      </c>
      <c r="N77" s="8"/>
      <c r="O77" s="9">
        <f>SUM(O9:O76)</f>
        <v>139906755455</v>
      </c>
      <c r="P77" s="8"/>
      <c r="Q77" s="8" t="s">
        <v>141</v>
      </c>
      <c r="R77" s="8"/>
      <c r="S77" s="8" t="s">
        <v>141</v>
      </c>
      <c r="T77" s="8"/>
      <c r="U77" s="9">
        <f>SUM(U9:U76)</f>
        <v>6779862157233</v>
      </c>
      <c r="V77" s="8"/>
      <c r="W77" s="9">
        <f>SUM(W9:W76)</f>
        <v>7767364703165.2988</v>
      </c>
      <c r="X77" s="8"/>
      <c r="Y77" s="10" t="s">
        <v>142</v>
      </c>
    </row>
    <row r="78" spans="1:25" ht="24.75" thickTop="1"/>
    <row r="79" spans="1:25">
      <c r="W79" s="4"/>
      <c r="Y79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tabSelected="1" workbookViewId="0">
      <selection activeCell="G7" sqref="G7:G9"/>
    </sheetView>
  </sheetViews>
  <sheetFormatPr defaultRowHeight="24"/>
  <cols>
    <col min="1" max="1" width="31.425781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7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</row>
    <row r="4" spans="1: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7" ht="24.75">
      <c r="A6" s="18" t="s">
        <v>169</v>
      </c>
      <c r="C6" s="18" t="s">
        <v>151</v>
      </c>
      <c r="E6" s="18" t="s">
        <v>193</v>
      </c>
      <c r="G6" s="18" t="s">
        <v>13</v>
      </c>
    </row>
    <row r="7" spans="1:7">
      <c r="A7" s="2" t="s">
        <v>315</v>
      </c>
      <c r="C7" s="7">
        <f>'سرمایه‌گذاری در سهام'!I80</f>
        <v>518335699312</v>
      </c>
      <c r="E7" s="14">
        <f>C7/$C$10</f>
        <v>0.98608911097318741</v>
      </c>
      <c r="G7" s="14">
        <v>6.5819417604032371E-2</v>
      </c>
    </row>
    <row r="8" spans="1:7">
      <c r="A8" s="2" t="s">
        <v>316</v>
      </c>
      <c r="C8" s="7">
        <f>'درآمد سپرده بانکی'!E10</f>
        <v>858836049</v>
      </c>
      <c r="E8" s="14">
        <f t="shared" ref="E8:E9" si="0">C8/$C$10</f>
        <v>1.6338617562985372E-3</v>
      </c>
      <c r="G8" s="14">
        <v>1.0905690778690212E-4</v>
      </c>
    </row>
    <row r="9" spans="1:7">
      <c r="A9" s="2" t="s">
        <v>321</v>
      </c>
      <c r="C9" s="7">
        <f>'سایر درآمدها'!C9</f>
        <v>6453393963</v>
      </c>
      <c r="E9" s="14">
        <f t="shared" si="0"/>
        <v>1.2277027270514069E-2</v>
      </c>
      <c r="G9" s="14">
        <v>8.1946628946806337E-4</v>
      </c>
    </row>
    <row r="10" spans="1:7">
      <c r="A10" s="2" t="s">
        <v>141</v>
      </c>
      <c r="C10" s="9">
        <f>SUM(C7:C9)</f>
        <v>525647929324</v>
      </c>
      <c r="E10" s="16">
        <f>SUM(E7:E9)</f>
        <v>1</v>
      </c>
      <c r="G10" s="17">
        <f>SUM(G7:G9)</f>
        <v>6.6747940801287334E-2</v>
      </c>
    </row>
    <row r="11" spans="1:7">
      <c r="G11" s="8"/>
    </row>
    <row r="12" spans="1:7">
      <c r="G12" s="8"/>
    </row>
    <row r="13" spans="1:7">
      <c r="G13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9"/>
    </sheetView>
  </sheetViews>
  <sheetFormatPr defaultRowHeight="24"/>
  <cols>
    <col min="1" max="1" width="22.28515625" style="2" bestFit="1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0" style="2" customWidth="1"/>
    <col min="12" max="12" width="1" style="2" customWidth="1"/>
    <col min="13" max="13" width="22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18" t="s">
        <v>146</v>
      </c>
      <c r="C6" s="18" t="s">
        <v>147</v>
      </c>
      <c r="D6" s="18" t="s">
        <v>147</v>
      </c>
      <c r="E6" s="18" t="s">
        <v>147</v>
      </c>
      <c r="F6" s="18" t="s">
        <v>147</v>
      </c>
      <c r="G6" s="18" t="s">
        <v>147</v>
      </c>
      <c r="H6" s="18" t="s">
        <v>147</v>
      </c>
      <c r="I6" s="18" t="s">
        <v>147</v>
      </c>
      <c r="K6" s="18" t="s">
        <v>317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146</v>
      </c>
      <c r="C7" s="18" t="s">
        <v>148</v>
      </c>
      <c r="E7" s="18" t="s">
        <v>149</v>
      </c>
      <c r="G7" s="18" t="s">
        <v>150</v>
      </c>
      <c r="I7" s="18" t="s">
        <v>144</v>
      </c>
      <c r="K7" s="18" t="s">
        <v>151</v>
      </c>
      <c r="M7" s="18" t="s">
        <v>152</v>
      </c>
      <c r="O7" s="18" t="s">
        <v>153</v>
      </c>
      <c r="Q7" s="18" t="s">
        <v>151</v>
      </c>
      <c r="S7" s="18" t="s">
        <v>145</v>
      </c>
    </row>
    <row r="8" spans="1:19">
      <c r="A8" s="2" t="s">
        <v>154</v>
      </c>
      <c r="C8" s="8" t="s">
        <v>155</v>
      </c>
      <c r="D8" s="8"/>
      <c r="E8" s="8" t="s">
        <v>156</v>
      </c>
      <c r="F8" s="8"/>
      <c r="G8" s="8" t="s">
        <v>157</v>
      </c>
      <c r="H8" s="8"/>
      <c r="I8" s="7">
        <v>5</v>
      </c>
      <c r="J8" s="8"/>
      <c r="K8" s="12">
        <v>9816785</v>
      </c>
      <c r="L8" s="12"/>
      <c r="M8" s="12">
        <v>40178</v>
      </c>
      <c r="N8" s="12"/>
      <c r="O8" s="12">
        <v>0</v>
      </c>
      <c r="P8" s="12"/>
      <c r="Q8" s="12">
        <v>9856963</v>
      </c>
      <c r="R8" s="8"/>
      <c r="S8" s="8" t="s">
        <v>30</v>
      </c>
    </row>
    <row r="9" spans="1:19">
      <c r="A9" s="2" t="s">
        <v>158</v>
      </c>
      <c r="C9" s="8" t="s">
        <v>159</v>
      </c>
      <c r="D9" s="8"/>
      <c r="E9" s="8" t="s">
        <v>156</v>
      </c>
      <c r="F9" s="8"/>
      <c r="G9" s="8" t="s">
        <v>160</v>
      </c>
      <c r="H9" s="8"/>
      <c r="I9" s="7">
        <v>5</v>
      </c>
      <c r="J9" s="8"/>
      <c r="K9" s="12">
        <v>238000</v>
      </c>
      <c r="L9" s="12"/>
      <c r="M9" s="12">
        <v>0</v>
      </c>
      <c r="N9" s="12"/>
      <c r="O9" s="12">
        <v>0</v>
      </c>
      <c r="P9" s="12"/>
      <c r="Q9" s="12">
        <v>238000</v>
      </c>
      <c r="R9" s="8"/>
      <c r="S9" s="8" t="s">
        <v>30</v>
      </c>
    </row>
    <row r="10" spans="1:19">
      <c r="A10" s="2" t="s">
        <v>161</v>
      </c>
      <c r="C10" s="8" t="s">
        <v>162</v>
      </c>
      <c r="D10" s="8"/>
      <c r="E10" s="8" t="s">
        <v>156</v>
      </c>
      <c r="F10" s="8"/>
      <c r="G10" s="8" t="s">
        <v>163</v>
      </c>
      <c r="H10" s="8"/>
      <c r="I10" s="7">
        <v>5</v>
      </c>
      <c r="J10" s="8"/>
      <c r="K10" s="12">
        <v>2945290301</v>
      </c>
      <c r="L10" s="12"/>
      <c r="M10" s="12">
        <v>181542675809</v>
      </c>
      <c r="N10" s="12"/>
      <c r="O10" s="12">
        <v>98692700000</v>
      </c>
      <c r="P10" s="12"/>
      <c r="Q10" s="12">
        <v>85795266110</v>
      </c>
      <c r="R10" s="8"/>
      <c r="S10" s="8" t="s">
        <v>164</v>
      </c>
    </row>
    <row r="11" spans="1:19">
      <c r="A11" s="2" t="s">
        <v>141</v>
      </c>
      <c r="C11" s="8" t="s">
        <v>141</v>
      </c>
      <c r="D11" s="8"/>
      <c r="E11" s="8" t="s">
        <v>141</v>
      </c>
      <c r="F11" s="8"/>
      <c r="G11" s="8" t="s">
        <v>141</v>
      </c>
      <c r="H11" s="8"/>
      <c r="I11" s="8"/>
      <c r="J11" s="8"/>
      <c r="K11" s="9">
        <f>SUM(K8:K10)</f>
        <v>2955345086</v>
      </c>
      <c r="L11" s="8"/>
      <c r="M11" s="9">
        <f>SUM(M8:M10)</f>
        <v>181542715987</v>
      </c>
      <c r="N11" s="8"/>
      <c r="O11" s="9">
        <f>SUM(O8:O10)</f>
        <v>98692700000</v>
      </c>
      <c r="P11" s="8"/>
      <c r="Q11" s="9">
        <f>SUM(Q8:Q10)</f>
        <v>85805361073</v>
      </c>
      <c r="R11" s="8"/>
      <c r="S11" s="10" t="s">
        <v>164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M11" sqref="M11"/>
    </sheetView>
  </sheetViews>
  <sheetFormatPr defaultRowHeight="24"/>
  <cols>
    <col min="1" max="1" width="25.5703125" style="2" bestFit="1" customWidth="1"/>
    <col min="2" max="2" width="1" style="2" customWidth="1"/>
    <col min="3" max="3" width="19" style="2" customWidth="1"/>
    <col min="4" max="4" width="1" style="2" customWidth="1"/>
    <col min="5" max="5" width="18" style="2" customWidth="1"/>
    <col min="6" max="6" width="1" style="2" customWidth="1"/>
    <col min="7" max="7" width="12" style="2" customWidth="1"/>
    <col min="8" max="8" width="1" style="2" customWidth="1"/>
    <col min="9" max="9" width="19" style="2" customWidth="1"/>
    <col min="10" max="10" width="1" style="2" customWidth="1"/>
    <col min="11" max="11" width="16" style="2" customWidth="1"/>
    <col min="12" max="12" width="1" style="2" customWidth="1"/>
    <col min="13" max="13" width="19" style="2" customWidth="1"/>
    <col min="14" max="14" width="1" style="2" customWidth="1"/>
    <col min="15" max="15" width="20" style="2" customWidth="1"/>
    <col min="16" max="16" width="1" style="2" customWidth="1"/>
    <col min="17" max="17" width="16" style="2" customWidth="1"/>
    <col min="18" max="18" width="1" style="2" customWidth="1"/>
    <col min="19" max="19" width="20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  <c r="L3" s="19" t="s">
        <v>165</v>
      </c>
      <c r="M3" s="19" t="s">
        <v>165</v>
      </c>
      <c r="N3" s="19" t="s">
        <v>165</v>
      </c>
      <c r="O3" s="19" t="s">
        <v>165</v>
      </c>
      <c r="P3" s="19" t="s">
        <v>165</v>
      </c>
      <c r="Q3" s="19" t="s">
        <v>165</v>
      </c>
      <c r="R3" s="19" t="s">
        <v>165</v>
      </c>
      <c r="S3" s="19" t="s">
        <v>165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18" t="s">
        <v>166</v>
      </c>
      <c r="B6" s="18" t="s">
        <v>166</v>
      </c>
      <c r="C6" s="18" t="s">
        <v>166</v>
      </c>
      <c r="D6" s="18" t="s">
        <v>166</v>
      </c>
      <c r="E6" s="18" t="s">
        <v>166</v>
      </c>
      <c r="F6" s="18" t="s">
        <v>166</v>
      </c>
      <c r="G6" s="18" t="s">
        <v>166</v>
      </c>
      <c r="I6" s="18" t="s">
        <v>167</v>
      </c>
      <c r="J6" s="18" t="s">
        <v>167</v>
      </c>
      <c r="K6" s="18" t="s">
        <v>167</v>
      </c>
      <c r="L6" s="18" t="s">
        <v>167</v>
      </c>
      <c r="M6" s="18" t="s">
        <v>167</v>
      </c>
      <c r="O6" s="18" t="s">
        <v>168</v>
      </c>
      <c r="P6" s="18" t="s">
        <v>168</v>
      </c>
      <c r="Q6" s="18" t="s">
        <v>168</v>
      </c>
      <c r="R6" s="18" t="s">
        <v>168</v>
      </c>
      <c r="S6" s="18" t="s">
        <v>168</v>
      </c>
    </row>
    <row r="7" spans="1:19" ht="24.75">
      <c r="A7" s="18" t="s">
        <v>169</v>
      </c>
      <c r="C7" s="18" t="s">
        <v>170</v>
      </c>
      <c r="E7" s="18" t="s">
        <v>143</v>
      </c>
      <c r="G7" s="18" t="s">
        <v>144</v>
      </c>
      <c r="I7" s="18" t="s">
        <v>171</v>
      </c>
      <c r="K7" s="18" t="s">
        <v>172</v>
      </c>
      <c r="M7" s="18" t="s">
        <v>173</v>
      </c>
      <c r="O7" s="18" t="s">
        <v>171</v>
      </c>
      <c r="Q7" s="18" t="s">
        <v>172</v>
      </c>
      <c r="S7" s="18" t="s">
        <v>173</v>
      </c>
    </row>
    <row r="8" spans="1:19">
      <c r="A8" s="2" t="s">
        <v>154</v>
      </c>
      <c r="C8" s="7">
        <v>2</v>
      </c>
      <c r="D8" s="8"/>
      <c r="E8" s="8" t="s">
        <v>318</v>
      </c>
      <c r="F8" s="8"/>
      <c r="G8" s="7">
        <v>5</v>
      </c>
      <c r="H8" s="8"/>
      <c r="I8" s="7">
        <v>40178</v>
      </c>
      <c r="J8" s="8"/>
      <c r="K8" s="7">
        <v>0</v>
      </c>
      <c r="L8" s="8"/>
      <c r="M8" s="7">
        <v>40178</v>
      </c>
      <c r="N8" s="8"/>
      <c r="O8" s="7">
        <v>80192</v>
      </c>
      <c r="P8" s="8"/>
      <c r="Q8" s="7">
        <v>0</v>
      </c>
      <c r="R8" s="8"/>
      <c r="S8" s="7">
        <v>80192</v>
      </c>
    </row>
    <row r="9" spans="1:19">
      <c r="A9" s="2" t="s">
        <v>161</v>
      </c>
      <c r="C9" s="7">
        <v>1</v>
      </c>
      <c r="D9" s="8"/>
      <c r="E9" s="8" t="s">
        <v>318</v>
      </c>
      <c r="F9" s="8"/>
      <c r="G9" s="7">
        <v>5</v>
      </c>
      <c r="H9" s="8"/>
      <c r="I9" s="7">
        <v>858795871</v>
      </c>
      <c r="J9" s="8"/>
      <c r="K9" s="7">
        <v>0</v>
      </c>
      <c r="L9" s="8"/>
      <c r="M9" s="7">
        <v>858795871</v>
      </c>
      <c r="N9" s="8"/>
      <c r="O9" s="7">
        <v>2634456184</v>
      </c>
      <c r="P9" s="8"/>
      <c r="Q9" s="7">
        <v>0</v>
      </c>
      <c r="R9" s="8"/>
      <c r="S9" s="7">
        <v>2634456184</v>
      </c>
    </row>
    <row r="10" spans="1:19">
      <c r="A10" s="2" t="s">
        <v>141</v>
      </c>
      <c r="C10" s="8" t="s">
        <v>141</v>
      </c>
      <c r="D10" s="8"/>
      <c r="E10" s="8" t="s">
        <v>141</v>
      </c>
      <c r="F10" s="8"/>
      <c r="G10" s="7"/>
      <c r="H10" s="8"/>
      <c r="I10" s="9">
        <f>SUM(I8:I9)</f>
        <v>858836049</v>
      </c>
      <c r="J10" s="8"/>
      <c r="K10" s="9">
        <f>SUM(K8:K9)</f>
        <v>0</v>
      </c>
      <c r="L10" s="8"/>
      <c r="M10" s="9">
        <f>SUM(M8:M9)</f>
        <v>858836049</v>
      </c>
      <c r="N10" s="8"/>
      <c r="O10" s="9">
        <f>SUM(O8:O9)</f>
        <v>2634536376</v>
      </c>
      <c r="P10" s="8"/>
      <c r="Q10" s="9">
        <f>SUM(Q8:Q9)</f>
        <v>0</v>
      </c>
      <c r="R10" s="8"/>
      <c r="S10" s="9">
        <f>SUM(S8:S9)</f>
        <v>2634536376</v>
      </c>
    </row>
    <row r="11" spans="1:19">
      <c r="C11" s="8"/>
      <c r="D11" s="8"/>
      <c r="E11" s="8"/>
      <c r="F11" s="8"/>
      <c r="G11" s="8"/>
      <c r="M11" s="4"/>
      <c r="S11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Q11" sqref="O11:Q11"/>
    </sheetView>
  </sheetViews>
  <sheetFormatPr defaultRowHeight="24"/>
  <cols>
    <col min="1" max="1" width="40.42578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6.140625" style="2" bestFit="1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  <c r="L3" s="19" t="s">
        <v>165</v>
      </c>
      <c r="M3" s="19" t="s">
        <v>165</v>
      </c>
      <c r="N3" s="19" t="s">
        <v>165</v>
      </c>
      <c r="O3" s="19" t="s">
        <v>165</v>
      </c>
      <c r="P3" s="19" t="s">
        <v>165</v>
      </c>
      <c r="Q3" s="19" t="s">
        <v>165</v>
      </c>
      <c r="R3" s="19" t="s">
        <v>165</v>
      </c>
      <c r="S3" s="19" t="s">
        <v>165</v>
      </c>
    </row>
    <row r="4" spans="1:19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>
      <c r="A6" s="18" t="s">
        <v>3</v>
      </c>
      <c r="C6" s="18" t="s">
        <v>174</v>
      </c>
      <c r="D6" s="18" t="s">
        <v>174</v>
      </c>
      <c r="E6" s="18" t="s">
        <v>174</v>
      </c>
      <c r="F6" s="18" t="s">
        <v>174</v>
      </c>
      <c r="G6" s="18" t="s">
        <v>174</v>
      </c>
      <c r="I6" s="18" t="s">
        <v>167</v>
      </c>
      <c r="J6" s="18" t="s">
        <v>167</v>
      </c>
      <c r="K6" s="18" t="s">
        <v>167</v>
      </c>
      <c r="L6" s="18" t="s">
        <v>167</v>
      </c>
      <c r="M6" s="18" t="s">
        <v>167</v>
      </c>
      <c r="O6" s="18" t="s">
        <v>168</v>
      </c>
      <c r="P6" s="18" t="s">
        <v>168</v>
      </c>
      <c r="Q6" s="18" t="s">
        <v>168</v>
      </c>
      <c r="R6" s="18" t="s">
        <v>168</v>
      </c>
      <c r="S6" s="18" t="s">
        <v>168</v>
      </c>
    </row>
    <row r="7" spans="1:19" ht="24.75">
      <c r="A7" s="18" t="s">
        <v>3</v>
      </c>
      <c r="C7" s="18" t="s">
        <v>175</v>
      </c>
      <c r="E7" s="18" t="s">
        <v>176</v>
      </c>
      <c r="G7" s="18" t="s">
        <v>177</v>
      </c>
      <c r="I7" s="18" t="s">
        <v>178</v>
      </c>
      <c r="K7" s="18" t="s">
        <v>172</v>
      </c>
      <c r="M7" s="18" t="s">
        <v>179</v>
      </c>
      <c r="O7" s="18" t="s">
        <v>178</v>
      </c>
      <c r="Q7" s="18" t="s">
        <v>172</v>
      </c>
      <c r="S7" s="18" t="s">
        <v>179</v>
      </c>
    </row>
    <row r="8" spans="1:19">
      <c r="A8" s="2" t="s">
        <v>134</v>
      </c>
      <c r="C8" s="8" t="s">
        <v>180</v>
      </c>
      <c r="D8" s="8"/>
      <c r="E8" s="7">
        <v>9599505</v>
      </c>
      <c r="F8" s="8"/>
      <c r="G8" s="7">
        <v>800</v>
      </c>
      <c r="H8" s="8"/>
      <c r="I8" s="7">
        <v>7679604000</v>
      </c>
      <c r="J8" s="8"/>
      <c r="K8" s="7">
        <v>1009632650</v>
      </c>
      <c r="L8" s="8"/>
      <c r="M8" s="7">
        <f>I8-K8</f>
        <v>6669971350</v>
      </c>
      <c r="N8" s="8"/>
      <c r="O8" s="7">
        <v>7679604000</v>
      </c>
      <c r="P8" s="8"/>
      <c r="Q8" s="7">
        <v>1009632650</v>
      </c>
      <c r="R8" s="8"/>
      <c r="S8" s="7">
        <f>O8-Q8</f>
        <v>6669971350</v>
      </c>
    </row>
    <row r="9" spans="1:19">
      <c r="A9" s="2" t="s">
        <v>118</v>
      </c>
      <c r="C9" s="8" t="s">
        <v>181</v>
      </c>
      <c r="D9" s="8"/>
      <c r="E9" s="7">
        <v>6762462</v>
      </c>
      <c r="F9" s="8"/>
      <c r="G9" s="7">
        <v>1000</v>
      </c>
      <c r="H9" s="8"/>
      <c r="I9" s="7">
        <v>6762462000</v>
      </c>
      <c r="J9" s="8"/>
      <c r="K9" s="7">
        <v>964931454</v>
      </c>
      <c r="L9" s="8"/>
      <c r="M9" s="7">
        <f>I9-K9</f>
        <v>5797530546</v>
      </c>
      <c r="N9" s="8"/>
      <c r="O9" s="7">
        <v>6762462000</v>
      </c>
      <c r="P9" s="8"/>
      <c r="Q9" s="7">
        <v>964931454</v>
      </c>
      <c r="R9" s="8"/>
      <c r="S9" s="7">
        <f>O9-Q9</f>
        <v>5797530546</v>
      </c>
    </row>
    <row r="10" spans="1:19">
      <c r="A10" s="2" t="s">
        <v>141</v>
      </c>
      <c r="C10" s="8" t="s">
        <v>141</v>
      </c>
      <c r="D10" s="8"/>
      <c r="E10" s="8" t="s">
        <v>141</v>
      </c>
      <c r="F10" s="8"/>
      <c r="G10" s="8" t="s">
        <v>141</v>
      </c>
      <c r="H10" s="8"/>
      <c r="I10" s="9">
        <f>SUM(I8:I9)</f>
        <v>14442066000</v>
      </c>
      <c r="J10" s="8"/>
      <c r="K10" s="9">
        <f>SUM(K8:K9)</f>
        <v>1974564104</v>
      </c>
      <c r="L10" s="8"/>
      <c r="M10" s="9">
        <f>SUM(M8:M9)</f>
        <v>12467501896</v>
      </c>
      <c r="N10" s="8"/>
      <c r="O10" s="9">
        <f>SUM(O8:O9)</f>
        <v>14442066000</v>
      </c>
      <c r="P10" s="8"/>
      <c r="Q10" s="9">
        <f>SUM(Q8:Q9)</f>
        <v>1974564104</v>
      </c>
      <c r="R10" s="8"/>
      <c r="S10" s="9">
        <f>SUM(S8:S9)</f>
        <v>12467501896</v>
      </c>
    </row>
    <row r="11" spans="1:19">
      <c r="O11" s="4"/>
      <c r="Q11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topLeftCell="A61" workbookViewId="0">
      <selection activeCell="Q75" sqref="Q75"/>
    </sheetView>
  </sheetViews>
  <sheetFormatPr defaultRowHeight="24"/>
  <cols>
    <col min="1" max="1" width="35.5703125" style="2" bestFit="1" customWidth="1"/>
    <col min="2" max="2" width="1" style="2" customWidth="1"/>
    <col min="3" max="3" width="13.2851562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9.140625" style="2" bestFit="1" customWidth="1"/>
    <col min="8" max="8" width="1" style="2" customWidth="1"/>
    <col min="9" max="9" width="34.7109375" style="2" bestFit="1" customWidth="1"/>
    <col min="10" max="10" width="1" style="2" customWidth="1"/>
    <col min="11" max="11" width="13.28515625" style="2" bestFit="1" customWidth="1"/>
    <col min="12" max="12" width="1" style="2" customWidth="1"/>
    <col min="13" max="13" width="19.140625" style="2" bestFit="1" customWidth="1"/>
    <col min="14" max="14" width="1" style="2" customWidth="1"/>
    <col min="15" max="15" width="19.140625" style="2" bestFit="1" customWidth="1"/>
    <col min="16" max="16" width="1" style="2" customWidth="1"/>
    <col min="17" max="17" width="34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  <c r="L3" s="19" t="s">
        <v>165</v>
      </c>
      <c r="M3" s="19" t="s">
        <v>165</v>
      </c>
      <c r="N3" s="19" t="s">
        <v>165</v>
      </c>
      <c r="O3" s="19" t="s">
        <v>165</v>
      </c>
      <c r="P3" s="19" t="s">
        <v>165</v>
      </c>
      <c r="Q3" s="19" t="s">
        <v>165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18" t="s">
        <v>3</v>
      </c>
      <c r="C6" s="18" t="s">
        <v>167</v>
      </c>
      <c r="D6" s="18" t="s">
        <v>167</v>
      </c>
      <c r="E6" s="18" t="s">
        <v>167</v>
      </c>
      <c r="F6" s="18" t="s">
        <v>167</v>
      </c>
      <c r="G6" s="18" t="s">
        <v>167</v>
      </c>
      <c r="H6" s="18" t="s">
        <v>167</v>
      </c>
      <c r="I6" s="18" t="s">
        <v>167</v>
      </c>
      <c r="K6" s="18" t="s">
        <v>168</v>
      </c>
      <c r="L6" s="18" t="s">
        <v>168</v>
      </c>
      <c r="M6" s="18" t="s">
        <v>168</v>
      </c>
      <c r="N6" s="18" t="s">
        <v>168</v>
      </c>
      <c r="O6" s="18" t="s">
        <v>168</v>
      </c>
      <c r="P6" s="18" t="s">
        <v>168</v>
      </c>
      <c r="Q6" s="18" t="s">
        <v>168</v>
      </c>
    </row>
    <row r="7" spans="1:17" ht="24.75">
      <c r="A7" s="18" t="s">
        <v>3</v>
      </c>
      <c r="C7" s="18" t="s">
        <v>7</v>
      </c>
      <c r="E7" s="18" t="s">
        <v>182</v>
      </c>
      <c r="G7" s="18" t="s">
        <v>183</v>
      </c>
      <c r="I7" s="18" t="s">
        <v>184</v>
      </c>
      <c r="K7" s="18" t="s">
        <v>7</v>
      </c>
      <c r="M7" s="18" t="s">
        <v>182</v>
      </c>
      <c r="O7" s="18" t="s">
        <v>183</v>
      </c>
      <c r="Q7" s="18" t="s">
        <v>184</v>
      </c>
    </row>
    <row r="8" spans="1:17">
      <c r="A8" s="2" t="s">
        <v>100</v>
      </c>
      <c r="C8" s="11">
        <v>16954157</v>
      </c>
      <c r="D8" s="11"/>
      <c r="E8" s="11">
        <v>75586959749</v>
      </c>
      <c r="F8" s="11"/>
      <c r="G8" s="11">
        <v>74031248886</v>
      </c>
      <c r="H8" s="11"/>
      <c r="I8" s="11">
        <f>E8-G8</f>
        <v>1555710863</v>
      </c>
      <c r="J8" s="11"/>
      <c r="K8" s="11">
        <v>16954157</v>
      </c>
      <c r="L8" s="11"/>
      <c r="M8" s="11">
        <v>75586959749</v>
      </c>
      <c r="N8" s="11"/>
      <c r="O8" s="11">
        <v>74324470710</v>
      </c>
      <c r="P8" s="11"/>
      <c r="Q8" s="11">
        <f>M8-O8</f>
        <v>1262489039</v>
      </c>
    </row>
    <row r="9" spans="1:17">
      <c r="A9" s="2" t="s">
        <v>116</v>
      </c>
      <c r="C9" s="11">
        <v>5781537</v>
      </c>
      <c r="D9" s="11"/>
      <c r="E9" s="11">
        <v>60229994238</v>
      </c>
      <c r="F9" s="11"/>
      <c r="G9" s="11">
        <v>63850690457</v>
      </c>
      <c r="H9" s="11"/>
      <c r="I9" s="11">
        <f t="shared" ref="I9:I72" si="0">E9-G9</f>
        <v>-3620696219</v>
      </c>
      <c r="J9" s="11"/>
      <c r="K9" s="11">
        <v>5781537</v>
      </c>
      <c r="L9" s="11"/>
      <c r="M9" s="11">
        <v>60229994238</v>
      </c>
      <c r="N9" s="11"/>
      <c r="O9" s="11">
        <v>60459879726</v>
      </c>
      <c r="P9" s="11"/>
      <c r="Q9" s="11">
        <f t="shared" ref="Q9:Q72" si="1">M9-O9</f>
        <v>-229885488</v>
      </c>
    </row>
    <row r="10" spans="1:17">
      <c r="A10" s="2" t="s">
        <v>82</v>
      </c>
      <c r="C10" s="11">
        <v>5357648</v>
      </c>
      <c r="D10" s="11"/>
      <c r="E10" s="11">
        <v>94106355801</v>
      </c>
      <c r="F10" s="11"/>
      <c r="G10" s="11">
        <v>92934686402</v>
      </c>
      <c r="H10" s="11"/>
      <c r="I10" s="11">
        <f t="shared" si="0"/>
        <v>1171669399</v>
      </c>
      <c r="J10" s="11"/>
      <c r="K10" s="11">
        <v>5357648</v>
      </c>
      <c r="L10" s="11"/>
      <c r="M10" s="11">
        <v>94106355801</v>
      </c>
      <c r="N10" s="11"/>
      <c r="O10" s="11">
        <v>94692190500</v>
      </c>
      <c r="P10" s="11"/>
      <c r="Q10" s="11">
        <f t="shared" si="1"/>
        <v>-585834699</v>
      </c>
    </row>
    <row r="11" spans="1:17">
      <c r="A11" s="2" t="s">
        <v>95</v>
      </c>
      <c r="C11" s="11">
        <v>1062479</v>
      </c>
      <c r="D11" s="11"/>
      <c r="E11" s="11">
        <v>15303718551</v>
      </c>
      <c r="F11" s="11"/>
      <c r="G11" s="11">
        <v>16816103856</v>
      </c>
      <c r="H11" s="11"/>
      <c r="I11" s="11">
        <f t="shared" si="0"/>
        <v>-1512385305</v>
      </c>
      <c r="J11" s="11"/>
      <c r="K11" s="11">
        <v>1062479</v>
      </c>
      <c r="L11" s="11"/>
      <c r="M11" s="11">
        <v>15303718551</v>
      </c>
      <c r="N11" s="11"/>
      <c r="O11" s="11">
        <v>18303205141</v>
      </c>
      <c r="P11" s="11"/>
      <c r="Q11" s="11">
        <f t="shared" si="1"/>
        <v>-2999486590</v>
      </c>
    </row>
    <row r="12" spans="1:17">
      <c r="A12" s="2" t="s">
        <v>54</v>
      </c>
      <c r="C12" s="11">
        <v>1161286</v>
      </c>
      <c r="D12" s="11"/>
      <c r="E12" s="11">
        <v>175465204941</v>
      </c>
      <c r="F12" s="11"/>
      <c r="G12" s="11">
        <v>172002075896</v>
      </c>
      <c r="H12" s="11"/>
      <c r="I12" s="11">
        <f t="shared" si="0"/>
        <v>3463129045</v>
      </c>
      <c r="J12" s="11"/>
      <c r="K12" s="11">
        <v>1161286</v>
      </c>
      <c r="L12" s="11"/>
      <c r="M12" s="11">
        <v>175465204941</v>
      </c>
      <c r="N12" s="11"/>
      <c r="O12" s="11">
        <v>170813068257</v>
      </c>
      <c r="P12" s="11"/>
      <c r="Q12" s="11">
        <f t="shared" si="1"/>
        <v>4652136684</v>
      </c>
    </row>
    <row r="13" spans="1:17">
      <c r="A13" s="2" t="s">
        <v>114</v>
      </c>
      <c r="C13" s="11">
        <v>5673432</v>
      </c>
      <c r="D13" s="11"/>
      <c r="E13" s="11">
        <v>49234363444</v>
      </c>
      <c r="F13" s="11"/>
      <c r="G13" s="11">
        <v>45173797387</v>
      </c>
      <c r="H13" s="11"/>
      <c r="I13" s="11">
        <f t="shared" si="0"/>
        <v>4060566057</v>
      </c>
      <c r="J13" s="11"/>
      <c r="K13" s="11">
        <v>5673432</v>
      </c>
      <c r="L13" s="11"/>
      <c r="M13" s="11">
        <v>49234363444</v>
      </c>
      <c r="N13" s="11"/>
      <c r="O13" s="11">
        <v>53511779420</v>
      </c>
      <c r="P13" s="11"/>
      <c r="Q13" s="11">
        <f t="shared" si="1"/>
        <v>-4277415976</v>
      </c>
    </row>
    <row r="14" spans="1:17">
      <c r="A14" s="2" t="s">
        <v>93</v>
      </c>
      <c r="C14" s="11">
        <v>2796558</v>
      </c>
      <c r="D14" s="11"/>
      <c r="E14" s="11">
        <v>62714960906</v>
      </c>
      <c r="F14" s="11"/>
      <c r="G14" s="11">
        <v>53223231826</v>
      </c>
      <c r="H14" s="11"/>
      <c r="I14" s="11">
        <f t="shared" si="0"/>
        <v>9491729080</v>
      </c>
      <c r="J14" s="11"/>
      <c r="K14" s="11">
        <v>2796558</v>
      </c>
      <c r="L14" s="11"/>
      <c r="M14" s="11">
        <v>62714960906</v>
      </c>
      <c r="N14" s="11"/>
      <c r="O14" s="11">
        <v>53318836453</v>
      </c>
      <c r="P14" s="11"/>
      <c r="Q14" s="11">
        <f t="shared" si="1"/>
        <v>9396124453</v>
      </c>
    </row>
    <row r="15" spans="1:17">
      <c r="A15" s="2" t="s">
        <v>139</v>
      </c>
      <c r="C15" s="11">
        <v>1863798</v>
      </c>
      <c r="D15" s="11"/>
      <c r="E15" s="11">
        <v>11314490210</v>
      </c>
      <c r="F15" s="11"/>
      <c r="G15" s="11">
        <v>11093325696</v>
      </c>
      <c r="H15" s="11"/>
      <c r="I15" s="11">
        <f t="shared" si="0"/>
        <v>221164514</v>
      </c>
      <c r="J15" s="11"/>
      <c r="K15" s="11">
        <v>1863798</v>
      </c>
      <c r="L15" s="11"/>
      <c r="M15" s="11">
        <v>11314490210</v>
      </c>
      <c r="N15" s="11"/>
      <c r="O15" s="11">
        <v>11093325696</v>
      </c>
      <c r="P15" s="11"/>
      <c r="Q15" s="11">
        <f t="shared" si="1"/>
        <v>221164514</v>
      </c>
    </row>
    <row r="16" spans="1:17">
      <c r="A16" s="2" t="s">
        <v>106</v>
      </c>
      <c r="C16" s="11">
        <v>6668446</v>
      </c>
      <c r="D16" s="11"/>
      <c r="E16" s="11">
        <v>81997869391</v>
      </c>
      <c r="F16" s="11"/>
      <c r="G16" s="11">
        <v>81334992517</v>
      </c>
      <c r="H16" s="11"/>
      <c r="I16" s="11">
        <f t="shared" si="0"/>
        <v>662876874</v>
      </c>
      <c r="J16" s="11"/>
      <c r="K16" s="11">
        <v>6668446</v>
      </c>
      <c r="L16" s="11"/>
      <c r="M16" s="11">
        <v>81997869391</v>
      </c>
      <c r="N16" s="11"/>
      <c r="O16" s="11">
        <v>88560350450</v>
      </c>
      <c r="P16" s="11"/>
      <c r="Q16" s="11">
        <f t="shared" si="1"/>
        <v>-6562481059</v>
      </c>
    </row>
    <row r="17" spans="1:17">
      <c r="A17" s="2" t="s">
        <v>39</v>
      </c>
      <c r="C17" s="11">
        <v>2437287</v>
      </c>
      <c r="D17" s="11"/>
      <c r="E17" s="11">
        <v>30260586427</v>
      </c>
      <c r="F17" s="11"/>
      <c r="G17" s="11">
        <v>29291472371</v>
      </c>
      <c r="H17" s="11"/>
      <c r="I17" s="11">
        <f t="shared" si="0"/>
        <v>969114056</v>
      </c>
      <c r="J17" s="11"/>
      <c r="K17" s="11">
        <v>2437287</v>
      </c>
      <c r="L17" s="11"/>
      <c r="M17" s="11">
        <v>30260586427</v>
      </c>
      <c r="N17" s="11"/>
      <c r="O17" s="11">
        <v>33119472898</v>
      </c>
      <c r="P17" s="11"/>
      <c r="Q17" s="11">
        <f t="shared" si="1"/>
        <v>-2858886471</v>
      </c>
    </row>
    <row r="18" spans="1:17">
      <c r="A18" s="2" t="s">
        <v>52</v>
      </c>
      <c r="C18" s="11">
        <v>122603</v>
      </c>
      <c r="D18" s="11"/>
      <c r="E18" s="11">
        <v>21304708658</v>
      </c>
      <c r="F18" s="11"/>
      <c r="G18" s="11">
        <v>20457965123</v>
      </c>
      <c r="H18" s="11"/>
      <c r="I18" s="11">
        <f t="shared" si="0"/>
        <v>846743535</v>
      </c>
      <c r="J18" s="11"/>
      <c r="K18" s="11">
        <v>122603</v>
      </c>
      <c r="L18" s="11"/>
      <c r="M18" s="11">
        <v>21304708658</v>
      </c>
      <c r="N18" s="11"/>
      <c r="O18" s="11">
        <v>21937232696</v>
      </c>
      <c r="P18" s="11"/>
      <c r="Q18" s="11">
        <f t="shared" si="1"/>
        <v>-632524038</v>
      </c>
    </row>
    <row r="19" spans="1:17">
      <c r="A19" s="2" t="s">
        <v>60</v>
      </c>
      <c r="C19" s="11">
        <v>12317439</v>
      </c>
      <c r="D19" s="11"/>
      <c r="E19" s="11">
        <v>117666283786</v>
      </c>
      <c r="F19" s="11"/>
      <c r="G19" s="11">
        <v>116564310265</v>
      </c>
      <c r="H19" s="11"/>
      <c r="I19" s="11">
        <f t="shared" si="0"/>
        <v>1101973521</v>
      </c>
      <c r="J19" s="11"/>
      <c r="K19" s="11">
        <v>12317439</v>
      </c>
      <c r="L19" s="11"/>
      <c r="M19" s="11">
        <v>117666283786</v>
      </c>
      <c r="N19" s="11"/>
      <c r="O19" s="11">
        <v>122441502379</v>
      </c>
      <c r="P19" s="11"/>
      <c r="Q19" s="11">
        <f t="shared" si="1"/>
        <v>-4775218593</v>
      </c>
    </row>
    <row r="20" spans="1:17">
      <c r="A20" s="2" t="s">
        <v>23</v>
      </c>
      <c r="C20" s="11">
        <v>15341744</v>
      </c>
      <c r="D20" s="11"/>
      <c r="E20" s="11">
        <v>29280884396</v>
      </c>
      <c r="F20" s="11"/>
      <c r="G20" s="11">
        <v>29662145912</v>
      </c>
      <c r="H20" s="11"/>
      <c r="I20" s="11">
        <f t="shared" si="0"/>
        <v>-381261516</v>
      </c>
      <c r="J20" s="11"/>
      <c r="K20" s="11">
        <v>15341744</v>
      </c>
      <c r="L20" s="11"/>
      <c r="M20" s="11">
        <v>29280884396</v>
      </c>
      <c r="N20" s="11"/>
      <c r="O20" s="11">
        <v>31004186440</v>
      </c>
      <c r="P20" s="11"/>
      <c r="Q20" s="11">
        <f t="shared" si="1"/>
        <v>-1723302044</v>
      </c>
    </row>
    <row r="21" spans="1:17">
      <c r="A21" s="2" t="s">
        <v>87</v>
      </c>
      <c r="C21" s="11">
        <v>4225904</v>
      </c>
      <c r="D21" s="11"/>
      <c r="E21" s="11">
        <v>150093150197</v>
      </c>
      <c r="F21" s="11"/>
      <c r="G21" s="11">
        <v>142783828022</v>
      </c>
      <c r="H21" s="11"/>
      <c r="I21" s="11">
        <f t="shared" si="0"/>
        <v>7309322175</v>
      </c>
      <c r="J21" s="11"/>
      <c r="K21" s="11">
        <v>4225904</v>
      </c>
      <c r="L21" s="11"/>
      <c r="M21" s="11">
        <v>150093150197</v>
      </c>
      <c r="N21" s="11"/>
      <c r="O21" s="11">
        <v>157066411761</v>
      </c>
      <c r="P21" s="11"/>
      <c r="Q21" s="11">
        <f t="shared" si="1"/>
        <v>-6973261564</v>
      </c>
    </row>
    <row r="22" spans="1:17">
      <c r="A22" s="2" t="s">
        <v>66</v>
      </c>
      <c r="C22" s="11">
        <v>2673394</v>
      </c>
      <c r="D22" s="11"/>
      <c r="E22" s="11">
        <v>49163515155</v>
      </c>
      <c r="F22" s="11"/>
      <c r="G22" s="11">
        <v>47143824803</v>
      </c>
      <c r="H22" s="11"/>
      <c r="I22" s="11">
        <f t="shared" si="0"/>
        <v>2019690352</v>
      </c>
      <c r="J22" s="11"/>
      <c r="K22" s="11">
        <v>2673394</v>
      </c>
      <c r="L22" s="11"/>
      <c r="M22" s="11">
        <v>49163515155</v>
      </c>
      <c r="N22" s="11"/>
      <c r="O22" s="11">
        <v>44353463272</v>
      </c>
      <c r="P22" s="11"/>
      <c r="Q22" s="11">
        <f t="shared" si="1"/>
        <v>4810051883</v>
      </c>
    </row>
    <row r="23" spans="1:17">
      <c r="A23" s="2" t="s">
        <v>112</v>
      </c>
      <c r="C23" s="11">
        <v>7484791</v>
      </c>
      <c r="D23" s="11"/>
      <c r="E23" s="11">
        <v>266361182469</v>
      </c>
      <c r="F23" s="11"/>
      <c r="G23" s="11">
        <v>260185769579</v>
      </c>
      <c r="H23" s="11"/>
      <c r="I23" s="11">
        <f t="shared" si="0"/>
        <v>6175412890</v>
      </c>
      <c r="J23" s="11"/>
      <c r="K23" s="11">
        <v>7484791</v>
      </c>
      <c r="L23" s="11"/>
      <c r="M23" s="11">
        <v>266361182469</v>
      </c>
      <c r="N23" s="11"/>
      <c r="O23" s="11">
        <v>240570017442</v>
      </c>
      <c r="P23" s="11"/>
      <c r="Q23" s="11">
        <f t="shared" si="1"/>
        <v>25791165027</v>
      </c>
    </row>
    <row r="24" spans="1:17">
      <c r="A24" s="2" t="s">
        <v>88</v>
      </c>
      <c r="C24" s="11">
        <v>22589055</v>
      </c>
      <c r="D24" s="11"/>
      <c r="E24" s="11">
        <v>93029615458</v>
      </c>
      <c r="F24" s="11"/>
      <c r="G24" s="11">
        <v>96554995527</v>
      </c>
      <c r="H24" s="11"/>
      <c r="I24" s="11">
        <f t="shared" si="0"/>
        <v>-3525380069</v>
      </c>
      <c r="J24" s="11"/>
      <c r="K24" s="11">
        <v>22589055</v>
      </c>
      <c r="L24" s="11"/>
      <c r="M24" s="11">
        <v>93029615458</v>
      </c>
      <c r="N24" s="11"/>
      <c r="O24" s="11">
        <v>96734231859</v>
      </c>
      <c r="P24" s="11"/>
      <c r="Q24" s="11">
        <f t="shared" si="1"/>
        <v>-3704616401</v>
      </c>
    </row>
    <row r="25" spans="1:17">
      <c r="A25" s="2" t="s">
        <v>35</v>
      </c>
      <c r="C25" s="11">
        <v>45814279</v>
      </c>
      <c r="D25" s="11"/>
      <c r="E25" s="11">
        <v>260953849548</v>
      </c>
      <c r="F25" s="11"/>
      <c r="G25" s="11">
        <v>215118783621</v>
      </c>
      <c r="H25" s="11"/>
      <c r="I25" s="11">
        <f t="shared" si="0"/>
        <v>45835065927</v>
      </c>
      <c r="J25" s="11"/>
      <c r="K25" s="11">
        <v>45814279</v>
      </c>
      <c r="L25" s="11"/>
      <c r="M25" s="11">
        <v>260953849548</v>
      </c>
      <c r="N25" s="11"/>
      <c r="O25" s="11">
        <v>239082794224</v>
      </c>
      <c r="P25" s="11"/>
      <c r="Q25" s="11">
        <f t="shared" si="1"/>
        <v>21871055324</v>
      </c>
    </row>
    <row r="26" spans="1:17">
      <c r="A26" s="2" t="s">
        <v>58</v>
      </c>
      <c r="C26" s="11">
        <v>11800611</v>
      </c>
      <c r="D26" s="11"/>
      <c r="E26" s="11">
        <v>93491266995</v>
      </c>
      <c r="F26" s="11"/>
      <c r="G26" s="11">
        <v>97127690178</v>
      </c>
      <c r="H26" s="11"/>
      <c r="I26" s="11">
        <f t="shared" si="0"/>
        <v>-3636423183</v>
      </c>
      <c r="J26" s="11"/>
      <c r="K26" s="11">
        <v>11800611</v>
      </c>
      <c r="L26" s="11"/>
      <c r="M26" s="11">
        <v>93491266995</v>
      </c>
      <c r="N26" s="11"/>
      <c r="O26" s="11">
        <v>104165928589</v>
      </c>
      <c r="P26" s="11"/>
      <c r="Q26" s="11">
        <f t="shared" si="1"/>
        <v>-10674661594</v>
      </c>
    </row>
    <row r="27" spans="1:17">
      <c r="A27" s="2" t="s">
        <v>31</v>
      </c>
      <c r="C27" s="11">
        <v>23713468</v>
      </c>
      <c r="D27" s="11"/>
      <c r="E27" s="11">
        <v>60580998264</v>
      </c>
      <c r="F27" s="11"/>
      <c r="G27" s="11">
        <v>56479405385</v>
      </c>
      <c r="H27" s="11"/>
      <c r="I27" s="11">
        <f t="shared" si="0"/>
        <v>4101592879</v>
      </c>
      <c r="J27" s="11"/>
      <c r="K27" s="11">
        <v>23713468</v>
      </c>
      <c r="L27" s="11"/>
      <c r="M27" s="11">
        <v>60580998264</v>
      </c>
      <c r="N27" s="11"/>
      <c r="O27" s="11">
        <v>61780726796</v>
      </c>
      <c r="P27" s="11"/>
      <c r="Q27" s="11">
        <f t="shared" si="1"/>
        <v>-1199728532</v>
      </c>
    </row>
    <row r="28" spans="1:17">
      <c r="A28" s="2" t="s">
        <v>124</v>
      </c>
      <c r="C28" s="11">
        <v>92892667</v>
      </c>
      <c r="D28" s="11"/>
      <c r="E28" s="11">
        <v>632528696074</v>
      </c>
      <c r="F28" s="11"/>
      <c r="G28" s="11">
        <v>517809688557</v>
      </c>
      <c r="H28" s="11"/>
      <c r="I28" s="11">
        <f t="shared" si="0"/>
        <v>114719007517</v>
      </c>
      <c r="J28" s="11"/>
      <c r="K28" s="11">
        <v>92892667</v>
      </c>
      <c r="L28" s="11"/>
      <c r="M28" s="11">
        <v>632528696074</v>
      </c>
      <c r="N28" s="11"/>
      <c r="O28" s="11">
        <v>528172772433</v>
      </c>
      <c r="P28" s="11"/>
      <c r="Q28" s="11">
        <f t="shared" si="1"/>
        <v>104355923641</v>
      </c>
    </row>
    <row r="29" spans="1:17">
      <c r="A29" s="2" t="s">
        <v>42</v>
      </c>
      <c r="C29" s="11">
        <v>1848389</v>
      </c>
      <c r="D29" s="11"/>
      <c r="E29" s="11">
        <v>110243465127</v>
      </c>
      <c r="F29" s="11"/>
      <c r="G29" s="11">
        <v>106568682956</v>
      </c>
      <c r="H29" s="11"/>
      <c r="I29" s="11">
        <f t="shared" si="0"/>
        <v>3674782171</v>
      </c>
      <c r="J29" s="11"/>
      <c r="K29" s="11">
        <v>1848389</v>
      </c>
      <c r="L29" s="11"/>
      <c r="M29" s="11">
        <v>110243465127</v>
      </c>
      <c r="N29" s="11"/>
      <c r="O29" s="11">
        <v>107469004587</v>
      </c>
      <c r="P29" s="11"/>
      <c r="Q29" s="11">
        <f t="shared" si="1"/>
        <v>2774460540</v>
      </c>
    </row>
    <row r="30" spans="1:17">
      <c r="A30" s="2" t="s">
        <v>83</v>
      </c>
      <c r="C30" s="11">
        <v>7944430</v>
      </c>
      <c r="D30" s="11"/>
      <c r="E30" s="11">
        <v>191822031982</v>
      </c>
      <c r="F30" s="11"/>
      <c r="G30" s="11">
        <v>173184732868</v>
      </c>
      <c r="H30" s="11"/>
      <c r="I30" s="11">
        <f t="shared" si="0"/>
        <v>18637299114</v>
      </c>
      <c r="J30" s="11"/>
      <c r="K30" s="11">
        <v>7944430</v>
      </c>
      <c r="L30" s="11"/>
      <c r="M30" s="11">
        <v>191822031982</v>
      </c>
      <c r="N30" s="11"/>
      <c r="O30" s="11">
        <v>185978133107</v>
      </c>
      <c r="P30" s="11"/>
      <c r="Q30" s="11">
        <f t="shared" si="1"/>
        <v>5843898875</v>
      </c>
    </row>
    <row r="31" spans="1:17">
      <c r="A31" s="2" t="s">
        <v>118</v>
      </c>
      <c r="C31" s="11">
        <v>6762462</v>
      </c>
      <c r="D31" s="11"/>
      <c r="E31" s="11">
        <v>108496717166</v>
      </c>
      <c r="F31" s="11"/>
      <c r="G31" s="11">
        <v>118243943925</v>
      </c>
      <c r="H31" s="11"/>
      <c r="I31" s="11">
        <f t="shared" si="0"/>
        <v>-9747226759</v>
      </c>
      <c r="J31" s="11"/>
      <c r="K31" s="11">
        <v>6762462</v>
      </c>
      <c r="L31" s="11"/>
      <c r="M31" s="11">
        <v>108496717166</v>
      </c>
      <c r="N31" s="11"/>
      <c r="O31" s="11">
        <v>130007838294</v>
      </c>
      <c r="P31" s="11"/>
      <c r="Q31" s="11">
        <f t="shared" si="1"/>
        <v>-21511121128</v>
      </c>
    </row>
    <row r="32" spans="1:17">
      <c r="A32" s="2" t="s">
        <v>99</v>
      </c>
      <c r="C32" s="11">
        <v>2139917</v>
      </c>
      <c r="D32" s="11"/>
      <c r="E32" s="11">
        <v>15117900197</v>
      </c>
      <c r="F32" s="11"/>
      <c r="G32" s="11">
        <v>14762259739</v>
      </c>
      <c r="H32" s="11"/>
      <c r="I32" s="11">
        <f t="shared" si="0"/>
        <v>355640458</v>
      </c>
      <c r="J32" s="11"/>
      <c r="K32" s="11">
        <v>2139917</v>
      </c>
      <c r="L32" s="11"/>
      <c r="M32" s="11">
        <v>15117900197</v>
      </c>
      <c r="N32" s="11"/>
      <c r="O32" s="11">
        <v>15042224677</v>
      </c>
      <c r="P32" s="11"/>
      <c r="Q32" s="11">
        <f t="shared" si="1"/>
        <v>75675520</v>
      </c>
    </row>
    <row r="33" spans="1:17">
      <c r="A33" s="2" t="s">
        <v>50</v>
      </c>
      <c r="C33" s="11">
        <v>4202398</v>
      </c>
      <c r="D33" s="11"/>
      <c r="E33" s="11">
        <v>213047080326</v>
      </c>
      <c r="F33" s="11"/>
      <c r="G33" s="11">
        <v>193925500877</v>
      </c>
      <c r="H33" s="11"/>
      <c r="I33" s="11">
        <f t="shared" si="0"/>
        <v>19121579449</v>
      </c>
      <c r="J33" s="11"/>
      <c r="K33" s="11">
        <v>4202398</v>
      </c>
      <c r="L33" s="11"/>
      <c r="M33" s="11">
        <v>213047080326</v>
      </c>
      <c r="N33" s="11"/>
      <c r="O33" s="11">
        <v>189598414149</v>
      </c>
      <c r="P33" s="11"/>
      <c r="Q33" s="11">
        <f t="shared" si="1"/>
        <v>23448666177</v>
      </c>
    </row>
    <row r="34" spans="1:17">
      <c r="A34" s="2" t="s">
        <v>33</v>
      </c>
      <c r="C34" s="11">
        <v>1557284</v>
      </c>
      <c r="D34" s="11"/>
      <c r="E34" s="11">
        <v>21749655150</v>
      </c>
      <c r="F34" s="11"/>
      <c r="G34" s="11">
        <v>21176888431</v>
      </c>
      <c r="H34" s="11"/>
      <c r="I34" s="11">
        <f t="shared" si="0"/>
        <v>572766719</v>
      </c>
      <c r="J34" s="11"/>
      <c r="K34" s="11">
        <v>1557284</v>
      </c>
      <c r="L34" s="11"/>
      <c r="M34" s="11">
        <v>21749655150</v>
      </c>
      <c r="N34" s="11"/>
      <c r="O34" s="11">
        <v>23220272403</v>
      </c>
      <c r="P34" s="11"/>
      <c r="Q34" s="11">
        <f t="shared" si="1"/>
        <v>-1470617253</v>
      </c>
    </row>
    <row r="35" spans="1:17">
      <c r="A35" s="2" t="s">
        <v>130</v>
      </c>
      <c r="C35" s="11">
        <v>1116276</v>
      </c>
      <c r="D35" s="11"/>
      <c r="E35" s="11">
        <v>27163844182</v>
      </c>
      <c r="F35" s="11"/>
      <c r="G35" s="11">
        <v>29993729816</v>
      </c>
      <c r="H35" s="11"/>
      <c r="I35" s="11">
        <f t="shared" si="0"/>
        <v>-2829885634</v>
      </c>
      <c r="J35" s="11"/>
      <c r="K35" s="11">
        <v>1116276</v>
      </c>
      <c r="L35" s="11"/>
      <c r="M35" s="11">
        <v>27163844182</v>
      </c>
      <c r="N35" s="11"/>
      <c r="O35" s="11">
        <v>32024042177</v>
      </c>
      <c r="P35" s="11"/>
      <c r="Q35" s="11">
        <f t="shared" si="1"/>
        <v>-4860197995</v>
      </c>
    </row>
    <row r="36" spans="1:17">
      <c r="A36" s="2" t="s">
        <v>17</v>
      </c>
      <c r="C36" s="11">
        <v>38633226</v>
      </c>
      <c r="D36" s="11"/>
      <c r="E36" s="11">
        <v>118167133505</v>
      </c>
      <c r="F36" s="11"/>
      <c r="G36" s="11">
        <v>101576669362</v>
      </c>
      <c r="H36" s="11"/>
      <c r="I36" s="11">
        <f t="shared" si="0"/>
        <v>16590464143</v>
      </c>
      <c r="J36" s="11"/>
      <c r="K36" s="11">
        <v>38633226</v>
      </c>
      <c r="L36" s="11"/>
      <c r="M36" s="11">
        <v>118167133505</v>
      </c>
      <c r="N36" s="11"/>
      <c r="O36" s="11">
        <v>108174100784</v>
      </c>
      <c r="P36" s="11"/>
      <c r="Q36" s="11">
        <f t="shared" si="1"/>
        <v>9993032721</v>
      </c>
    </row>
    <row r="37" spans="1:17">
      <c r="A37" s="2" t="s">
        <v>137</v>
      </c>
      <c r="C37" s="11">
        <v>36565016</v>
      </c>
      <c r="D37" s="11"/>
      <c r="E37" s="11">
        <v>97047702593</v>
      </c>
      <c r="F37" s="11"/>
      <c r="G37" s="11">
        <v>95497244487</v>
      </c>
      <c r="H37" s="11"/>
      <c r="I37" s="11">
        <f t="shared" si="0"/>
        <v>1550458106</v>
      </c>
      <c r="J37" s="11"/>
      <c r="K37" s="11">
        <v>36565016</v>
      </c>
      <c r="L37" s="11"/>
      <c r="M37" s="11">
        <v>97047702593</v>
      </c>
      <c r="N37" s="11"/>
      <c r="O37" s="11">
        <v>95497244487</v>
      </c>
      <c r="P37" s="11"/>
      <c r="Q37" s="11">
        <f t="shared" si="1"/>
        <v>1550458106</v>
      </c>
    </row>
    <row r="38" spans="1:17">
      <c r="A38" s="2" t="s">
        <v>134</v>
      </c>
      <c r="C38" s="11">
        <v>14354636</v>
      </c>
      <c r="D38" s="11"/>
      <c r="E38" s="11">
        <v>76782704652</v>
      </c>
      <c r="F38" s="11"/>
      <c r="G38" s="11">
        <v>72617572263</v>
      </c>
      <c r="H38" s="11"/>
      <c r="I38" s="11">
        <f t="shared" si="0"/>
        <v>4165132389</v>
      </c>
      <c r="J38" s="11"/>
      <c r="K38" s="11">
        <v>14354636</v>
      </c>
      <c r="L38" s="11"/>
      <c r="M38" s="11">
        <v>76782704652</v>
      </c>
      <c r="N38" s="11"/>
      <c r="O38" s="11">
        <v>70422823035</v>
      </c>
      <c r="P38" s="11"/>
      <c r="Q38" s="11">
        <f t="shared" si="1"/>
        <v>6359881617</v>
      </c>
    </row>
    <row r="39" spans="1:17">
      <c r="A39" s="2" t="s">
        <v>97</v>
      </c>
      <c r="C39" s="11">
        <v>34066884</v>
      </c>
      <c r="D39" s="11"/>
      <c r="E39" s="11">
        <v>132070325556</v>
      </c>
      <c r="F39" s="11"/>
      <c r="G39" s="11">
        <v>128108215790</v>
      </c>
      <c r="H39" s="11"/>
      <c r="I39" s="11">
        <f t="shared" si="0"/>
        <v>3962109766</v>
      </c>
      <c r="J39" s="11"/>
      <c r="K39" s="11">
        <v>34066884</v>
      </c>
      <c r="L39" s="11"/>
      <c r="M39" s="11">
        <v>132070325556</v>
      </c>
      <c r="N39" s="11"/>
      <c r="O39" s="11">
        <v>122452896721</v>
      </c>
      <c r="P39" s="11"/>
      <c r="Q39" s="11">
        <f t="shared" si="1"/>
        <v>9617428835</v>
      </c>
    </row>
    <row r="40" spans="1:17">
      <c r="A40" s="2" t="s">
        <v>85</v>
      </c>
      <c r="C40" s="11">
        <v>1288055</v>
      </c>
      <c r="D40" s="11"/>
      <c r="E40" s="11">
        <v>36619184680</v>
      </c>
      <c r="F40" s="11"/>
      <c r="G40" s="11">
        <v>36183851715</v>
      </c>
      <c r="H40" s="11"/>
      <c r="I40" s="11">
        <f t="shared" si="0"/>
        <v>435332965</v>
      </c>
      <c r="J40" s="11"/>
      <c r="K40" s="11">
        <v>1288055</v>
      </c>
      <c r="L40" s="11"/>
      <c r="M40" s="11">
        <v>36619184680</v>
      </c>
      <c r="N40" s="11"/>
      <c r="O40" s="11">
        <v>35364401441</v>
      </c>
      <c r="P40" s="11"/>
      <c r="Q40" s="11">
        <f t="shared" si="1"/>
        <v>1254783239</v>
      </c>
    </row>
    <row r="41" spans="1:17">
      <c r="A41" s="2" t="s">
        <v>48</v>
      </c>
      <c r="C41" s="11">
        <v>6371024</v>
      </c>
      <c r="D41" s="11"/>
      <c r="E41" s="11">
        <v>106396355640</v>
      </c>
      <c r="F41" s="11"/>
      <c r="G41" s="11">
        <v>105573050508</v>
      </c>
      <c r="H41" s="11"/>
      <c r="I41" s="11">
        <f t="shared" si="0"/>
        <v>823305132</v>
      </c>
      <c r="J41" s="11"/>
      <c r="K41" s="11">
        <v>6371024</v>
      </c>
      <c r="L41" s="11"/>
      <c r="M41" s="11">
        <v>106396355640</v>
      </c>
      <c r="N41" s="11"/>
      <c r="O41" s="11">
        <v>111526180041</v>
      </c>
      <c r="P41" s="11"/>
      <c r="Q41" s="11">
        <f t="shared" si="1"/>
        <v>-5129824401</v>
      </c>
    </row>
    <row r="42" spans="1:17">
      <c r="A42" s="2" t="s">
        <v>27</v>
      </c>
      <c r="C42" s="11">
        <v>128160303</v>
      </c>
      <c r="D42" s="11"/>
      <c r="E42" s="11">
        <v>305627200323</v>
      </c>
      <c r="F42" s="11"/>
      <c r="G42" s="11">
        <v>287154526690</v>
      </c>
      <c r="H42" s="11"/>
      <c r="I42" s="11">
        <f t="shared" si="0"/>
        <v>18472673633</v>
      </c>
      <c r="J42" s="11"/>
      <c r="K42" s="11">
        <v>128160303</v>
      </c>
      <c r="L42" s="11"/>
      <c r="M42" s="11">
        <v>305627200323</v>
      </c>
      <c r="N42" s="11"/>
      <c r="O42" s="11">
        <v>314545043042</v>
      </c>
      <c r="P42" s="11"/>
      <c r="Q42" s="11">
        <f t="shared" si="1"/>
        <v>-8917842719</v>
      </c>
    </row>
    <row r="43" spans="1:17">
      <c r="A43" s="2" t="s">
        <v>133</v>
      </c>
      <c r="C43" s="11">
        <v>5171394</v>
      </c>
      <c r="D43" s="11"/>
      <c r="E43" s="11">
        <v>62921240277</v>
      </c>
      <c r="F43" s="11"/>
      <c r="G43" s="11">
        <v>60762178111</v>
      </c>
      <c r="H43" s="11"/>
      <c r="I43" s="11">
        <f t="shared" si="0"/>
        <v>2159062166</v>
      </c>
      <c r="J43" s="11"/>
      <c r="K43" s="11">
        <v>5171394</v>
      </c>
      <c r="L43" s="11"/>
      <c r="M43" s="11">
        <v>62921240277</v>
      </c>
      <c r="N43" s="11"/>
      <c r="O43" s="11">
        <v>64257802571</v>
      </c>
      <c r="P43" s="11"/>
      <c r="Q43" s="11">
        <f t="shared" si="1"/>
        <v>-1336562294</v>
      </c>
    </row>
    <row r="44" spans="1:17">
      <c r="A44" s="2" t="s">
        <v>25</v>
      </c>
      <c r="C44" s="11">
        <v>33768311</v>
      </c>
      <c r="D44" s="11"/>
      <c r="E44" s="11">
        <v>68645311628</v>
      </c>
      <c r="F44" s="11"/>
      <c r="G44" s="11">
        <v>56460349222</v>
      </c>
      <c r="H44" s="11"/>
      <c r="I44" s="11">
        <f t="shared" si="0"/>
        <v>12184962406</v>
      </c>
      <c r="J44" s="11"/>
      <c r="K44" s="11">
        <v>33768311</v>
      </c>
      <c r="L44" s="11"/>
      <c r="M44" s="11">
        <v>68645311628</v>
      </c>
      <c r="N44" s="11"/>
      <c r="O44" s="11">
        <v>60824109863</v>
      </c>
      <c r="P44" s="11"/>
      <c r="Q44" s="11">
        <f t="shared" si="1"/>
        <v>7821201765</v>
      </c>
    </row>
    <row r="45" spans="1:17">
      <c r="A45" s="2" t="s">
        <v>78</v>
      </c>
      <c r="C45" s="11">
        <v>3400000</v>
      </c>
      <c r="D45" s="11"/>
      <c r="E45" s="11">
        <v>96120658800</v>
      </c>
      <c r="F45" s="11"/>
      <c r="G45" s="11">
        <v>97337376000</v>
      </c>
      <c r="H45" s="11"/>
      <c r="I45" s="11">
        <f t="shared" si="0"/>
        <v>-1216717200</v>
      </c>
      <c r="J45" s="11"/>
      <c r="K45" s="11">
        <v>3400000</v>
      </c>
      <c r="L45" s="11"/>
      <c r="M45" s="11">
        <v>96120658800</v>
      </c>
      <c r="N45" s="11"/>
      <c r="O45" s="11">
        <v>103251973500</v>
      </c>
      <c r="P45" s="11"/>
      <c r="Q45" s="11">
        <f t="shared" si="1"/>
        <v>-7131314700</v>
      </c>
    </row>
    <row r="46" spans="1:17">
      <c r="A46" s="2" t="s">
        <v>68</v>
      </c>
      <c r="C46" s="11">
        <v>5832494</v>
      </c>
      <c r="D46" s="11"/>
      <c r="E46" s="11">
        <v>133639074729</v>
      </c>
      <c r="F46" s="11"/>
      <c r="G46" s="11">
        <v>136658491819</v>
      </c>
      <c r="H46" s="11"/>
      <c r="I46" s="11">
        <f t="shared" si="0"/>
        <v>-3019417090</v>
      </c>
      <c r="J46" s="11"/>
      <c r="K46" s="11">
        <v>5832494</v>
      </c>
      <c r="L46" s="11"/>
      <c r="M46" s="11">
        <v>133639074729</v>
      </c>
      <c r="N46" s="11"/>
      <c r="O46" s="11">
        <v>124362609425</v>
      </c>
      <c r="P46" s="11"/>
      <c r="Q46" s="11">
        <f t="shared" si="1"/>
        <v>9276465304</v>
      </c>
    </row>
    <row r="47" spans="1:17">
      <c r="A47" s="2" t="s">
        <v>19</v>
      </c>
      <c r="C47" s="11">
        <v>25156505</v>
      </c>
      <c r="D47" s="11"/>
      <c r="E47" s="11">
        <v>81047115920</v>
      </c>
      <c r="F47" s="11"/>
      <c r="G47" s="11">
        <v>65617905638</v>
      </c>
      <c r="H47" s="11"/>
      <c r="I47" s="11">
        <f t="shared" si="0"/>
        <v>15429210282</v>
      </c>
      <c r="J47" s="11"/>
      <c r="K47" s="11">
        <v>25156505</v>
      </c>
      <c r="L47" s="11"/>
      <c r="M47" s="11">
        <v>81047115920</v>
      </c>
      <c r="N47" s="11"/>
      <c r="O47" s="11">
        <v>69218888265</v>
      </c>
      <c r="P47" s="11"/>
      <c r="Q47" s="11">
        <f t="shared" si="1"/>
        <v>11828227655</v>
      </c>
    </row>
    <row r="48" spans="1:17">
      <c r="A48" s="2" t="s">
        <v>89</v>
      </c>
      <c r="C48" s="11">
        <v>39970787</v>
      </c>
      <c r="D48" s="11"/>
      <c r="E48" s="11">
        <v>292275659772</v>
      </c>
      <c r="F48" s="11"/>
      <c r="G48" s="11">
        <v>290701966123</v>
      </c>
      <c r="H48" s="11"/>
      <c r="I48" s="11">
        <f t="shared" si="0"/>
        <v>1573693649</v>
      </c>
      <c r="J48" s="11"/>
      <c r="K48" s="11">
        <v>39970787</v>
      </c>
      <c r="L48" s="11"/>
      <c r="M48" s="11">
        <v>292275659772</v>
      </c>
      <c r="N48" s="11"/>
      <c r="O48" s="11">
        <v>291739261378</v>
      </c>
      <c r="P48" s="11"/>
      <c r="Q48" s="11">
        <f t="shared" si="1"/>
        <v>536398394</v>
      </c>
    </row>
    <row r="49" spans="1:17">
      <c r="A49" s="2" t="s">
        <v>102</v>
      </c>
      <c r="C49" s="11">
        <v>138816098</v>
      </c>
      <c r="D49" s="11"/>
      <c r="E49" s="11">
        <v>694780366062</v>
      </c>
      <c r="F49" s="11"/>
      <c r="G49" s="11">
        <v>606439062499</v>
      </c>
      <c r="H49" s="11"/>
      <c r="I49" s="11">
        <f t="shared" si="0"/>
        <v>88341303563</v>
      </c>
      <c r="J49" s="11"/>
      <c r="K49" s="11">
        <v>138816098</v>
      </c>
      <c r="L49" s="11"/>
      <c r="M49" s="11">
        <v>694780366062</v>
      </c>
      <c r="N49" s="11"/>
      <c r="O49" s="11">
        <v>633444637197</v>
      </c>
      <c r="P49" s="11"/>
      <c r="Q49" s="11">
        <f t="shared" si="1"/>
        <v>61335728865</v>
      </c>
    </row>
    <row r="50" spans="1:17">
      <c r="A50" s="2" t="s">
        <v>70</v>
      </c>
      <c r="C50" s="11">
        <v>9075136</v>
      </c>
      <c r="D50" s="11"/>
      <c r="E50" s="11">
        <v>146413085009</v>
      </c>
      <c r="F50" s="11"/>
      <c r="G50" s="11">
        <v>134685604386</v>
      </c>
      <c r="H50" s="11"/>
      <c r="I50" s="11">
        <f t="shared" si="0"/>
        <v>11727480623</v>
      </c>
      <c r="J50" s="11"/>
      <c r="K50" s="11">
        <v>9075136</v>
      </c>
      <c r="L50" s="11"/>
      <c r="M50" s="11">
        <v>146413085009</v>
      </c>
      <c r="N50" s="11"/>
      <c r="O50" s="11">
        <v>159313313694</v>
      </c>
      <c r="P50" s="11"/>
      <c r="Q50" s="11">
        <f t="shared" si="1"/>
        <v>-12900228685</v>
      </c>
    </row>
    <row r="51" spans="1:17">
      <c r="A51" s="2" t="s">
        <v>74</v>
      </c>
      <c r="C51" s="11">
        <v>13105182</v>
      </c>
      <c r="D51" s="11"/>
      <c r="E51" s="11">
        <v>105390097891</v>
      </c>
      <c r="F51" s="11"/>
      <c r="G51" s="11">
        <v>104869009645</v>
      </c>
      <c r="H51" s="11"/>
      <c r="I51" s="11">
        <f t="shared" si="0"/>
        <v>521088246</v>
      </c>
      <c r="J51" s="11"/>
      <c r="K51" s="11">
        <v>13105182</v>
      </c>
      <c r="L51" s="11"/>
      <c r="M51" s="11">
        <v>105390097891</v>
      </c>
      <c r="N51" s="11"/>
      <c r="O51" s="11">
        <v>118938392273</v>
      </c>
      <c r="P51" s="11"/>
      <c r="Q51" s="11">
        <f t="shared" si="1"/>
        <v>-13548294382</v>
      </c>
    </row>
    <row r="52" spans="1:17">
      <c r="A52" s="2" t="s">
        <v>107</v>
      </c>
      <c r="C52" s="11">
        <v>8777819</v>
      </c>
      <c r="D52" s="11"/>
      <c r="E52" s="11">
        <v>143972251119</v>
      </c>
      <c r="F52" s="11"/>
      <c r="G52" s="11">
        <v>132541726939</v>
      </c>
      <c r="H52" s="11"/>
      <c r="I52" s="11">
        <f t="shared" si="0"/>
        <v>11430524180</v>
      </c>
      <c r="J52" s="11"/>
      <c r="K52" s="11">
        <v>8777819</v>
      </c>
      <c r="L52" s="11"/>
      <c r="M52" s="11">
        <v>143972251119</v>
      </c>
      <c r="N52" s="11"/>
      <c r="O52" s="11">
        <v>131058376473</v>
      </c>
      <c r="P52" s="11"/>
      <c r="Q52" s="11">
        <f t="shared" si="1"/>
        <v>12913874646</v>
      </c>
    </row>
    <row r="53" spans="1:17">
      <c r="A53" s="2" t="s">
        <v>76</v>
      </c>
      <c r="C53" s="11">
        <v>186241081</v>
      </c>
      <c r="D53" s="11"/>
      <c r="E53" s="11">
        <v>221789269988</v>
      </c>
      <c r="F53" s="11"/>
      <c r="G53" s="11">
        <v>209015096675</v>
      </c>
      <c r="H53" s="11"/>
      <c r="I53" s="11">
        <f t="shared" si="0"/>
        <v>12774173313</v>
      </c>
      <c r="J53" s="11"/>
      <c r="K53" s="11">
        <v>186241081</v>
      </c>
      <c r="L53" s="11"/>
      <c r="M53" s="11">
        <v>221789269988</v>
      </c>
      <c r="N53" s="11"/>
      <c r="O53" s="11">
        <v>222344668946</v>
      </c>
      <c r="P53" s="11"/>
      <c r="Q53" s="11">
        <f t="shared" si="1"/>
        <v>-555398958</v>
      </c>
    </row>
    <row r="54" spans="1:17">
      <c r="A54" s="2" t="s">
        <v>122</v>
      </c>
      <c r="C54" s="11">
        <v>22387258</v>
      </c>
      <c r="D54" s="11"/>
      <c r="E54" s="11">
        <v>100877625942</v>
      </c>
      <c r="F54" s="11"/>
      <c r="G54" s="11">
        <v>92680921948</v>
      </c>
      <c r="H54" s="11"/>
      <c r="I54" s="11">
        <f t="shared" si="0"/>
        <v>8196703994</v>
      </c>
      <c r="J54" s="11"/>
      <c r="K54" s="11">
        <v>22387258</v>
      </c>
      <c r="L54" s="11"/>
      <c r="M54" s="11">
        <v>100877625942</v>
      </c>
      <c r="N54" s="11"/>
      <c r="O54" s="11">
        <v>99021266709</v>
      </c>
      <c r="P54" s="11"/>
      <c r="Q54" s="11">
        <f t="shared" si="1"/>
        <v>1856359233</v>
      </c>
    </row>
    <row r="55" spans="1:17">
      <c r="A55" s="2" t="s">
        <v>46</v>
      </c>
      <c r="C55" s="11">
        <v>928506</v>
      </c>
      <c r="D55" s="11"/>
      <c r="E55" s="11">
        <v>149292239719</v>
      </c>
      <c r="F55" s="11"/>
      <c r="G55" s="11">
        <v>135872090318</v>
      </c>
      <c r="H55" s="11"/>
      <c r="I55" s="11">
        <f t="shared" si="0"/>
        <v>13420149401</v>
      </c>
      <c r="J55" s="11"/>
      <c r="K55" s="11">
        <v>928506</v>
      </c>
      <c r="L55" s="11"/>
      <c r="M55" s="11">
        <v>149292239719</v>
      </c>
      <c r="N55" s="11"/>
      <c r="O55" s="11">
        <v>135281382229</v>
      </c>
      <c r="P55" s="11"/>
      <c r="Q55" s="11">
        <f t="shared" si="1"/>
        <v>14010857490</v>
      </c>
    </row>
    <row r="56" spans="1:17">
      <c r="A56" s="2" t="s">
        <v>64</v>
      </c>
      <c r="C56" s="11">
        <v>46678610</v>
      </c>
      <c r="D56" s="11"/>
      <c r="E56" s="11">
        <v>157252556124</v>
      </c>
      <c r="F56" s="11"/>
      <c r="G56" s="11">
        <v>144468420610</v>
      </c>
      <c r="H56" s="11"/>
      <c r="I56" s="11">
        <f t="shared" si="0"/>
        <v>12784135514</v>
      </c>
      <c r="J56" s="11"/>
      <c r="K56" s="11">
        <v>46678610</v>
      </c>
      <c r="L56" s="11"/>
      <c r="M56" s="11">
        <v>157252556124</v>
      </c>
      <c r="N56" s="11"/>
      <c r="O56" s="11">
        <v>151492431171</v>
      </c>
      <c r="P56" s="11"/>
      <c r="Q56" s="11">
        <f t="shared" si="1"/>
        <v>5760124953</v>
      </c>
    </row>
    <row r="57" spans="1:17">
      <c r="A57" s="2" t="s">
        <v>44</v>
      </c>
      <c r="C57" s="11">
        <v>31221310</v>
      </c>
      <c r="D57" s="11"/>
      <c r="E57" s="11">
        <v>79668239408</v>
      </c>
      <c r="F57" s="11"/>
      <c r="G57" s="11">
        <v>77433680297</v>
      </c>
      <c r="H57" s="11"/>
      <c r="I57" s="11">
        <f t="shared" si="0"/>
        <v>2234559111</v>
      </c>
      <c r="J57" s="11"/>
      <c r="K57" s="11">
        <v>31221310</v>
      </c>
      <c r="L57" s="11"/>
      <c r="M57" s="11">
        <v>79668239408</v>
      </c>
      <c r="N57" s="11"/>
      <c r="O57" s="11">
        <v>81313123198</v>
      </c>
      <c r="P57" s="11"/>
      <c r="Q57" s="11">
        <f t="shared" si="1"/>
        <v>-1644883790</v>
      </c>
    </row>
    <row r="58" spans="1:17">
      <c r="A58" s="2" t="s">
        <v>62</v>
      </c>
      <c r="C58" s="11">
        <v>10415021</v>
      </c>
      <c r="D58" s="11"/>
      <c r="E58" s="11">
        <v>81996168870</v>
      </c>
      <c r="F58" s="11"/>
      <c r="G58" s="11">
        <v>79525738687</v>
      </c>
      <c r="H58" s="11"/>
      <c r="I58" s="11">
        <f t="shared" si="0"/>
        <v>2470430183</v>
      </c>
      <c r="J58" s="11"/>
      <c r="K58" s="11">
        <v>10415021</v>
      </c>
      <c r="L58" s="11"/>
      <c r="M58" s="11">
        <v>81996168870</v>
      </c>
      <c r="N58" s="11"/>
      <c r="O58" s="11">
        <v>80006865017</v>
      </c>
      <c r="P58" s="11"/>
      <c r="Q58" s="11">
        <f t="shared" si="1"/>
        <v>1989303853</v>
      </c>
    </row>
    <row r="59" spans="1:17">
      <c r="A59" s="2" t="s">
        <v>126</v>
      </c>
      <c r="C59" s="11">
        <v>114500</v>
      </c>
      <c r="D59" s="11"/>
      <c r="E59" s="11">
        <v>8479495012</v>
      </c>
      <c r="F59" s="11"/>
      <c r="G59" s="11">
        <v>9839691935</v>
      </c>
      <c r="H59" s="11"/>
      <c r="I59" s="11">
        <f t="shared" si="0"/>
        <v>-1360196923</v>
      </c>
      <c r="J59" s="11"/>
      <c r="K59" s="11">
        <v>114500</v>
      </c>
      <c r="L59" s="11"/>
      <c r="M59" s="11">
        <v>8479495012</v>
      </c>
      <c r="N59" s="11"/>
      <c r="O59" s="11">
        <v>7449372391</v>
      </c>
      <c r="P59" s="11"/>
      <c r="Q59" s="11">
        <f t="shared" si="1"/>
        <v>1030122621</v>
      </c>
    </row>
    <row r="60" spans="1:17">
      <c r="A60" s="2" t="s">
        <v>104</v>
      </c>
      <c r="C60" s="11">
        <v>4143687</v>
      </c>
      <c r="D60" s="11"/>
      <c r="E60" s="11">
        <v>46792204228</v>
      </c>
      <c r="F60" s="11"/>
      <c r="G60" s="11">
        <v>48285607762</v>
      </c>
      <c r="H60" s="11"/>
      <c r="I60" s="11">
        <f t="shared" si="0"/>
        <v>-1493403534</v>
      </c>
      <c r="J60" s="11"/>
      <c r="K60" s="11">
        <v>4143687</v>
      </c>
      <c r="L60" s="11"/>
      <c r="M60" s="11">
        <v>46792204228</v>
      </c>
      <c r="N60" s="11"/>
      <c r="O60" s="11">
        <v>49757907504</v>
      </c>
      <c r="P60" s="11"/>
      <c r="Q60" s="11">
        <f t="shared" si="1"/>
        <v>-2965703276</v>
      </c>
    </row>
    <row r="61" spans="1:17">
      <c r="A61" s="2" t="s">
        <v>128</v>
      </c>
      <c r="C61" s="11">
        <v>2696264</v>
      </c>
      <c r="D61" s="11"/>
      <c r="E61" s="11">
        <v>89819573832</v>
      </c>
      <c r="F61" s="11"/>
      <c r="G61" s="11">
        <v>94998677687</v>
      </c>
      <c r="H61" s="11"/>
      <c r="I61" s="11">
        <f t="shared" si="0"/>
        <v>-5179103855</v>
      </c>
      <c r="J61" s="11"/>
      <c r="K61" s="11">
        <v>2696264</v>
      </c>
      <c r="L61" s="11"/>
      <c r="M61" s="11">
        <v>89819573832</v>
      </c>
      <c r="N61" s="11"/>
      <c r="O61" s="11">
        <v>97889956306</v>
      </c>
      <c r="P61" s="11"/>
      <c r="Q61" s="11">
        <f t="shared" si="1"/>
        <v>-8070382474</v>
      </c>
    </row>
    <row r="62" spans="1:17">
      <c r="A62" s="2" t="s">
        <v>15</v>
      </c>
      <c r="C62" s="11">
        <v>4940493</v>
      </c>
      <c r="D62" s="11"/>
      <c r="E62" s="11">
        <v>58884053829</v>
      </c>
      <c r="F62" s="11"/>
      <c r="G62" s="11">
        <v>56968725973</v>
      </c>
      <c r="H62" s="11"/>
      <c r="I62" s="11">
        <f t="shared" si="0"/>
        <v>1915327856</v>
      </c>
      <c r="J62" s="11"/>
      <c r="K62" s="11">
        <v>4940493</v>
      </c>
      <c r="L62" s="11"/>
      <c r="M62" s="11">
        <v>58884053829</v>
      </c>
      <c r="N62" s="11"/>
      <c r="O62" s="11">
        <v>56772282096</v>
      </c>
      <c r="P62" s="11"/>
      <c r="Q62" s="11">
        <f t="shared" si="1"/>
        <v>2111771733</v>
      </c>
    </row>
    <row r="63" spans="1:17">
      <c r="A63" s="2" t="s">
        <v>80</v>
      </c>
      <c r="C63" s="11">
        <v>11652580</v>
      </c>
      <c r="D63" s="11"/>
      <c r="E63" s="11">
        <v>97878438409</v>
      </c>
      <c r="F63" s="11"/>
      <c r="G63" s="11">
        <v>97878438409</v>
      </c>
      <c r="H63" s="11"/>
      <c r="I63" s="11">
        <f t="shared" si="0"/>
        <v>0</v>
      </c>
      <c r="J63" s="11"/>
      <c r="K63" s="11">
        <v>11652580</v>
      </c>
      <c r="L63" s="11"/>
      <c r="M63" s="11">
        <v>97878438409</v>
      </c>
      <c r="N63" s="11"/>
      <c r="O63" s="11">
        <v>100774250212</v>
      </c>
      <c r="P63" s="11"/>
      <c r="Q63" s="11">
        <f t="shared" si="1"/>
        <v>-2895811803</v>
      </c>
    </row>
    <row r="64" spans="1:17">
      <c r="A64" s="2" t="s">
        <v>21</v>
      </c>
      <c r="C64" s="11">
        <v>19992912</v>
      </c>
      <c r="D64" s="11"/>
      <c r="E64" s="11">
        <v>30228284298</v>
      </c>
      <c r="F64" s="11"/>
      <c r="G64" s="11">
        <v>26935832556</v>
      </c>
      <c r="H64" s="11"/>
      <c r="I64" s="11">
        <f t="shared" si="0"/>
        <v>3292451742</v>
      </c>
      <c r="J64" s="11"/>
      <c r="K64" s="11">
        <v>19992912</v>
      </c>
      <c r="L64" s="11"/>
      <c r="M64" s="11">
        <v>30228284298</v>
      </c>
      <c r="N64" s="11"/>
      <c r="O64" s="11">
        <v>29413452164</v>
      </c>
      <c r="P64" s="11"/>
      <c r="Q64" s="11">
        <f t="shared" si="1"/>
        <v>814832134</v>
      </c>
    </row>
    <row r="65" spans="1:17">
      <c r="A65" s="2" t="s">
        <v>120</v>
      </c>
      <c r="C65" s="11">
        <v>33086858</v>
      </c>
      <c r="D65" s="11"/>
      <c r="E65" s="11">
        <v>142742561785</v>
      </c>
      <c r="F65" s="11"/>
      <c r="G65" s="11">
        <v>140783875999</v>
      </c>
      <c r="H65" s="11"/>
      <c r="I65" s="11">
        <f t="shared" si="0"/>
        <v>1958685786</v>
      </c>
      <c r="J65" s="11"/>
      <c r="K65" s="11">
        <v>33086858</v>
      </c>
      <c r="L65" s="11"/>
      <c r="M65" s="11">
        <v>142742561785</v>
      </c>
      <c r="N65" s="11"/>
      <c r="O65" s="11">
        <v>148809899362</v>
      </c>
      <c r="P65" s="11"/>
      <c r="Q65" s="11">
        <f t="shared" si="1"/>
        <v>-6067337577</v>
      </c>
    </row>
    <row r="66" spans="1:17">
      <c r="A66" s="2" t="s">
        <v>56</v>
      </c>
      <c r="C66" s="11">
        <v>3577168</v>
      </c>
      <c r="D66" s="11"/>
      <c r="E66" s="11">
        <v>92737450818</v>
      </c>
      <c r="F66" s="11"/>
      <c r="G66" s="11">
        <v>86052429123</v>
      </c>
      <c r="H66" s="11"/>
      <c r="I66" s="11">
        <f t="shared" si="0"/>
        <v>6685021695</v>
      </c>
      <c r="J66" s="11"/>
      <c r="K66" s="11">
        <v>3577168</v>
      </c>
      <c r="L66" s="11"/>
      <c r="M66" s="11">
        <v>92737450818</v>
      </c>
      <c r="N66" s="11"/>
      <c r="O66" s="11">
        <v>83805172828</v>
      </c>
      <c r="P66" s="11"/>
      <c r="Q66" s="11">
        <f t="shared" si="1"/>
        <v>8932277990</v>
      </c>
    </row>
    <row r="67" spans="1:17">
      <c r="A67" s="2" t="s">
        <v>40</v>
      </c>
      <c r="C67" s="11">
        <v>46658906</v>
      </c>
      <c r="D67" s="11"/>
      <c r="E67" s="11">
        <v>150414508906</v>
      </c>
      <c r="F67" s="11"/>
      <c r="G67" s="11">
        <v>130238649710</v>
      </c>
      <c r="H67" s="11"/>
      <c r="I67" s="11">
        <f t="shared" si="0"/>
        <v>20175859196</v>
      </c>
      <c r="J67" s="11"/>
      <c r="K67" s="11">
        <v>46658906</v>
      </c>
      <c r="L67" s="11"/>
      <c r="M67" s="11">
        <v>150414508906</v>
      </c>
      <c r="N67" s="11"/>
      <c r="O67" s="11">
        <v>134841696310</v>
      </c>
      <c r="P67" s="11"/>
      <c r="Q67" s="11">
        <f t="shared" si="1"/>
        <v>15572812596</v>
      </c>
    </row>
    <row r="68" spans="1:17">
      <c r="A68" s="2" t="s">
        <v>132</v>
      </c>
      <c r="C68" s="11">
        <v>6437961</v>
      </c>
      <c r="D68" s="11"/>
      <c r="E68" s="11">
        <v>22072410550</v>
      </c>
      <c r="F68" s="11"/>
      <c r="G68" s="11">
        <v>21071308870</v>
      </c>
      <c r="H68" s="11"/>
      <c r="I68" s="11">
        <f t="shared" si="0"/>
        <v>1001101680</v>
      </c>
      <c r="J68" s="11"/>
      <c r="K68" s="11">
        <v>6437961</v>
      </c>
      <c r="L68" s="11"/>
      <c r="M68" s="11">
        <v>22072410550</v>
      </c>
      <c r="N68" s="11"/>
      <c r="O68" s="11">
        <v>23111546726</v>
      </c>
      <c r="P68" s="11"/>
      <c r="Q68" s="11">
        <f t="shared" si="1"/>
        <v>-1039136176</v>
      </c>
    </row>
    <row r="69" spans="1:17">
      <c r="A69" s="2" t="s">
        <v>72</v>
      </c>
      <c r="C69" s="11">
        <v>19714297</v>
      </c>
      <c r="D69" s="11"/>
      <c r="E69" s="11">
        <v>52578742770</v>
      </c>
      <c r="F69" s="11"/>
      <c r="G69" s="11">
        <v>46425285733</v>
      </c>
      <c r="H69" s="11"/>
      <c r="I69" s="11">
        <f t="shared" si="0"/>
        <v>6153457037</v>
      </c>
      <c r="J69" s="11"/>
      <c r="K69" s="11">
        <v>19714297</v>
      </c>
      <c r="L69" s="11"/>
      <c r="M69" s="11">
        <v>52578742770</v>
      </c>
      <c r="N69" s="11"/>
      <c r="O69" s="11">
        <v>47463926571</v>
      </c>
      <c r="P69" s="11"/>
      <c r="Q69" s="11">
        <f t="shared" si="1"/>
        <v>5114816199</v>
      </c>
    </row>
    <row r="70" spans="1:17">
      <c r="A70" s="2" t="s">
        <v>37</v>
      </c>
      <c r="C70" s="11">
        <v>14977593</v>
      </c>
      <c r="D70" s="11"/>
      <c r="E70" s="11">
        <v>166453165276</v>
      </c>
      <c r="F70" s="11"/>
      <c r="G70" s="11">
        <v>141142755529</v>
      </c>
      <c r="H70" s="11"/>
      <c r="I70" s="11">
        <f t="shared" si="0"/>
        <v>25310409747</v>
      </c>
      <c r="J70" s="11"/>
      <c r="K70" s="11">
        <v>14977593</v>
      </c>
      <c r="L70" s="11"/>
      <c r="M70" s="11">
        <v>166453165276</v>
      </c>
      <c r="N70" s="11"/>
      <c r="O70" s="11">
        <v>143673796503</v>
      </c>
      <c r="P70" s="11"/>
      <c r="Q70" s="11">
        <f t="shared" si="1"/>
        <v>22779368773</v>
      </c>
    </row>
    <row r="71" spans="1:17">
      <c r="A71" s="2" t="s">
        <v>110</v>
      </c>
      <c r="C71" s="11">
        <v>68548789</v>
      </c>
      <c r="D71" s="11"/>
      <c r="E71" s="11">
        <v>109366182547</v>
      </c>
      <c r="F71" s="11"/>
      <c r="G71" s="11">
        <v>110047591784</v>
      </c>
      <c r="H71" s="11"/>
      <c r="I71" s="11">
        <f t="shared" si="0"/>
        <v>-681409237</v>
      </c>
      <c r="J71" s="11"/>
      <c r="K71" s="11">
        <v>68548789</v>
      </c>
      <c r="L71" s="11"/>
      <c r="M71" s="11">
        <v>109366182547</v>
      </c>
      <c r="N71" s="11"/>
      <c r="O71" s="11">
        <v>111751114876</v>
      </c>
      <c r="P71" s="11"/>
      <c r="Q71" s="11">
        <f t="shared" si="1"/>
        <v>-2384932329</v>
      </c>
    </row>
    <row r="72" spans="1:17">
      <c r="A72" s="2" t="s">
        <v>91</v>
      </c>
      <c r="C72" s="11">
        <v>42683130</v>
      </c>
      <c r="D72" s="11"/>
      <c r="E72" s="11">
        <v>91816713874</v>
      </c>
      <c r="F72" s="11"/>
      <c r="G72" s="11">
        <v>94051316584</v>
      </c>
      <c r="H72" s="11"/>
      <c r="I72" s="11">
        <f t="shared" si="0"/>
        <v>-2234602710</v>
      </c>
      <c r="J72" s="11"/>
      <c r="K72" s="11">
        <v>42683130</v>
      </c>
      <c r="L72" s="11"/>
      <c r="M72" s="11">
        <v>91816713874</v>
      </c>
      <c r="N72" s="11"/>
      <c r="O72" s="11">
        <v>99237103503</v>
      </c>
      <c r="P72" s="11"/>
      <c r="Q72" s="11">
        <f t="shared" si="1"/>
        <v>-7420389629</v>
      </c>
    </row>
    <row r="73" spans="1:17">
      <c r="A73" s="2" t="s">
        <v>141</v>
      </c>
      <c r="C73" s="11" t="s">
        <v>141</v>
      </c>
      <c r="D73" s="11"/>
      <c r="E73" s="13">
        <f>SUM(E8:E72)</f>
        <v>7767364703129</v>
      </c>
      <c r="F73" s="11"/>
      <c r="G73" s="13">
        <f>SUM(G8:G72)</f>
        <v>7253996708264</v>
      </c>
      <c r="H73" s="11"/>
      <c r="I73" s="13">
        <f>SUM(I8:I72)</f>
        <v>513367994865</v>
      </c>
      <c r="J73" s="11"/>
      <c r="K73" s="11" t="s">
        <v>141</v>
      </c>
      <c r="L73" s="11"/>
      <c r="M73" s="13">
        <f>SUM(M8:M72)</f>
        <v>7767364703129</v>
      </c>
      <c r="N73" s="11"/>
      <c r="O73" s="13">
        <f>SUM(O8:O72)</f>
        <v>7507449045348</v>
      </c>
      <c r="P73" s="11"/>
      <c r="Q73" s="13">
        <f>SUM(Q8:Q72)</f>
        <v>259915657781</v>
      </c>
    </row>
    <row r="74" spans="1:17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8"/>
  <sheetViews>
    <sheetView rightToLeft="1" workbookViewId="0">
      <selection activeCell="G55" sqref="G55"/>
    </sheetView>
  </sheetViews>
  <sheetFormatPr defaultRowHeight="24"/>
  <cols>
    <col min="1" max="1" width="32.14062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  <c r="L3" s="19" t="s">
        <v>165</v>
      </c>
      <c r="M3" s="19" t="s">
        <v>165</v>
      </c>
      <c r="N3" s="19" t="s">
        <v>165</v>
      </c>
      <c r="O3" s="19" t="s">
        <v>165</v>
      </c>
      <c r="P3" s="19" t="s">
        <v>165</v>
      </c>
      <c r="Q3" s="19" t="s">
        <v>165</v>
      </c>
    </row>
    <row r="4" spans="1:17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>
      <c r="A6" s="18" t="s">
        <v>3</v>
      </c>
      <c r="C6" s="18" t="s">
        <v>167</v>
      </c>
      <c r="D6" s="18" t="s">
        <v>167</v>
      </c>
      <c r="E6" s="18" t="s">
        <v>167</v>
      </c>
      <c r="F6" s="18" t="s">
        <v>167</v>
      </c>
      <c r="G6" s="18" t="s">
        <v>167</v>
      </c>
      <c r="H6" s="18" t="s">
        <v>167</v>
      </c>
      <c r="I6" s="18" t="s">
        <v>167</v>
      </c>
      <c r="K6" s="18" t="s">
        <v>168</v>
      </c>
      <c r="L6" s="18" t="s">
        <v>168</v>
      </c>
      <c r="M6" s="18" t="s">
        <v>168</v>
      </c>
      <c r="N6" s="18" t="s">
        <v>168</v>
      </c>
      <c r="O6" s="18" t="s">
        <v>168</v>
      </c>
      <c r="P6" s="18" t="s">
        <v>168</v>
      </c>
      <c r="Q6" s="18" t="s">
        <v>168</v>
      </c>
    </row>
    <row r="7" spans="1:17" ht="24.75">
      <c r="A7" s="18" t="s">
        <v>3</v>
      </c>
      <c r="C7" s="18" t="s">
        <v>7</v>
      </c>
      <c r="E7" s="18" t="s">
        <v>182</v>
      </c>
      <c r="G7" s="18" t="s">
        <v>183</v>
      </c>
      <c r="I7" s="18" t="s">
        <v>185</v>
      </c>
      <c r="K7" s="18" t="s">
        <v>7</v>
      </c>
      <c r="M7" s="18" t="s">
        <v>182</v>
      </c>
      <c r="O7" s="18" t="s">
        <v>183</v>
      </c>
      <c r="Q7" s="18" t="s">
        <v>185</v>
      </c>
    </row>
    <row r="8" spans="1:17">
      <c r="A8" s="2" t="s">
        <v>95</v>
      </c>
      <c r="C8" s="11">
        <v>285271</v>
      </c>
      <c r="D8" s="11"/>
      <c r="E8" s="11">
        <v>4414822847</v>
      </c>
      <c r="F8" s="11"/>
      <c r="G8" s="11">
        <v>4914331139</v>
      </c>
      <c r="H8" s="11"/>
      <c r="I8" s="11">
        <f>E8-G8</f>
        <v>-499508292</v>
      </c>
      <c r="J8" s="11"/>
      <c r="K8" s="11">
        <v>1133485</v>
      </c>
      <c r="L8" s="11"/>
      <c r="M8" s="11">
        <v>18083527420</v>
      </c>
      <c r="N8" s="11"/>
      <c r="O8" s="11">
        <v>19526417445</v>
      </c>
      <c r="P8" s="11"/>
      <c r="Q8" s="11">
        <f>M8-O8</f>
        <v>-1442890025</v>
      </c>
    </row>
    <row r="9" spans="1:17">
      <c r="A9" s="2" t="s">
        <v>93</v>
      </c>
      <c r="C9" s="11">
        <v>409338</v>
      </c>
      <c r="D9" s="11"/>
      <c r="E9" s="11">
        <v>8754360294</v>
      </c>
      <c r="F9" s="11"/>
      <c r="G9" s="11">
        <v>7804388769</v>
      </c>
      <c r="H9" s="11"/>
      <c r="I9" s="11">
        <f t="shared" ref="I9:I47" si="0">E9-G9</f>
        <v>949971525</v>
      </c>
      <c r="J9" s="11"/>
      <c r="K9" s="11">
        <v>409338</v>
      </c>
      <c r="L9" s="11"/>
      <c r="M9" s="11">
        <v>8754360294</v>
      </c>
      <c r="N9" s="11"/>
      <c r="O9" s="11">
        <v>7804388769</v>
      </c>
      <c r="P9" s="11"/>
      <c r="Q9" s="11">
        <f t="shared" ref="Q9:Q47" si="1">M9-O9</f>
        <v>949971525</v>
      </c>
    </row>
    <row r="10" spans="1:17">
      <c r="A10" s="2" t="s">
        <v>52</v>
      </c>
      <c r="C10" s="11">
        <v>138471</v>
      </c>
      <c r="D10" s="11"/>
      <c r="E10" s="11">
        <v>23962209589</v>
      </c>
      <c r="F10" s="11"/>
      <c r="G10" s="11">
        <v>24776477147</v>
      </c>
      <c r="H10" s="11"/>
      <c r="I10" s="11">
        <f t="shared" si="0"/>
        <v>-814267558</v>
      </c>
      <c r="J10" s="11"/>
      <c r="K10" s="11">
        <v>153526</v>
      </c>
      <c r="L10" s="11"/>
      <c r="M10" s="11">
        <v>26579361920</v>
      </c>
      <c r="N10" s="11"/>
      <c r="O10" s="11">
        <v>27470253145</v>
      </c>
      <c r="P10" s="11"/>
      <c r="Q10" s="11">
        <f t="shared" si="1"/>
        <v>-890891225</v>
      </c>
    </row>
    <row r="11" spans="1:17">
      <c r="A11" s="2" t="s">
        <v>35</v>
      </c>
      <c r="C11" s="11">
        <v>1</v>
      </c>
      <c r="D11" s="11"/>
      <c r="E11" s="11">
        <v>1</v>
      </c>
      <c r="F11" s="11"/>
      <c r="G11" s="11">
        <v>5217</v>
      </c>
      <c r="H11" s="11"/>
      <c r="I11" s="11">
        <f t="shared" si="0"/>
        <v>-5216</v>
      </c>
      <c r="J11" s="11"/>
      <c r="K11" s="11">
        <v>5093129</v>
      </c>
      <c r="L11" s="11"/>
      <c r="M11" s="11">
        <v>40012205196</v>
      </c>
      <c r="N11" s="11"/>
      <c r="O11" s="11">
        <v>43439033732</v>
      </c>
      <c r="P11" s="11"/>
      <c r="Q11" s="11">
        <f t="shared" si="1"/>
        <v>-3426828536</v>
      </c>
    </row>
    <row r="12" spans="1:17">
      <c r="A12" s="2" t="s">
        <v>130</v>
      </c>
      <c r="C12" s="11">
        <v>184657</v>
      </c>
      <c r="D12" s="11"/>
      <c r="E12" s="11">
        <v>4628176174</v>
      </c>
      <c r="F12" s="11"/>
      <c r="G12" s="11">
        <v>5297492107</v>
      </c>
      <c r="H12" s="11"/>
      <c r="I12" s="11">
        <f t="shared" si="0"/>
        <v>-669315933</v>
      </c>
      <c r="J12" s="11"/>
      <c r="K12" s="11">
        <v>484765</v>
      </c>
      <c r="L12" s="11"/>
      <c r="M12" s="11">
        <v>12838937079</v>
      </c>
      <c r="N12" s="11"/>
      <c r="O12" s="11">
        <v>13907075125</v>
      </c>
      <c r="P12" s="11"/>
      <c r="Q12" s="11">
        <f t="shared" si="1"/>
        <v>-1068138046</v>
      </c>
    </row>
    <row r="13" spans="1:17">
      <c r="A13" s="2" t="s">
        <v>68</v>
      </c>
      <c r="C13" s="11">
        <v>201399</v>
      </c>
      <c r="D13" s="11"/>
      <c r="E13" s="11">
        <v>4781043866</v>
      </c>
      <c r="F13" s="11"/>
      <c r="G13" s="11">
        <v>4294304592</v>
      </c>
      <c r="H13" s="11"/>
      <c r="I13" s="11">
        <f t="shared" si="0"/>
        <v>486739274</v>
      </c>
      <c r="J13" s="11"/>
      <c r="K13" s="11">
        <v>741238</v>
      </c>
      <c r="L13" s="11"/>
      <c r="M13" s="11">
        <v>16441593979</v>
      </c>
      <c r="N13" s="11"/>
      <c r="O13" s="11">
        <v>15804952994</v>
      </c>
      <c r="P13" s="11"/>
      <c r="Q13" s="11">
        <f t="shared" si="1"/>
        <v>636640985</v>
      </c>
    </row>
    <row r="14" spans="1:17">
      <c r="A14" s="2" t="s">
        <v>136</v>
      </c>
      <c r="C14" s="11">
        <v>1078705</v>
      </c>
      <c r="D14" s="11"/>
      <c r="E14" s="11">
        <v>33311188032</v>
      </c>
      <c r="F14" s="11"/>
      <c r="G14" s="11">
        <v>38966898873</v>
      </c>
      <c r="H14" s="11"/>
      <c r="I14" s="11">
        <f t="shared" si="0"/>
        <v>-5655710841</v>
      </c>
      <c r="J14" s="11"/>
      <c r="K14" s="11">
        <v>1359690</v>
      </c>
      <c r="L14" s="11"/>
      <c r="M14" s="11">
        <v>42531286267</v>
      </c>
      <c r="N14" s="11"/>
      <c r="O14" s="11">
        <v>49117138349</v>
      </c>
      <c r="P14" s="11"/>
      <c r="Q14" s="11">
        <f t="shared" si="1"/>
        <v>-6585852082</v>
      </c>
    </row>
    <row r="15" spans="1:17">
      <c r="A15" s="2" t="s">
        <v>126</v>
      </c>
      <c r="C15" s="11">
        <v>114500</v>
      </c>
      <c r="D15" s="11"/>
      <c r="E15" s="11">
        <v>9993284152</v>
      </c>
      <c r="F15" s="11"/>
      <c r="G15" s="11">
        <v>7449372392</v>
      </c>
      <c r="H15" s="11"/>
      <c r="I15" s="11">
        <f t="shared" si="0"/>
        <v>2543911760</v>
      </c>
      <c r="J15" s="11"/>
      <c r="K15" s="11">
        <v>114500</v>
      </c>
      <c r="L15" s="11"/>
      <c r="M15" s="11">
        <v>9993284152</v>
      </c>
      <c r="N15" s="11"/>
      <c r="O15" s="11">
        <v>7449372392</v>
      </c>
      <c r="P15" s="11"/>
      <c r="Q15" s="11">
        <f t="shared" si="1"/>
        <v>2543911760</v>
      </c>
    </row>
    <row r="16" spans="1:17">
      <c r="A16" s="2" t="s">
        <v>109</v>
      </c>
      <c r="C16" s="11">
        <v>15711210</v>
      </c>
      <c r="D16" s="11"/>
      <c r="E16" s="11">
        <v>27583523725</v>
      </c>
      <c r="F16" s="11"/>
      <c r="G16" s="11">
        <v>30001656065</v>
      </c>
      <c r="H16" s="11"/>
      <c r="I16" s="11">
        <f t="shared" si="0"/>
        <v>-2418132340</v>
      </c>
      <c r="J16" s="11"/>
      <c r="K16" s="11">
        <v>15711210</v>
      </c>
      <c r="L16" s="11"/>
      <c r="M16" s="11">
        <v>27583523725</v>
      </c>
      <c r="N16" s="11"/>
      <c r="O16" s="11">
        <v>30001656065</v>
      </c>
      <c r="P16" s="11"/>
      <c r="Q16" s="11">
        <f t="shared" si="1"/>
        <v>-2418132340</v>
      </c>
    </row>
    <row r="17" spans="1:17">
      <c r="A17" s="2" t="s">
        <v>104</v>
      </c>
      <c r="C17" s="11">
        <v>1146000</v>
      </c>
      <c r="D17" s="11"/>
      <c r="E17" s="11">
        <v>13131461041</v>
      </c>
      <c r="F17" s="11"/>
      <c r="G17" s="11">
        <v>13761309913</v>
      </c>
      <c r="H17" s="11"/>
      <c r="I17" s="11">
        <f t="shared" si="0"/>
        <v>-629848872</v>
      </c>
      <c r="J17" s="11"/>
      <c r="K17" s="11">
        <v>1146000</v>
      </c>
      <c r="L17" s="11"/>
      <c r="M17" s="11">
        <v>13131461041</v>
      </c>
      <c r="N17" s="11"/>
      <c r="O17" s="11">
        <v>13761309913</v>
      </c>
      <c r="P17" s="11"/>
      <c r="Q17" s="11">
        <f t="shared" si="1"/>
        <v>-629848872</v>
      </c>
    </row>
    <row r="18" spans="1:17">
      <c r="A18" s="2" t="s">
        <v>128</v>
      </c>
      <c r="C18" s="11">
        <v>49788</v>
      </c>
      <c r="D18" s="11"/>
      <c r="E18" s="11">
        <v>8913220700</v>
      </c>
      <c r="F18" s="11"/>
      <c r="G18" s="11">
        <v>9665583205</v>
      </c>
      <c r="H18" s="11"/>
      <c r="I18" s="11">
        <f t="shared" si="0"/>
        <v>-752362505</v>
      </c>
      <c r="J18" s="11"/>
      <c r="K18" s="11">
        <v>229483</v>
      </c>
      <c r="L18" s="11"/>
      <c r="M18" s="11">
        <v>42253855940</v>
      </c>
      <c r="N18" s="11"/>
      <c r="O18" s="11">
        <v>44551204132</v>
      </c>
      <c r="P18" s="11"/>
      <c r="Q18" s="11">
        <f t="shared" si="1"/>
        <v>-2297348192</v>
      </c>
    </row>
    <row r="19" spans="1:17">
      <c r="A19" s="2" t="s">
        <v>29</v>
      </c>
      <c r="C19" s="11">
        <v>256485</v>
      </c>
      <c r="D19" s="11"/>
      <c r="E19" s="11">
        <v>433465034</v>
      </c>
      <c r="F19" s="11"/>
      <c r="G19" s="11">
        <v>474733498</v>
      </c>
      <c r="H19" s="11"/>
      <c r="I19" s="11">
        <f t="shared" si="0"/>
        <v>-41268464</v>
      </c>
      <c r="J19" s="11"/>
      <c r="K19" s="11">
        <v>16095485</v>
      </c>
      <c r="L19" s="11"/>
      <c r="M19" s="11">
        <v>26717497931</v>
      </c>
      <c r="N19" s="11"/>
      <c r="O19" s="11">
        <v>29791472801</v>
      </c>
      <c r="P19" s="11"/>
      <c r="Q19" s="11">
        <f t="shared" si="1"/>
        <v>-3073974870</v>
      </c>
    </row>
    <row r="20" spans="1:17">
      <c r="A20" s="2" t="s">
        <v>186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125031</v>
      </c>
      <c r="L20" s="11"/>
      <c r="M20" s="11">
        <v>1328299882</v>
      </c>
      <c r="N20" s="11"/>
      <c r="O20" s="11">
        <v>1354729014</v>
      </c>
      <c r="P20" s="11"/>
      <c r="Q20" s="11">
        <f t="shared" si="1"/>
        <v>-26429132</v>
      </c>
    </row>
    <row r="21" spans="1:17">
      <c r="A21" s="2" t="s">
        <v>116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1418731</v>
      </c>
      <c r="L21" s="11"/>
      <c r="M21" s="11">
        <v>15812456614</v>
      </c>
      <c r="N21" s="11"/>
      <c r="O21" s="11">
        <v>14836246058</v>
      </c>
      <c r="P21" s="11"/>
      <c r="Q21" s="11">
        <f t="shared" si="1"/>
        <v>976210556</v>
      </c>
    </row>
    <row r="22" spans="1:17">
      <c r="A22" s="2" t="s">
        <v>39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300000</v>
      </c>
      <c r="L22" s="11"/>
      <c r="M22" s="11">
        <v>3787330672</v>
      </c>
      <c r="N22" s="11"/>
      <c r="O22" s="11">
        <v>4076599047</v>
      </c>
      <c r="P22" s="11"/>
      <c r="Q22" s="11">
        <f t="shared" si="1"/>
        <v>-289268375</v>
      </c>
    </row>
    <row r="23" spans="1:17">
      <c r="A23" s="2" t="s">
        <v>187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2000000</v>
      </c>
      <c r="L23" s="11"/>
      <c r="M23" s="11">
        <v>25363122939</v>
      </c>
      <c r="N23" s="11"/>
      <c r="O23" s="11">
        <v>16917347016</v>
      </c>
      <c r="P23" s="11"/>
      <c r="Q23" s="11">
        <f t="shared" si="1"/>
        <v>8445775923</v>
      </c>
    </row>
    <row r="24" spans="1:17">
      <c r="A24" s="2" t="s">
        <v>23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1231697</v>
      </c>
      <c r="L24" s="11"/>
      <c r="M24" s="11">
        <v>2543449840</v>
      </c>
      <c r="N24" s="11"/>
      <c r="O24" s="11">
        <v>2489140969</v>
      </c>
      <c r="P24" s="11"/>
      <c r="Q24" s="11">
        <f t="shared" si="1"/>
        <v>54308871</v>
      </c>
    </row>
    <row r="25" spans="1:17">
      <c r="A25" s="2" t="s">
        <v>87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578280</v>
      </c>
      <c r="L25" s="11"/>
      <c r="M25" s="11">
        <v>21059769930</v>
      </c>
      <c r="N25" s="11"/>
      <c r="O25" s="11">
        <v>21493238782</v>
      </c>
      <c r="P25" s="11"/>
      <c r="Q25" s="11">
        <f t="shared" si="1"/>
        <v>-433468852</v>
      </c>
    </row>
    <row r="26" spans="1:17">
      <c r="A26" s="2" t="s">
        <v>66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878528</v>
      </c>
      <c r="L26" s="11"/>
      <c r="M26" s="11">
        <v>15339316317</v>
      </c>
      <c r="N26" s="11"/>
      <c r="O26" s="11">
        <v>14575389517</v>
      </c>
      <c r="P26" s="11"/>
      <c r="Q26" s="11">
        <f t="shared" si="1"/>
        <v>763926800</v>
      </c>
    </row>
    <row r="27" spans="1:17">
      <c r="A27" s="2" t="s">
        <v>112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22454373</v>
      </c>
      <c r="L27" s="11"/>
      <c r="M27" s="11">
        <v>240570017787</v>
      </c>
      <c r="N27" s="11"/>
      <c r="O27" s="11">
        <v>293808288673</v>
      </c>
      <c r="P27" s="11"/>
      <c r="Q27" s="11">
        <f t="shared" si="1"/>
        <v>-53238270886</v>
      </c>
    </row>
    <row r="28" spans="1:17">
      <c r="A28" s="2" t="s">
        <v>88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1705867</v>
      </c>
      <c r="L28" s="11"/>
      <c r="M28" s="11">
        <v>8557901203</v>
      </c>
      <c r="N28" s="11"/>
      <c r="O28" s="11">
        <v>8665114346</v>
      </c>
      <c r="P28" s="11"/>
      <c r="Q28" s="11">
        <f t="shared" si="1"/>
        <v>-107213143</v>
      </c>
    </row>
    <row r="29" spans="1:17">
      <c r="A29" s="2" t="s">
        <v>58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1120345</v>
      </c>
      <c r="L29" s="11"/>
      <c r="M29" s="11">
        <v>9734728788</v>
      </c>
      <c r="N29" s="11"/>
      <c r="O29" s="11">
        <v>9889469059</v>
      </c>
      <c r="P29" s="11"/>
      <c r="Q29" s="11">
        <f t="shared" si="1"/>
        <v>-154740271</v>
      </c>
    </row>
    <row r="30" spans="1:17">
      <c r="A30" s="2" t="s">
        <v>31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3264958</v>
      </c>
      <c r="L30" s="11"/>
      <c r="M30" s="11">
        <v>10596414082</v>
      </c>
      <c r="N30" s="11"/>
      <c r="O30" s="11">
        <v>11398306639</v>
      </c>
      <c r="P30" s="11"/>
      <c r="Q30" s="11">
        <f t="shared" si="1"/>
        <v>-801892557</v>
      </c>
    </row>
    <row r="31" spans="1:17">
      <c r="A31" s="2" t="s">
        <v>124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1441919</v>
      </c>
      <c r="L31" s="11"/>
      <c r="M31" s="11">
        <v>10522737872</v>
      </c>
      <c r="N31" s="11"/>
      <c r="O31" s="11">
        <v>10635379694</v>
      </c>
      <c r="P31" s="11"/>
      <c r="Q31" s="11">
        <f t="shared" si="1"/>
        <v>-112641822</v>
      </c>
    </row>
    <row r="32" spans="1:17">
      <c r="A32" s="2" t="s">
        <v>118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857474</v>
      </c>
      <c r="L32" s="11"/>
      <c r="M32" s="11">
        <v>15405507165</v>
      </c>
      <c r="N32" s="11"/>
      <c r="O32" s="11">
        <v>16484875050</v>
      </c>
      <c r="P32" s="11"/>
      <c r="Q32" s="11">
        <f t="shared" si="1"/>
        <v>-1079367885</v>
      </c>
    </row>
    <row r="33" spans="1:17">
      <c r="A33" s="2" t="s">
        <v>188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93184</v>
      </c>
      <c r="L33" s="11"/>
      <c r="M33" s="11">
        <v>11879864209</v>
      </c>
      <c r="N33" s="11"/>
      <c r="O33" s="11">
        <v>12412360396</v>
      </c>
      <c r="P33" s="11"/>
      <c r="Q33" s="11">
        <f t="shared" si="1"/>
        <v>-532496187</v>
      </c>
    </row>
    <row r="34" spans="1:17">
      <c r="A34" s="2" t="s">
        <v>85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435677</v>
      </c>
      <c r="L34" s="11"/>
      <c r="M34" s="11">
        <v>12266112206</v>
      </c>
      <c r="N34" s="11"/>
      <c r="O34" s="11">
        <v>11961800005</v>
      </c>
      <c r="P34" s="11"/>
      <c r="Q34" s="11">
        <f t="shared" si="1"/>
        <v>304312201</v>
      </c>
    </row>
    <row r="35" spans="1:17">
      <c r="A35" s="2" t="s">
        <v>48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440386</v>
      </c>
      <c r="L35" s="11"/>
      <c r="M35" s="11">
        <v>7488610576</v>
      </c>
      <c r="N35" s="11"/>
      <c r="O35" s="11">
        <v>7709053924</v>
      </c>
      <c r="P35" s="11"/>
      <c r="Q35" s="11">
        <f t="shared" si="1"/>
        <v>-220443348</v>
      </c>
    </row>
    <row r="36" spans="1:17">
      <c r="A36" s="2" t="s">
        <v>27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7965001</v>
      </c>
      <c r="L36" s="11"/>
      <c r="M36" s="11">
        <v>17947913597</v>
      </c>
      <c r="N36" s="11"/>
      <c r="O36" s="11">
        <v>19548576949</v>
      </c>
      <c r="P36" s="11"/>
      <c r="Q36" s="11">
        <f t="shared" si="1"/>
        <v>-1600663352</v>
      </c>
    </row>
    <row r="37" spans="1:17">
      <c r="A37" s="2" t="s">
        <v>89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1621776</v>
      </c>
      <c r="L37" s="11"/>
      <c r="M37" s="11">
        <v>18052217055</v>
      </c>
      <c r="N37" s="11"/>
      <c r="O37" s="11">
        <v>18136422266</v>
      </c>
      <c r="P37" s="11"/>
      <c r="Q37" s="11">
        <f t="shared" si="1"/>
        <v>-84205211</v>
      </c>
    </row>
    <row r="38" spans="1:17">
      <c r="A38" s="2" t="s">
        <v>102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4881621</v>
      </c>
      <c r="L38" s="11"/>
      <c r="M38" s="11">
        <v>29943449488</v>
      </c>
      <c r="N38" s="11"/>
      <c r="O38" s="11">
        <v>30037441433</v>
      </c>
      <c r="P38" s="11"/>
      <c r="Q38" s="11">
        <f t="shared" si="1"/>
        <v>-93991945</v>
      </c>
    </row>
    <row r="39" spans="1:17">
      <c r="A39" s="2" t="s">
        <v>74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1580163</v>
      </c>
      <c r="L39" s="11"/>
      <c r="M39" s="11">
        <v>12732873142</v>
      </c>
      <c r="N39" s="11"/>
      <c r="O39" s="11">
        <v>14341048237</v>
      </c>
      <c r="P39" s="11"/>
      <c r="Q39" s="11">
        <f t="shared" si="1"/>
        <v>-1608175095</v>
      </c>
    </row>
    <row r="40" spans="1:17">
      <c r="A40" s="2" t="s">
        <v>76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10188975</v>
      </c>
      <c r="L40" s="11"/>
      <c r="M40" s="11">
        <v>11831158871</v>
      </c>
      <c r="N40" s="11"/>
      <c r="O40" s="11">
        <v>12164148951</v>
      </c>
      <c r="P40" s="11"/>
      <c r="Q40" s="11">
        <f t="shared" si="1"/>
        <v>-332990080</v>
      </c>
    </row>
    <row r="41" spans="1:17">
      <c r="A41" s="2" t="s">
        <v>189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3782288</v>
      </c>
      <c r="L41" s="11"/>
      <c r="M41" s="11">
        <v>34558765456</v>
      </c>
      <c r="N41" s="11"/>
      <c r="O41" s="11">
        <v>25641722695</v>
      </c>
      <c r="P41" s="11"/>
      <c r="Q41" s="11">
        <f t="shared" si="1"/>
        <v>8917042761</v>
      </c>
    </row>
    <row r="42" spans="1:17">
      <c r="A42" s="2" t="s">
        <v>15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770107</v>
      </c>
      <c r="L42" s="11"/>
      <c r="M42" s="11">
        <v>9037666635</v>
      </c>
      <c r="N42" s="11"/>
      <c r="O42" s="11">
        <v>8849467414</v>
      </c>
      <c r="P42" s="11"/>
      <c r="Q42" s="11">
        <f t="shared" si="1"/>
        <v>188199221</v>
      </c>
    </row>
    <row r="43" spans="1:17">
      <c r="A43" s="2" t="s">
        <v>80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199941</v>
      </c>
      <c r="L43" s="11"/>
      <c r="M43" s="11">
        <v>1681589523</v>
      </c>
      <c r="N43" s="11"/>
      <c r="O43" s="11">
        <v>1729136738</v>
      </c>
      <c r="P43" s="11"/>
      <c r="Q43" s="11">
        <f t="shared" si="1"/>
        <v>-47547215</v>
      </c>
    </row>
    <row r="44" spans="1:17">
      <c r="A44" s="2" t="s">
        <v>21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15535765</v>
      </c>
      <c r="L44" s="11"/>
      <c r="M44" s="11">
        <v>33956150859</v>
      </c>
      <c r="N44" s="11"/>
      <c r="O44" s="11">
        <v>34284186393</v>
      </c>
      <c r="P44" s="11"/>
      <c r="Q44" s="11">
        <f t="shared" si="1"/>
        <v>-328035534</v>
      </c>
    </row>
    <row r="45" spans="1:17">
      <c r="A45" s="2" t="s">
        <v>40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1217000</v>
      </c>
      <c r="L45" s="11"/>
      <c r="M45" s="11">
        <v>3333028341</v>
      </c>
      <c r="N45" s="11"/>
      <c r="O45" s="11">
        <v>3517063698</v>
      </c>
      <c r="P45" s="11"/>
      <c r="Q45" s="11">
        <f t="shared" si="1"/>
        <v>-184035357</v>
      </c>
    </row>
    <row r="46" spans="1:17">
      <c r="A46" s="2" t="s">
        <v>132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904755</v>
      </c>
      <c r="L46" s="11"/>
      <c r="M46" s="11">
        <v>5829631321</v>
      </c>
      <c r="N46" s="11"/>
      <c r="O46" s="11">
        <v>6214658487</v>
      </c>
      <c r="P46" s="11"/>
      <c r="Q46" s="11">
        <f t="shared" si="1"/>
        <v>-385027166</v>
      </c>
    </row>
    <row r="47" spans="1:17">
      <c r="A47" s="2" t="s">
        <v>91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319287</v>
      </c>
      <c r="L47" s="11"/>
      <c r="M47" s="11">
        <v>12599676370</v>
      </c>
      <c r="N47" s="11"/>
      <c r="O47" s="11">
        <v>13362002863</v>
      </c>
      <c r="P47" s="11"/>
      <c r="Q47" s="11">
        <f t="shared" si="1"/>
        <v>-762326493</v>
      </c>
    </row>
    <row r="48" spans="1:17">
      <c r="A48" s="2" t="s">
        <v>141</v>
      </c>
      <c r="C48" s="11" t="s">
        <v>141</v>
      </c>
      <c r="D48" s="11"/>
      <c r="E48" s="13">
        <f>SUM(E8:E47)</f>
        <v>139906755455</v>
      </c>
      <c r="F48" s="11"/>
      <c r="G48" s="13">
        <f>SUM(G8:G47)</f>
        <v>147406552917</v>
      </c>
      <c r="H48" s="11"/>
      <c r="I48" s="13">
        <f>SUM(I8:I47)</f>
        <v>-7499797462</v>
      </c>
      <c r="J48" s="11"/>
      <c r="K48" s="11" t="s">
        <v>141</v>
      </c>
      <c r="L48" s="11"/>
      <c r="M48" s="13">
        <f>SUM(M8:M47)</f>
        <v>888680655684</v>
      </c>
      <c r="N48" s="11"/>
      <c r="O48" s="13">
        <f>SUM(O8:O47)</f>
        <v>949157489175</v>
      </c>
      <c r="P48" s="11"/>
      <c r="Q48" s="13">
        <f>SUM(Q8:Q47)</f>
        <v>-60476833491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2"/>
  <sheetViews>
    <sheetView rightToLeft="1" topLeftCell="A67" workbookViewId="0">
      <selection activeCell="C81" sqref="C81:G81"/>
    </sheetView>
  </sheetViews>
  <sheetFormatPr defaultRowHeight="2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0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  <c r="L3" s="19" t="s">
        <v>165</v>
      </c>
      <c r="M3" s="19" t="s">
        <v>165</v>
      </c>
      <c r="N3" s="19" t="s">
        <v>165</v>
      </c>
      <c r="O3" s="19" t="s">
        <v>165</v>
      </c>
      <c r="P3" s="19" t="s">
        <v>165</v>
      </c>
      <c r="Q3" s="19" t="s">
        <v>165</v>
      </c>
      <c r="R3" s="19" t="s">
        <v>165</v>
      </c>
      <c r="S3" s="19" t="s">
        <v>165</v>
      </c>
      <c r="T3" s="19" t="s">
        <v>165</v>
      </c>
      <c r="U3" s="19" t="s">
        <v>165</v>
      </c>
    </row>
    <row r="4" spans="1:2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4.75">
      <c r="A6" s="18" t="s">
        <v>3</v>
      </c>
      <c r="C6" s="18" t="s">
        <v>167</v>
      </c>
      <c r="D6" s="18" t="s">
        <v>167</v>
      </c>
      <c r="E6" s="18" t="s">
        <v>167</v>
      </c>
      <c r="F6" s="18" t="s">
        <v>167</v>
      </c>
      <c r="G6" s="18" t="s">
        <v>167</v>
      </c>
      <c r="H6" s="18" t="s">
        <v>167</v>
      </c>
      <c r="I6" s="18" t="s">
        <v>167</v>
      </c>
      <c r="J6" s="18" t="s">
        <v>167</v>
      </c>
      <c r="K6" s="18" t="s">
        <v>167</v>
      </c>
      <c r="M6" s="18" t="s">
        <v>168</v>
      </c>
      <c r="N6" s="18" t="s">
        <v>168</v>
      </c>
      <c r="O6" s="18" t="s">
        <v>168</v>
      </c>
      <c r="P6" s="18" t="s">
        <v>168</v>
      </c>
      <c r="Q6" s="18" t="s">
        <v>168</v>
      </c>
      <c r="R6" s="18" t="s">
        <v>168</v>
      </c>
      <c r="S6" s="18" t="s">
        <v>168</v>
      </c>
      <c r="T6" s="18" t="s">
        <v>168</v>
      </c>
      <c r="U6" s="18" t="s">
        <v>168</v>
      </c>
    </row>
    <row r="7" spans="1:21" ht="24.75">
      <c r="A7" s="18" t="s">
        <v>3</v>
      </c>
      <c r="C7" s="18" t="s">
        <v>190</v>
      </c>
      <c r="E7" s="18" t="s">
        <v>191</v>
      </c>
      <c r="G7" s="18" t="s">
        <v>192</v>
      </c>
      <c r="I7" s="18" t="s">
        <v>151</v>
      </c>
      <c r="K7" s="18" t="s">
        <v>193</v>
      </c>
      <c r="M7" s="18" t="s">
        <v>190</v>
      </c>
      <c r="O7" s="18" t="s">
        <v>191</v>
      </c>
      <c r="Q7" s="18" t="s">
        <v>192</v>
      </c>
      <c r="S7" s="18" t="s">
        <v>151</v>
      </c>
      <c r="U7" s="18" t="s">
        <v>193</v>
      </c>
    </row>
    <row r="8" spans="1:21">
      <c r="A8" s="2" t="s">
        <v>95</v>
      </c>
      <c r="C8" s="11">
        <v>0</v>
      </c>
      <c r="D8" s="11"/>
      <c r="E8" s="11">
        <v>-1512385304</v>
      </c>
      <c r="F8" s="11"/>
      <c r="G8" s="11">
        <v>-499508292</v>
      </c>
      <c r="H8" s="11"/>
      <c r="I8" s="11">
        <f>C8+E8+G8</f>
        <v>-2011893596</v>
      </c>
      <c r="K8" s="2" t="s">
        <v>194</v>
      </c>
      <c r="M8" s="11">
        <v>0</v>
      </c>
      <c r="N8" s="11"/>
      <c r="O8" s="11">
        <v>-2999486589</v>
      </c>
      <c r="P8" s="11"/>
      <c r="Q8" s="11">
        <v>-1442890025</v>
      </c>
      <c r="R8" s="11"/>
      <c r="S8" s="11">
        <f>M8+O8+Q8</f>
        <v>-4442376614</v>
      </c>
      <c r="U8" s="2" t="s">
        <v>195</v>
      </c>
    </row>
    <row r="9" spans="1:21">
      <c r="A9" s="2" t="s">
        <v>93</v>
      </c>
      <c r="C9" s="11">
        <v>0</v>
      </c>
      <c r="D9" s="11"/>
      <c r="E9" s="11">
        <v>9491729080</v>
      </c>
      <c r="F9" s="11"/>
      <c r="G9" s="11">
        <v>949971525</v>
      </c>
      <c r="H9" s="11"/>
      <c r="I9" s="11">
        <f t="shared" ref="I9:I72" si="0">C9+E9+G9</f>
        <v>10441700605</v>
      </c>
      <c r="K9" s="2" t="s">
        <v>196</v>
      </c>
      <c r="M9" s="11">
        <v>0</v>
      </c>
      <c r="N9" s="11"/>
      <c r="O9" s="11">
        <v>9396124453</v>
      </c>
      <c r="P9" s="11"/>
      <c r="Q9" s="11">
        <v>949971525</v>
      </c>
      <c r="R9" s="11"/>
      <c r="S9" s="11">
        <f t="shared" ref="S9:S72" si="1">M9+O9+Q9</f>
        <v>10346095978</v>
      </c>
      <c r="U9" s="2" t="s">
        <v>197</v>
      </c>
    </row>
    <row r="10" spans="1:21">
      <c r="A10" s="2" t="s">
        <v>52</v>
      </c>
      <c r="C10" s="11">
        <v>0</v>
      </c>
      <c r="D10" s="11"/>
      <c r="E10" s="11">
        <v>846743535</v>
      </c>
      <c r="F10" s="11"/>
      <c r="G10" s="11">
        <v>-814267558</v>
      </c>
      <c r="H10" s="11"/>
      <c r="I10" s="11">
        <f t="shared" si="0"/>
        <v>32475977</v>
      </c>
      <c r="K10" s="2" t="s">
        <v>198</v>
      </c>
      <c r="M10" s="11">
        <v>0</v>
      </c>
      <c r="N10" s="11"/>
      <c r="O10" s="11">
        <v>-632524037</v>
      </c>
      <c r="P10" s="11"/>
      <c r="Q10" s="11">
        <v>-890891225</v>
      </c>
      <c r="R10" s="11"/>
      <c r="S10" s="11">
        <f t="shared" si="1"/>
        <v>-1523415262</v>
      </c>
      <c r="U10" s="2" t="s">
        <v>199</v>
      </c>
    </row>
    <row r="11" spans="1:21">
      <c r="A11" s="2" t="s">
        <v>35</v>
      </c>
      <c r="C11" s="11">
        <v>0</v>
      </c>
      <c r="D11" s="11"/>
      <c r="E11" s="11">
        <v>45835065927</v>
      </c>
      <c r="F11" s="11"/>
      <c r="G11" s="11">
        <v>-5216</v>
      </c>
      <c r="H11" s="11"/>
      <c r="I11" s="11">
        <f t="shared" si="0"/>
        <v>45835060711</v>
      </c>
      <c r="K11" s="2" t="s">
        <v>200</v>
      </c>
      <c r="M11" s="11">
        <v>0</v>
      </c>
      <c r="N11" s="11"/>
      <c r="O11" s="11">
        <v>21871055324</v>
      </c>
      <c r="P11" s="11"/>
      <c r="Q11" s="11">
        <v>-3426828536</v>
      </c>
      <c r="R11" s="11"/>
      <c r="S11" s="11">
        <f t="shared" si="1"/>
        <v>18444226788</v>
      </c>
      <c r="U11" s="2" t="s">
        <v>201</v>
      </c>
    </row>
    <row r="12" spans="1:21">
      <c r="A12" s="2" t="s">
        <v>130</v>
      </c>
      <c r="C12" s="11">
        <v>0</v>
      </c>
      <c r="D12" s="11"/>
      <c r="E12" s="11">
        <v>-2829885633</v>
      </c>
      <c r="F12" s="11"/>
      <c r="G12" s="11">
        <v>-669315933</v>
      </c>
      <c r="H12" s="11"/>
      <c r="I12" s="11">
        <f t="shared" si="0"/>
        <v>-3499201566</v>
      </c>
      <c r="K12" s="2" t="s">
        <v>202</v>
      </c>
      <c r="M12" s="11">
        <v>0</v>
      </c>
      <c r="N12" s="11"/>
      <c r="O12" s="11">
        <v>-4860197994</v>
      </c>
      <c r="P12" s="11"/>
      <c r="Q12" s="11">
        <v>-1068138046</v>
      </c>
      <c r="R12" s="11"/>
      <c r="S12" s="11">
        <f t="shared" si="1"/>
        <v>-5928336040</v>
      </c>
      <c r="U12" s="2" t="s">
        <v>203</v>
      </c>
    </row>
    <row r="13" spans="1:21">
      <c r="A13" s="2" t="s">
        <v>68</v>
      </c>
      <c r="C13" s="11">
        <v>0</v>
      </c>
      <c r="D13" s="11"/>
      <c r="E13" s="11">
        <v>-3019417089</v>
      </c>
      <c r="F13" s="11"/>
      <c r="G13" s="11">
        <v>486739274</v>
      </c>
      <c r="H13" s="11"/>
      <c r="I13" s="11">
        <f t="shared" si="0"/>
        <v>-2532677815</v>
      </c>
      <c r="K13" s="2" t="s">
        <v>204</v>
      </c>
      <c r="M13" s="11">
        <v>0</v>
      </c>
      <c r="N13" s="11"/>
      <c r="O13" s="11">
        <v>9276465304</v>
      </c>
      <c r="P13" s="11"/>
      <c r="Q13" s="11">
        <v>636640985</v>
      </c>
      <c r="R13" s="11"/>
      <c r="S13" s="11">
        <f t="shared" si="1"/>
        <v>9913106289</v>
      </c>
      <c r="U13" s="2" t="s">
        <v>205</v>
      </c>
    </row>
    <row r="14" spans="1:21">
      <c r="A14" s="2" t="s">
        <v>136</v>
      </c>
      <c r="C14" s="11">
        <v>0</v>
      </c>
      <c r="D14" s="11"/>
      <c r="E14" s="11">
        <v>0</v>
      </c>
      <c r="F14" s="11"/>
      <c r="G14" s="11">
        <v>-5655710841</v>
      </c>
      <c r="H14" s="11"/>
      <c r="I14" s="11">
        <f t="shared" si="0"/>
        <v>-5655710841</v>
      </c>
      <c r="K14" s="2" t="s">
        <v>206</v>
      </c>
      <c r="M14" s="11">
        <v>0</v>
      </c>
      <c r="N14" s="11"/>
      <c r="O14" s="11">
        <v>0</v>
      </c>
      <c r="P14" s="11"/>
      <c r="Q14" s="11">
        <v>-6585852082</v>
      </c>
      <c r="R14" s="11"/>
      <c r="S14" s="11">
        <f t="shared" si="1"/>
        <v>-6585852082</v>
      </c>
      <c r="U14" s="2" t="s">
        <v>207</v>
      </c>
    </row>
    <row r="15" spans="1:21">
      <c r="A15" s="2" t="s">
        <v>126</v>
      </c>
      <c r="C15" s="11">
        <v>0</v>
      </c>
      <c r="D15" s="11"/>
      <c r="E15" s="11">
        <v>-1360196922</v>
      </c>
      <c r="F15" s="11"/>
      <c r="G15" s="11">
        <v>2543911760</v>
      </c>
      <c r="H15" s="11"/>
      <c r="I15" s="11">
        <f t="shared" si="0"/>
        <v>1183714838</v>
      </c>
      <c r="K15" s="2" t="s">
        <v>208</v>
      </c>
      <c r="M15" s="11">
        <v>0</v>
      </c>
      <c r="N15" s="11"/>
      <c r="O15" s="11">
        <v>1030122621</v>
      </c>
      <c r="P15" s="11"/>
      <c r="Q15" s="11">
        <v>2543911760</v>
      </c>
      <c r="R15" s="11"/>
      <c r="S15" s="11">
        <f t="shared" si="1"/>
        <v>3574034381</v>
      </c>
      <c r="U15" s="2" t="s">
        <v>209</v>
      </c>
    </row>
    <row r="16" spans="1:21">
      <c r="A16" s="2" t="s">
        <v>109</v>
      </c>
      <c r="C16" s="11">
        <v>0</v>
      </c>
      <c r="D16" s="11"/>
      <c r="E16" s="11">
        <v>0</v>
      </c>
      <c r="F16" s="11"/>
      <c r="G16" s="11">
        <v>-2418132340</v>
      </c>
      <c r="H16" s="11"/>
      <c r="I16" s="11">
        <f t="shared" si="0"/>
        <v>-2418132340</v>
      </c>
      <c r="K16" s="2" t="s">
        <v>210</v>
      </c>
      <c r="M16" s="11">
        <v>0</v>
      </c>
      <c r="N16" s="11"/>
      <c r="O16" s="11">
        <v>0</v>
      </c>
      <c r="P16" s="11"/>
      <c r="Q16" s="11">
        <v>-2418132340</v>
      </c>
      <c r="R16" s="11"/>
      <c r="S16" s="11">
        <f t="shared" si="1"/>
        <v>-2418132340</v>
      </c>
      <c r="U16" s="2" t="s">
        <v>211</v>
      </c>
    </row>
    <row r="17" spans="1:21">
      <c r="A17" s="2" t="s">
        <v>104</v>
      </c>
      <c r="C17" s="11">
        <v>0</v>
      </c>
      <c r="D17" s="11"/>
      <c r="E17" s="11">
        <v>-1493403533</v>
      </c>
      <c r="F17" s="11"/>
      <c r="G17" s="11">
        <v>-629848872</v>
      </c>
      <c r="H17" s="11"/>
      <c r="I17" s="11">
        <f t="shared" si="0"/>
        <v>-2123252405</v>
      </c>
      <c r="K17" s="2" t="s">
        <v>212</v>
      </c>
      <c r="M17" s="11">
        <v>0</v>
      </c>
      <c r="N17" s="11"/>
      <c r="O17" s="11">
        <v>-2965703275</v>
      </c>
      <c r="P17" s="11"/>
      <c r="Q17" s="11">
        <v>-629848872</v>
      </c>
      <c r="R17" s="11"/>
      <c r="S17" s="11">
        <f t="shared" si="1"/>
        <v>-3595552147</v>
      </c>
      <c r="U17" s="2" t="s">
        <v>213</v>
      </c>
    </row>
    <row r="18" spans="1:21">
      <c r="A18" s="2" t="s">
        <v>128</v>
      </c>
      <c r="C18" s="11">
        <v>0</v>
      </c>
      <c r="D18" s="11"/>
      <c r="E18" s="11">
        <v>-5179103854</v>
      </c>
      <c r="F18" s="11"/>
      <c r="G18" s="11">
        <v>-752362505</v>
      </c>
      <c r="H18" s="11"/>
      <c r="I18" s="11">
        <f t="shared" si="0"/>
        <v>-5931466359</v>
      </c>
      <c r="K18" s="2" t="s">
        <v>214</v>
      </c>
      <c r="M18" s="11">
        <v>0</v>
      </c>
      <c r="N18" s="11"/>
      <c r="O18" s="11">
        <v>-8070382473</v>
      </c>
      <c r="P18" s="11"/>
      <c r="Q18" s="11">
        <v>-2297348192</v>
      </c>
      <c r="R18" s="11"/>
      <c r="S18" s="11">
        <f t="shared" si="1"/>
        <v>-10367730665</v>
      </c>
      <c r="U18" s="2" t="s">
        <v>215</v>
      </c>
    </row>
    <row r="19" spans="1:21">
      <c r="A19" s="2" t="s">
        <v>29</v>
      </c>
      <c r="C19" s="11">
        <v>0</v>
      </c>
      <c r="D19" s="11"/>
      <c r="E19" s="11">
        <v>0</v>
      </c>
      <c r="F19" s="11"/>
      <c r="G19" s="11">
        <v>-41268464</v>
      </c>
      <c r="H19" s="11"/>
      <c r="I19" s="11">
        <f t="shared" si="0"/>
        <v>-41268464</v>
      </c>
      <c r="K19" s="2" t="s">
        <v>216</v>
      </c>
      <c r="M19" s="11">
        <v>0</v>
      </c>
      <c r="N19" s="11"/>
      <c r="O19" s="11">
        <v>0</v>
      </c>
      <c r="P19" s="11"/>
      <c r="Q19" s="11">
        <v>-3073974870</v>
      </c>
      <c r="R19" s="11"/>
      <c r="S19" s="11">
        <f t="shared" si="1"/>
        <v>-3073974870</v>
      </c>
      <c r="U19" s="2" t="s">
        <v>217</v>
      </c>
    </row>
    <row r="20" spans="1:21">
      <c r="A20" s="2" t="s">
        <v>186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K20" s="2" t="s">
        <v>30</v>
      </c>
      <c r="M20" s="11">
        <v>0</v>
      </c>
      <c r="N20" s="11"/>
      <c r="O20" s="11">
        <v>0</v>
      </c>
      <c r="P20" s="11"/>
      <c r="Q20" s="11">
        <v>-26429132</v>
      </c>
      <c r="R20" s="11"/>
      <c r="S20" s="11">
        <f t="shared" si="1"/>
        <v>-26429132</v>
      </c>
      <c r="U20" s="2" t="s">
        <v>216</v>
      </c>
    </row>
    <row r="21" spans="1:21">
      <c r="A21" s="2" t="s">
        <v>116</v>
      </c>
      <c r="C21" s="11">
        <v>0</v>
      </c>
      <c r="D21" s="11"/>
      <c r="E21" s="11">
        <v>-3620696218</v>
      </c>
      <c r="F21" s="11"/>
      <c r="G21" s="11">
        <v>0</v>
      </c>
      <c r="H21" s="11"/>
      <c r="I21" s="11">
        <f t="shared" si="0"/>
        <v>-3620696218</v>
      </c>
      <c r="K21" s="2" t="s">
        <v>199</v>
      </c>
      <c r="M21" s="11">
        <v>0</v>
      </c>
      <c r="N21" s="11"/>
      <c r="O21" s="11">
        <v>-229885487</v>
      </c>
      <c r="P21" s="11"/>
      <c r="Q21" s="11">
        <v>976210556</v>
      </c>
      <c r="R21" s="11"/>
      <c r="S21" s="11">
        <f t="shared" si="1"/>
        <v>746325069</v>
      </c>
      <c r="U21" s="2" t="s">
        <v>218</v>
      </c>
    </row>
    <row r="22" spans="1:21">
      <c r="A22" s="2" t="s">
        <v>39</v>
      </c>
      <c r="C22" s="11">
        <v>0</v>
      </c>
      <c r="D22" s="11"/>
      <c r="E22" s="11">
        <v>969114056</v>
      </c>
      <c r="F22" s="11"/>
      <c r="G22" s="11">
        <v>0</v>
      </c>
      <c r="H22" s="11"/>
      <c r="I22" s="11">
        <f t="shared" si="0"/>
        <v>969114056</v>
      </c>
      <c r="K22" s="2" t="s">
        <v>219</v>
      </c>
      <c r="M22" s="11">
        <v>0</v>
      </c>
      <c r="N22" s="11"/>
      <c r="O22" s="11">
        <v>-2858886470</v>
      </c>
      <c r="P22" s="11"/>
      <c r="Q22" s="11">
        <v>-289268375</v>
      </c>
      <c r="R22" s="11"/>
      <c r="S22" s="11">
        <f t="shared" si="1"/>
        <v>-3148154845</v>
      </c>
      <c r="U22" s="2" t="s">
        <v>220</v>
      </c>
    </row>
    <row r="23" spans="1:21">
      <c r="A23" s="2" t="s">
        <v>187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K23" s="2" t="s">
        <v>30</v>
      </c>
      <c r="M23" s="11">
        <v>0</v>
      </c>
      <c r="N23" s="11"/>
      <c r="O23" s="11">
        <v>0</v>
      </c>
      <c r="P23" s="11"/>
      <c r="Q23" s="11">
        <v>8445775923</v>
      </c>
      <c r="R23" s="11"/>
      <c r="S23" s="11">
        <f t="shared" si="1"/>
        <v>8445775923</v>
      </c>
      <c r="U23" s="2" t="s">
        <v>221</v>
      </c>
    </row>
    <row r="24" spans="1:21">
      <c r="A24" s="2" t="s">
        <v>23</v>
      </c>
      <c r="C24" s="11">
        <v>0</v>
      </c>
      <c r="D24" s="11"/>
      <c r="E24" s="11">
        <v>-381261515</v>
      </c>
      <c r="F24" s="11"/>
      <c r="G24" s="11">
        <v>0</v>
      </c>
      <c r="H24" s="11"/>
      <c r="I24" s="11">
        <f t="shared" si="0"/>
        <v>-381261515</v>
      </c>
      <c r="K24" s="2" t="s">
        <v>222</v>
      </c>
      <c r="M24" s="11">
        <v>0</v>
      </c>
      <c r="N24" s="11"/>
      <c r="O24" s="11">
        <v>-1723302043</v>
      </c>
      <c r="P24" s="11"/>
      <c r="Q24" s="11">
        <v>54308871</v>
      </c>
      <c r="R24" s="11"/>
      <c r="S24" s="11">
        <f t="shared" si="1"/>
        <v>-1668993172</v>
      </c>
      <c r="U24" s="2" t="s">
        <v>223</v>
      </c>
    </row>
    <row r="25" spans="1:21">
      <c r="A25" s="2" t="s">
        <v>87</v>
      </c>
      <c r="C25" s="11">
        <v>0</v>
      </c>
      <c r="D25" s="11"/>
      <c r="E25" s="11">
        <v>7309322175</v>
      </c>
      <c r="F25" s="11"/>
      <c r="G25" s="11">
        <v>0</v>
      </c>
      <c r="H25" s="11"/>
      <c r="I25" s="11">
        <f t="shared" si="0"/>
        <v>7309322175</v>
      </c>
      <c r="K25" s="2" t="s">
        <v>224</v>
      </c>
      <c r="M25" s="11">
        <v>0</v>
      </c>
      <c r="N25" s="11"/>
      <c r="O25" s="11">
        <v>-6973261563</v>
      </c>
      <c r="P25" s="11"/>
      <c r="Q25" s="11">
        <v>-433468852</v>
      </c>
      <c r="R25" s="11"/>
      <c r="S25" s="11">
        <f t="shared" si="1"/>
        <v>-7406730415</v>
      </c>
      <c r="U25" s="2" t="s">
        <v>225</v>
      </c>
    </row>
    <row r="26" spans="1:21">
      <c r="A26" s="2" t="s">
        <v>66</v>
      </c>
      <c r="C26" s="11">
        <v>0</v>
      </c>
      <c r="D26" s="11"/>
      <c r="E26" s="11">
        <v>2019690352</v>
      </c>
      <c r="F26" s="11"/>
      <c r="G26" s="11">
        <v>0</v>
      </c>
      <c r="H26" s="11"/>
      <c r="I26" s="11">
        <f t="shared" si="0"/>
        <v>2019690352</v>
      </c>
      <c r="K26" s="2" t="s">
        <v>22</v>
      </c>
      <c r="M26" s="11">
        <v>0</v>
      </c>
      <c r="N26" s="11"/>
      <c r="O26" s="11">
        <v>4810051883</v>
      </c>
      <c r="P26" s="11"/>
      <c r="Q26" s="11">
        <v>763926800</v>
      </c>
      <c r="R26" s="11"/>
      <c r="S26" s="11">
        <f t="shared" si="1"/>
        <v>5573978683</v>
      </c>
      <c r="U26" s="2" t="s">
        <v>226</v>
      </c>
    </row>
    <row r="27" spans="1:21">
      <c r="A27" s="2" t="s">
        <v>112</v>
      </c>
      <c r="C27" s="11">
        <v>0</v>
      </c>
      <c r="D27" s="11"/>
      <c r="E27" s="11">
        <v>6175412890</v>
      </c>
      <c r="F27" s="11"/>
      <c r="G27" s="11">
        <v>0</v>
      </c>
      <c r="H27" s="11"/>
      <c r="I27" s="11">
        <f t="shared" si="0"/>
        <v>6175412890</v>
      </c>
      <c r="K27" s="2" t="s">
        <v>227</v>
      </c>
      <c r="M27" s="11">
        <v>0</v>
      </c>
      <c r="N27" s="11"/>
      <c r="O27" s="11">
        <v>25791165027</v>
      </c>
      <c r="P27" s="11"/>
      <c r="Q27" s="11">
        <v>-53238270885</v>
      </c>
      <c r="R27" s="11"/>
      <c r="S27" s="11">
        <f t="shared" si="1"/>
        <v>-27447105858</v>
      </c>
      <c r="U27" s="2" t="s">
        <v>228</v>
      </c>
    </row>
    <row r="28" spans="1:21">
      <c r="A28" s="2" t="s">
        <v>88</v>
      </c>
      <c r="C28" s="11">
        <v>0</v>
      </c>
      <c r="D28" s="11"/>
      <c r="E28" s="11">
        <v>-3525380068</v>
      </c>
      <c r="F28" s="11"/>
      <c r="G28" s="11">
        <v>0</v>
      </c>
      <c r="H28" s="11"/>
      <c r="I28" s="11">
        <f t="shared" si="0"/>
        <v>-3525380068</v>
      </c>
      <c r="K28" s="2" t="s">
        <v>202</v>
      </c>
      <c r="M28" s="11">
        <v>0</v>
      </c>
      <c r="N28" s="11"/>
      <c r="O28" s="11">
        <v>-3704616400</v>
      </c>
      <c r="P28" s="11"/>
      <c r="Q28" s="11">
        <v>-107213143</v>
      </c>
      <c r="R28" s="11"/>
      <c r="S28" s="11">
        <f t="shared" si="1"/>
        <v>-3811829543</v>
      </c>
      <c r="U28" s="2" t="s">
        <v>229</v>
      </c>
    </row>
    <row r="29" spans="1:21">
      <c r="A29" s="2" t="s">
        <v>58</v>
      </c>
      <c r="C29" s="11">
        <v>0</v>
      </c>
      <c r="D29" s="11"/>
      <c r="E29" s="11">
        <v>-3636423182</v>
      </c>
      <c r="F29" s="11"/>
      <c r="G29" s="11">
        <v>0</v>
      </c>
      <c r="H29" s="11"/>
      <c r="I29" s="11">
        <f t="shared" si="0"/>
        <v>-3636423182</v>
      </c>
      <c r="K29" s="2" t="s">
        <v>199</v>
      </c>
      <c r="M29" s="11">
        <v>0</v>
      </c>
      <c r="N29" s="11"/>
      <c r="O29" s="11">
        <v>-10674661593</v>
      </c>
      <c r="P29" s="11"/>
      <c r="Q29" s="11">
        <v>-154740271</v>
      </c>
      <c r="R29" s="11"/>
      <c r="S29" s="11">
        <f t="shared" si="1"/>
        <v>-10829401864</v>
      </c>
      <c r="U29" s="2" t="s">
        <v>230</v>
      </c>
    </row>
    <row r="30" spans="1:21">
      <c r="A30" s="2" t="s">
        <v>31</v>
      </c>
      <c r="C30" s="11">
        <v>0</v>
      </c>
      <c r="D30" s="11"/>
      <c r="E30" s="11">
        <v>4101592879</v>
      </c>
      <c r="F30" s="11"/>
      <c r="G30" s="11">
        <v>0</v>
      </c>
      <c r="H30" s="11"/>
      <c r="I30" s="11">
        <f t="shared" si="0"/>
        <v>4101592879</v>
      </c>
      <c r="K30" s="2" t="s">
        <v>32</v>
      </c>
      <c r="M30" s="11">
        <v>0</v>
      </c>
      <c r="N30" s="11"/>
      <c r="O30" s="11">
        <v>-1199728531</v>
      </c>
      <c r="P30" s="11"/>
      <c r="Q30" s="11">
        <v>-801892557</v>
      </c>
      <c r="R30" s="11"/>
      <c r="S30" s="11">
        <f t="shared" si="1"/>
        <v>-2001621088</v>
      </c>
      <c r="U30" s="2" t="s">
        <v>231</v>
      </c>
    </row>
    <row r="31" spans="1:21">
      <c r="A31" s="2" t="s">
        <v>124</v>
      </c>
      <c r="C31" s="11">
        <v>0</v>
      </c>
      <c r="D31" s="11"/>
      <c r="E31" s="11">
        <v>114719007517</v>
      </c>
      <c r="F31" s="11"/>
      <c r="G31" s="11">
        <v>0</v>
      </c>
      <c r="H31" s="11"/>
      <c r="I31" s="11">
        <f t="shared" si="0"/>
        <v>114719007517</v>
      </c>
      <c r="K31" s="2" t="s">
        <v>232</v>
      </c>
      <c r="M31" s="11">
        <v>0</v>
      </c>
      <c r="N31" s="11"/>
      <c r="O31" s="11">
        <v>104355923641</v>
      </c>
      <c r="P31" s="11"/>
      <c r="Q31" s="11">
        <v>-112641822</v>
      </c>
      <c r="R31" s="11"/>
      <c r="S31" s="11">
        <f t="shared" si="1"/>
        <v>104243281819</v>
      </c>
      <c r="U31" s="2" t="s">
        <v>233</v>
      </c>
    </row>
    <row r="32" spans="1:21">
      <c r="A32" s="2" t="s">
        <v>118</v>
      </c>
      <c r="C32" s="11">
        <v>5797530546</v>
      </c>
      <c r="D32" s="11"/>
      <c r="E32" s="11">
        <v>-9747226758</v>
      </c>
      <c r="F32" s="11"/>
      <c r="G32" s="11">
        <v>0</v>
      </c>
      <c r="H32" s="11"/>
      <c r="I32" s="11">
        <f t="shared" si="0"/>
        <v>-3949696212</v>
      </c>
      <c r="K32" s="2" t="s">
        <v>223</v>
      </c>
      <c r="M32" s="11">
        <v>5797530546</v>
      </c>
      <c r="N32" s="11"/>
      <c r="O32" s="11">
        <v>-21511121127</v>
      </c>
      <c r="P32" s="11"/>
      <c r="Q32" s="11">
        <v>-1079367885</v>
      </c>
      <c r="R32" s="11"/>
      <c r="S32" s="11">
        <f t="shared" si="1"/>
        <v>-16792958466</v>
      </c>
      <c r="U32" s="2" t="s">
        <v>234</v>
      </c>
    </row>
    <row r="33" spans="1:21">
      <c r="A33" s="2" t="s">
        <v>188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K33" s="2" t="s">
        <v>30</v>
      </c>
      <c r="M33" s="11">
        <v>0</v>
      </c>
      <c r="N33" s="11"/>
      <c r="O33" s="11">
        <v>0</v>
      </c>
      <c r="P33" s="11"/>
      <c r="Q33" s="11">
        <v>-532496187</v>
      </c>
      <c r="R33" s="11"/>
      <c r="S33" s="11">
        <f t="shared" si="1"/>
        <v>-532496187</v>
      </c>
      <c r="U33" s="2" t="s">
        <v>235</v>
      </c>
    </row>
    <row r="34" spans="1:21">
      <c r="A34" s="2" t="s">
        <v>85</v>
      </c>
      <c r="C34" s="11">
        <v>0</v>
      </c>
      <c r="D34" s="11"/>
      <c r="E34" s="11">
        <v>435332965</v>
      </c>
      <c r="F34" s="11"/>
      <c r="G34" s="11">
        <v>0</v>
      </c>
      <c r="H34" s="11"/>
      <c r="I34" s="11">
        <f t="shared" si="0"/>
        <v>435332965</v>
      </c>
      <c r="K34" s="2" t="s">
        <v>236</v>
      </c>
      <c r="M34" s="11">
        <v>0</v>
      </c>
      <c r="N34" s="11"/>
      <c r="O34" s="11">
        <v>1254783239</v>
      </c>
      <c r="P34" s="11"/>
      <c r="Q34" s="11">
        <v>304312201</v>
      </c>
      <c r="R34" s="11"/>
      <c r="S34" s="11">
        <f t="shared" si="1"/>
        <v>1559095440</v>
      </c>
      <c r="U34" s="2" t="s">
        <v>237</v>
      </c>
    </row>
    <row r="35" spans="1:21">
      <c r="A35" s="2" t="s">
        <v>48</v>
      </c>
      <c r="C35" s="11">
        <v>0</v>
      </c>
      <c r="D35" s="11"/>
      <c r="E35" s="11">
        <v>823305132</v>
      </c>
      <c r="F35" s="11"/>
      <c r="G35" s="11">
        <v>0</v>
      </c>
      <c r="H35" s="11"/>
      <c r="I35" s="11">
        <f t="shared" si="0"/>
        <v>823305132</v>
      </c>
      <c r="K35" s="2" t="s">
        <v>238</v>
      </c>
      <c r="M35" s="11">
        <v>0</v>
      </c>
      <c r="N35" s="11"/>
      <c r="O35" s="11">
        <v>-5129824400</v>
      </c>
      <c r="P35" s="11"/>
      <c r="Q35" s="11">
        <v>-220443348</v>
      </c>
      <c r="R35" s="11"/>
      <c r="S35" s="11">
        <f t="shared" si="1"/>
        <v>-5350267748</v>
      </c>
      <c r="U35" s="2" t="s">
        <v>239</v>
      </c>
    </row>
    <row r="36" spans="1:21">
      <c r="A36" s="2" t="s">
        <v>27</v>
      </c>
      <c r="C36" s="11">
        <v>0</v>
      </c>
      <c r="D36" s="11"/>
      <c r="E36" s="11">
        <v>18472673633</v>
      </c>
      <c r="F36" s="11"/>
      <c r="G36" s="11">
        <v>0</v>
      </c>
      <c r="H36" s="11"/>
      <c r="I36" s="11">
        <f t="shared" si="0"/>
        <v>18472673633</v>
      </c>
      <c r="K36" s="2" t="s">
        <v>240</v>
      </c>
      <c r="M36" s="11">
        <v>0</v>
      </c>
      <c r="N36" s="11"/>
      <c r="O36" s="11">
        <v>-8917842718</v>
      </c>
      <c r="P36" s="11"/>
      <c r="Q36" s="11">
        <v>-1600663352</v>
      </c>
      <c r="R36" s="11"/>
      <c r="S36" s="11">
        <f t="shared" si="1"/>
        <v>-10518506070</v>
      </c>
      <c r="U36" s="2" t="s">
        <v>241</v>
      </c>
    </row>
    <row r="37" spans="1:21">
      <c r="A37" s="2" t="s">
        <v>89</v>
      </c>
      <c r="C37" s="11">
        <v>0</v>
      </c>
      <c r="D37" s="11"/>
      <c r="E37" s="11">
        <v>1573693649</v>
      </c>
      <c r="F37" s="11"/>
      <c r="G37" s="11">
        <v>0</v>
      </c>
      <c r="H37" s="11"/>
      <c r="I37" s="11">
        <f t="shared" si="0"/>
        <v>1573693649</v>
      </c>
      <c r="K37" s="2" t="s">
        <v>242</v>
      </c>
      <c r="M37" s="11">
        <v>0</v>
      </c>
      <c r="N37" s="11"/>
      <c r="O37" s="11">
        <v>536398394</v>
      </c>
      <c r="P37" s="11"/>
      <c r="Q37" s="11">
        <v>-84205211</v>
      </c>
      <c r="R37" s="11"/>
      <c r="S37" s="11">
        <f t="shared" si="1"/>
        <v>452193183</v>
      </c>
      <c r="U37" s="2" t="s">
        <v>243</v>
      </c>
    </row>
    <row r="38" spans="1:21">
      <c r="A38" s="2" t="s">
        <v>102</v>
      </c>
      <c r="C38" s="11">
        <v>0</v>
      </c>
      <c r="D38" s="11"/>
      <c r="E38" s="11">
        <v>88341303563</v>
      </c>
      <c r="F38" s="11"/>
      <c r="G38" s="11">
        <v>0</v>
      </c>
      <c r="H38" s="11"/>
      <c r="I38" s="11">
        <f t="shared" si="0"/>
        <v>88341303563</v>
      </c>
      <c r="K38" s="2" t="s">
        <v>244</v>
      </c>
      <c r="M38" s="11">
        <v>0</v>
      </c>
      <c r="N38" s="11"/>
      <c r="O38" s="11">
        <v>61335728865</v>
      </c>
      <c r="P38" s="11"/>
      <c r="Q38" s="11">
        <v>-93991945</v>
      </c>
      <c r="R38" s="11"/>
      <c r="S38" s="11">
        <f t="shared" si="1"/>
        <v>61241736920</v>
      </c>
      <c r="U38" s="2" t="s">
        <v>245</v>
      </c>
    </row>
    <row r="39" spans="1:21">
      <c r="A39" s="2" t="s">
        <v>74</v>
      </c>
      <c r="C39" s="11">
        <v>0</v>
      </c>
      <c r="D39" s="11"/>
      <c r="E39" s="11">
        <v>521088246</v>
      </c>
      <c r="F39" s="11"/>
      <c r="G39" s="11">
        <v>0</v>
      </c>
      <c r="H39" s="11"/>
      <c r="I39" s="11">
        <f t="shared" si="0"/>
        <v>521088246</v>
      </c>
      <c r="K39" s="2" t="s">
        <v>246</v>
      </c>
      <c r="M39" s="11">
        <v>0</v>
      </c>
      <c r="N39" s="11"/>
      <c r="O39" s="11">
        <v>-13548294381</v>
      </c>
      <c r="P39" s="11"/>
      <c r="Q39" s="11">
        <v>-1608175095</v>
      </c>
      <c r="R39" s="11"/>
      <c r="S39" s="11">
        <f t="shared" si="1"/>
        <v>-15156469476</v>
      </c>
      <c r="U39" s="2" t="s">
        <v>247</v>
      </c>
    </row>
    <row r="40" spans="1:21">
      <c r="A40" s="2" t="s">
        <v>76</v>
      </c>
      <c r="C40" s="11">
        <v>0</v>
      </c>
      <c r="D40" s="11"/>
      <c r="E40" s="11">
        <v>12774173313</v>
      </c>
      <c r="F40" s="11"/>
      <c r="G40" s="11">
        <v>0</v>
      </c>
      <c r="H40" s="11"/>
      <c r="I40" s="11">
        <f t="shared" si="0"/>
        <v>12774173313</v>
      </c>
      <c r="K40" s="2" t="s">
        <v>248</v>
      </c>
      <c r="M40" s="11">
        <v>0</v>
      </c>
      <c r="N40" s="11"/>
      <c r="O40" s="11">
        <v>-555398957</v>
      </c>
      <c r="P40" s="11"/>
      <c r="Q40" s="11">
        <v>-332990080</v>
      </c>
      <c r="R40" s="11"/>
      <c r="S40" s="11">
        <f t="shared" si="1"/>
        <v>-888389037</v>
      </c>
      <c r="U40" s="2" t="s">
        <v>249</v>
      </c>
    </row>
    <row r="41" spans="1:21">
      <c r="A41" s="2" t="s">
        <v>189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K41" s="2" t="s">
        <v>30</v>
      </c>
      <c r="M41" s="11">
        <v>0</v>
      </c>
      <c r="N41" s="11"/>
      <c r="O41" s="11">
        <v>0</v>
      </c>
      <c r="P41" s="11"/>
      <c r="Q41" s="11">
        <v>8917042761</v>
      </c>
      <c r="R41" s="11"/>
      <c r="S41" s="11">
        <f t="shared" si="1"/>
        <v>8917042761</v>
      </c>
      <c r="U41" s="2" t="s">
        <v>250</v>
      </c>
    </row>
    <row r="42" spans="1:21">
      <c r="A42" s="2" t="s">
        <v>15</v>
      </c>
      <c r="C42" s="11">
        <v>0</v>
      </c>
      <c r="D42" s="11"/>
      <c r="E42" s="11">
        <v>1915327856</v>
      </c>
      <c r="F42" s="11"/>
      <c r="G42" s="11">
        <v>0</v>
      </c>
      <c r="H42" s="11"/>
      <c r="I42" s="11">
        <f t="shared" si="0"/>
        <v>1915327856</v>
      </c>
      <c r="K42" s="2" t="s">
        <v>251</v>
      </c>
      <c r="M42" s="11">
        <v>0</v>
      </c>
      <c r="N42" s="11"/>
      <c r="O42" s="11">
        <v>2111771733</v>
      </c>
      <c r="P42" s="11"/>
      <c r="Q42" s="11">
        <v>188199221</v>
      </c>
      <c r="R42" s="11"/>
      <c r="S42" s="11">
        <f t="shared" si="1"/>
        <v>2299970954</v>
      </c>
      <c r="U42" s="2" t="s">
        <v>252</v>
      </c>
    </row>
    <row r="43" spans="1:21">
      <c r="A43" s="2" t="s">
        <v>80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K43" s="2" t="s">
        <v>30</v>
      </c>
      <c r="M43" s="11">
        <v>0</v>
      </c>
      <c r="N43" s="11"/>
      <c r="O43" s="11">
        <v>-2895811802</v>
      </c>
      <c r="P43" s="11"/>
      <c r="Q43" s="11">
        <v>-47547215</v>
      </c>
      <c r="R43" s="11"/>
      <c r="S43" s="11">
        <f t="shared" si="1"/>
        <v>-2943359017</v>
      </c>
      <c r="U43" s="2" t="s">
        <v>253</v>
      </c>
    </row>
    <row r="44" spans="1:21">
      <c r="A44" s="2" t="s">
        <v>21</v>
      </c>
      <c r="C44" s="11">
        <v>0</v>
      </c>
      <c r="D44" s="11"/>
      <c r="E44" s="11">
        <v>3292451742</v>
      </c>
      <c r="F44" s="11"/>
      <c r="G44" s="11">
        <v>0</v>
      </c>
      <c r="H44" s="11"/>
      <c r="I44" s="11">
        <f t="shared" si="0"/>
        <v>3292451742</v>
      </c>
      <c r="K44" s="2" t="s">
        <v>67</v>
      </c>
      <c r="M44" s="11">
        <v>0</v>
      </c>
      <c r="N44" s="11"/>
      <c r="O44" s="11">
        <v>814832134</v>
      </c>
      <c r="P44" s="11"/>
      <c r="Q44" s="11">
        <v>-328035534</v>
      </c>
      <c r="R44" s="11"/>
      <c r="S44" s="11">
        <f t="shared" si="1"/>
        <v>486796600</v>
      </c>
      <c r="U44" s="2" t="s">
        <v>208</v>
      </c>
    </row>
    <row r="45" spans="1:21">
      <c r="A45" s="2" t="s">
        <v>40</v>
      </c>
      <c r="C45" s="11">
        <v>0</v>
      </c>
      <c r="D45" s="11"/>
      <c r="E45" s="11">
        <v>20175859196</v>
      </c>
      <c r="F45" s="11"/>
      <c r="G45" s="11">
        <v>0</v>
      </c>
      <c r="H45" s="11"/>
      <c r="I45" s="11">
        <f t="shared" si="0"/>
        <v>20175859196</v>
      </c>
      <c r="K45" s="2" t="s">
        <v>254</v>
      </c>
      <c r="M45" s="11">
        <v>0</v>
      </c>
      <c r="N45" s="11"/>
      <c r="O45" s="11">
        <v>15572812596</v>
      </c>
      <c r="P45" s="11"/>
      <c r="Q45" s="11">
        <v>-184035357</v>
      </c>
      <c r="R45" s="11"/>
      <c r="S45" s="11">
        <f t="shared" si="1"/>
        <v>15388777239</v>
      </c>
      <c r="U45" s="2" t="s">
        <v>255</v>
      </c>
    </row>
    <row r="46" spans="1:21">
      <c r="A46" s="2" t="s">
        <v>132</v>
      </c>
      <c r="C46" s="11">
        <v>0</v>
      </c>
      <c r="D46" s="11"/>
      <c r="E46" s="11">
        <v>1001101680</v>
      </c>
      <c r="F46" s="11"/>
      <c r="G46" s="11">
        <v>0</v>
      </c>
      <c r="H46" s="11"/>
      <c r="I46" s="11">
        <f t="shared" si="0"/>
        <v>1001101680</v>
      </c>
      <c r="K46" s="2" t="s">
        <v>96</v>
      </c>
      <c r="M46" s="11">
        <v>0</v>
      </c>
      <c r="N46" s="11"/>
      <c r="O46" s="11">
        <v>-1039136175</v>
      </c>
      <c r="P46" s="11"/>
      <c r="Q46" s="11">
        <v>-385027166</v>
      </c>
      <c r="R46" s="11"/>
      <c r="S46" s="11">
        <f t="shared" si="1"/>
        <v>-1424163341</v>
      </c>
      <c r="U46" s="2" t="s">
        <v>256</v>
      </c>
    </row>
    <row r="47" spans="1:21">
      <c r="A47" s="2" t="s">
        <v>91</v>
      </c>
      <c r="C47" s="11">
        <v>0</v>
      </c>
      <c r="D47" s="11"/>
      <c r="E47" s="11">
        <v>-2234602709</v>
      </c>
      <c r="F47" s="11"/>
      <c r="G47" s="11">
        <v>0</v>
      </c>
      <c r="H47" s="11"/>
      <c r="I47" s="11">
        <f t="shared" si="0"/>
        <v>-2234602709</v>
      </c>
      <c r="K47" s="2" t="s">
        <v>257</v>
      </c>
      <c r="M47" s="11">
        <v>0</v>
      </c>
      <c r="N47" s="11"/>
      <c r="O47" s="11">
        <v>-7420389628</v>
      </c>
      <c r="P47" s="11"/>
      <c r="Q47" s="11">
        <v>-762326493</v>
      </c>
      <c r="R47" s="11"/>
      <c r="S47" s="11">
        <f t="shared" si="1"/>
        <v>-8182716121</v>
      </c>
      <c r="U47" s="2" t="s">
        <v>258</v>
      </c>
    </row>
    <row r="48" spans="1:21">
      <c r="A48" s="2" t="s">
        <v>134</v>
      </c>
      <c r="C48" s="11">
        <v>6669971350</v>
      </c>
      <c r="D48" s="11"/>
      <c r="E48" s="11">
        <v>4165132389</v>
      </c>
      <c r="F48" s="11"/>
      <c r="G48" s="11">
        <v>0</v>
      </c>
      <c r="H48" s="11"/>
      <c r="I48" s="11">
        <f t="shared" si="0"/>
        <v>10835103739</v>
      </c>
      <c r="K48" s="2" t="s">
        <v>259</v>
      </c>
      <c r="M48" s="11">
        <v>6669971350</v>
      </c>
      <c r="N48" s="11"/>
      <c r="O48" s="11">
        <v>6359881617</v>
      </c>
      <c r="P48" s="11"/>
      <c r="Q48" s="11">
        <v>0</v>
      </c>
      <c r="R48" s="11"/>
      <c r="S48" s="11">
        <f t="shared" si="1"/>
        <v>13029852967</v>
      </c>
      <c r="U48" s="2" t="s">
        <v>260</v>
      </c>
    </row>
    <row r="49" spans="1:21">
      <c r="A49" s="2" t="s">
        <v>100</v>
      </c>
      <c r="C49" s="11">
        <v>0</v>
      </c>
      <c r="D49" s="11"/>
      <c r="E49" s="11">
        <v>1555710863</v>
      </c>
      <c r="F49" s="11"/>
      <c r="G49" s="11">
        <v>0</v>
      </c>
      <c r="H49" s="11"/>
      <c r="I49" s="11">
        <f t="shared" si="0"/>
        <v>1555710863</v>
      </c>
      <c r="K49" s="2" t="s">
        <v>261</v>
      </c>
      <c r="M49" s="11">
        <v>0</v>
      </c>
      <c r="N49" s="11"/>
      <c r="O49" s="11">
        <v>1262489039</v>
      </c>
      <c r="P49" s="11"/>
      <c r="Q49" s="11">
        <v>0</v>
      </c>
      <c r="R49" s="11"/>
      <c r="S49" s="11">
        <f t="shared" si="1"/>
        <v>1262489039</v>
      </c>
      <c r="U49" s="2" t="s">
        <v>262</v>
      </c>
    </row>
    <row r="50" spans="1:21">
      <c r="A50" s="2" t="s">
        <v>82</v>
      </c>
      <c r="C50" s="11">
        <v>0</v>
      </c>
      <c r="D50" s="11"/>
      <c r="E50" s="11">
        <v>1171669399</v>
      </c>
      <c r="F50" s="11"/>
      <c r="G50" s="11">
        <v>0</v>
      </c>
      <c r="H50" s="11"/>
      <c r="I50" s="11">
        <f t="shared" si="0"/>
        <v>1171669399</v>
      </c>
      <c r="K50" s="2" t="s">
        <v>208</v>
      </c>
      <c r="M50" s="11">
        <v>0</v>
      </c>
      <c r="N50" s="11"/>
      <c r="O50" s="11">
        <v>-585834698</v>
      </c>
      <c r="P50" s="11"/>
      <c r="Q50" s="11">
        <v>0</v>
      </c>
      <c r="R50" s="11"/>
      <c r="S50" s="11">
        <f t="shared" si="1"/>
        <v>-585834698</v>
      </c>
      <c r="U50" s="2" t="s">
        <v>263</v>
      </c>
    </row>
    <row r="51" spans="1:21">
      <c r="A51" s="2" t="s">
        <v>54</v>
      </c>
      <c r="C51" s="11">
        <v>0</v>
      </c>
      <c r="D51" s="11"/>
      <c r="E51" s="11">
        <v>3463129045</v>
      </c>
      <c r="F51" s="11"/>
      <c r="G51" s="11">
        <v>0</v>
      </c>
      <c r="H51" s="11"/>
      <c r="I51" s="11">
        <f t="shared" si="0"/>
        <v>3463129045</v>
      </c>
      <c r="K51" s="2" t="s">
        <v>264</v>
      </c>
      <c r="M51" s="11">
        <v>0</v>
      </c>
      <c r="N51" s="11"/>
      <c r="O51" s="11">
        <v>4652136684</v>
      </c>
      <c r="P51" s="11"/>
      <c r="Q51" s="11">
        <v>0</v>
      </c>
      <c r="R51" s="11"/>
      <c r="S51" s="11">
        <f t="shared" si="1"/>
        <v>4652136684</v>
      </c>
      <c r="U51" s="2" t="s">
        <v>265</v>
      </c>
    </row>
    <row r="52" spans="1:21">
      <c r="A52" s="2" t="s">
        <v>114</v>
      </c>
      <c r="C52" s="11">
        <v>0</v>
      </c>
      <c r="D52" s="11"/>
      <c r="E52" s="11">
        <v>4060566057</v>
      </c>
      <c r="F52" s="11"/>
      <c r="G52" s="11">
        <v>0</v>
      </c>
      <c r="H52" s="11"/>
      <c r="I52" s="11">
        <f t="shared" si="0"/>
        <v>4060566057</v>
      </c>
      <c r="K52" s="2" t="s">
        <v>117</v>
      </c>
      <c r="M52" s="11">
        <v>0</v>
      </c>
      <c r="N52" s="11"/>
      <c r="O52" s="11">
        <v>-4277415975</v>
      </c>
      <c r="P52" s="11"/>
      <c r="Q52" s="11">
        <v>0</v>
      </c>
      <c r="R52" s="11"/>
      <c r="S52" s="11">
        <f t="shared" si="1"/>
        <v>-4277415975</v>
      </c>
      <c r="U52" s="2" t="s">
        <v>266</v>
      </c>
    </row>
    <row r="53" spans="1:21">
      <c r="A53" s="2" t="s">
        <v>139</v>
      </c>
      <c r="C53" s="11">
        <v>0</v>
      </c>
      <c r="D53" s="11"/>
      <c r="E53" s="11">
        <v>221164514</v>
      </c>
      <c r="F53" s="11"/>
      <c r="G53" s="11">
        <v>0</v>
      </c>
      <c r="H53" s="11"/>
      <c r="I53" s="11">
        <f t="shared" si="0"/>
        <v>221164514</v>
      </c>
      <c r="K53" s="2" t="s">
        <v>267</v>
      </c>
      <c r="M53" s="11">
        <v>0</v>
      </c>
      <c r="N53" s="11"/>
      <c r="O53" s="11">
        <v>221164514</v>
      </c>
      <c r="P53" s="11"/>
      <c r="Q53" s="11">
        <v>0</v>
      </c>
      <c r="R53" s="11"/>
      <c r="S53" s="11">
        <f t="shared" si="1"/>
        <v>221164514</v>
      </c>
      <c r="U53" s="2" t="s">
        <v>246</v>
      </c>
    </row>
    <row r="54" spans="1:21">
      <c r="A54" s="2" t="s">
        <v>106</v>
      </c>
      <c r="C54" s="11">
        <v>0</v>
      </c>
      <c r="D54" s="11"/>
      <c r="E54" s="11">
        <v>662876874</v>
      </c>
      <c r="F54" s="11"/>
      <c r="G54" s="11">
        <v>0</v>
      </c>
      <c r="H54" s="11"/>
      <c r="I54" s="11">
        <f t="shared" si="0"/>
        <v>662876874</v>
      </c>
      <c r="K54" s="2" t="s">
        <v>268</v>
      </c>
      <c r="M54" s="11">
        <v>0</v>
      </c>
      <c r="N54" s="11"/>
      <c r="O54" s="11">
        <v>-6562481058</v>
      </c>
      <c r="P54" s="11"/>
      <c r="Q54" s="11">
        <v>0</v>
      </c>
      <c r="R54" s="11"/>
      <c r="S54" s="11">
        <f t="shared" si="1"/>
        <v>-6562481058</v>
      </c>
      <c r="U54" s="2" t="s">
        <v>269</v>
      </c>
    </row>
    <row r="55" spans="1:21">
      <c r="A55" s="2" t="s">
        <v>60</v>
      </c>
      <c r="C55" s="11">
        <v>0</v>
      </c>
      <c r="D55" s="11"/>
      <c r="E55" s="11">
        <v>1101973521</v>
      </c>
      <c r="F55" s="11"/>
      <c r="G55" s="11">
        <v>0</v>
      </c>
      <c r="H55" s="11"/>
      <c r="I55" s="11">
        <f t="shared" si="0"/>
        <v>1101973521</v>
      </c>
      <c r="K55" s="2" t="s">
        <v>270</v>
      </c>
      <c r="M55" s="11">
        <v>0</v>
      </c>
      <c r="N55" s="11"/>
      <c r="O55" s="11">
        <v>-4775218592</v>
      </c>
      <c r="P55" s="11"/>
      <c r="Q55" s="11">
        <v>0</v>
      </c>
      <c r="R55" s="11"/>
      <c r="S55" s="11">
        <f t="shared" si="1"/>
        <v>-4775218592</v>
      </c>
      <c r="U55" s="2" t="s">
        <v>271</v>
      </c>
    </row>
    <row r="56" spans="1:21">
      <c r="A56" s="2" t="s">
        <v>42</v>
      </c>
      <c r="C56" s="11">
        <v>0</v>
      </c>
      <c r="D56" s="11"/>
      <c r="E56" s="11">
        <v>3674782171</v>
      </c>
      <c r="F56" s="11"/>
      <c r="G56" s="11">
        <v>0</v>
      </c>
      <c r="H56" s="11"/>
      <c r="I56" s="11">
        <f t="shared" si="0"/>
        <v>3674782171</v>
      </c>
      <c r="K56" s="2" t="s">
        <v>237</v>
      </c>
      <c r="M56" s="11">
        <v>0</v>
      </c>
      <c r="N56" s="11"/>
      <c r="O56" s="11">
        <v>2774460540</v>
      </c>
      <c r="P56" s="11"/>
      <c r="Q56" s="11">
        <v>0</v>
      </c>
      <c r="R56" s="11"/>
      <c r="S56" s="11">
        <f t="shared" si="1"/>
        <v>2774460540</v>
      </c>
      <c r="U56" s="2" t="s">
        <v>138</v>
      </c>
    </row>
    <row r="57" spans="1:21">
      <c r="A57" s="2" t="s">
        <v>83</v>
      </c>
      <c r="C57" s="11">
        <v>0</v>
      </c>
      <c r="D57" s="11"/>
      <c r="E57" s="11">
        <v>18637299114</v>
      </c>
      <c r="F57" s="11"/>
      <c r="G57" s="11">
        <v>0</v>
      </c>
      <c r="H57" s="11"/>
      <c r="I57" s="11">
        <f t="shared" si="0"/>
        <v>18637299114</v>
      </c>
      <c r="K57" s="2" t="s">
        <v>272</v>
      </c>
      <c r="M57" s="11">
        <v>0</v>
      </c>
      <c r="N57" s="11"/>
      <c r="O57" s="11">
        <v>5843898875</v>
      </c>
      <c r="P57" s="11"/>
      <c r="Q57" s="11">
        <v>0</v>
      </c>
      <c r="R57" s="11"/>
      <c r="S57" s="11">
        <f t="shared" si="1"/>
        <v>5843898875</v>
      </c>
      <c r="U57" s="2" t="s">
        <v>273</v>
      </c>
    </row>
    <row r="58" spans="1:21">
      <c r="A58" s="2" t="s">
        <v>99</v>
      </c>
      <c r="C58" s="11">
        <v>0</v>
      </c>
      <c r="D58" s="11"/>
      <c r="E58" s="11">
        <v>355640458</v>
      </c>
      <c r="F58" s="11"/>
      <c r="G58" s="11">
        <v>0</v>
      </c>
      <c r="H58" s="11"/>
      <c r="I58" s="11">
        <f>C58+E58+G58</f>
        <v>355640458</v>
      </c>
      <c r="K58" s="2" t="s">
        <v>274</v>
      </c>
      <c r="M58" s="11">
        <v>0</v>
      </c>
      <c r="N58" s="11"/>
      <c r="O58" s="11">
        <v>75675520</v>
      </c>
      <c r="P58" s="11"/>
      <c r="Q58" s="11">
        <v>0</v>
      </c>
      <c r="R58" s="11"/>
      <c r="S58" s="11">
        <f t="shared" si="1"/>
        <v>75675520</v>
      </c>
      <c r="U58" s="2" t="s">
        <v>275</v>
      </c>
    </row>
    <row r="59" spans="1:21">
      <c r="A59" s="2" t="s">
        <v>50</v>
      </c>
      <c r="C59" s="11">
        <v>0</v>
      </c>
      <c r="D59" s="11"/>
      <c r="E59" s="11">
        <v>19121579449</v>
      </c>
      <c r="F59" s="11"/>
      <c r="G59" s="11">
        <v>0</v>
      </c>
      <c r="H59" s="11"/>
      <c r="I59" s="11">
        <f t="shared" si="0"/>
        <v>19121579449</v>
      </c>
      <c r="K59" s="2" t="s">
        <v>276</v>
      </c>
      <c r="M59" s="11">
        <v>0</v>
      </c>
      <c r="N59" s="11"/>
      <c r="O59" s="11">
        <v>23448666177</v>
      </c>
      <c r="P59" s="11"/>
      <c r="Q59" s="11">
        <v>0</v>
      </c>
      <c r="R59" s="11"/>
      <c r="S59" s="11">
        <f t="shared" si="1"/>
        <v>23448666177</v>
      </c>
      <c r="U59" s="2" t="s">
        <v>277</v>
      </c>
    </row>
    <row r="60" spans="1:21">
      <c r="A60" s="2" t="s">
        <v>33</v>
      </c>
      <c r="C60" s="11">
        <v>0</v>
      </c>
      <c r="D60" s="11"/>
      <c r="E60" s="11">
        <v>572766719</v>
      </c>
      <c r="F60" s="11"/>
      <c r="G60" s="11">
        <v>0</v>
      </c>
      <c r="H60" s="11"/>
      <c r="I60" s="11">
        <f t="shared" si="0"/>
        <v>572766719</v>
      </c>
      <c r="K60" s="2" t="s">
        <v>127</v>
      </c>
      <c r="M60" s="11">
        <v>0</v>
      </c>
      <c r="N60" s="11"/>
      <c r="O60" s="11">
        <v>-1470617252</v>
      </c>
      <c r="P60" s="11"/>
      <c r="Q60" s="11">
        <v>0</v>
      </c>
      <c r="R60" s="11"/>
      <c r="S60" s="11">
        <f t="shared" si="1"/>
        <v>-1470617252</v>
      </c>
      <c r="U60" s="2" t="s">
        <v>278</v>
      </c>
    </row>
    <row r="61" spans="1:21">
      <c r="A61" s="2" t="s">
        <v>17</v>
      </c>
      <c r="C61" s="11">
        <v>0</v>
      </c>
      <c r="D61" s="11"/>
      <c r="E61" s="11">
        <v>16590464143</v>
      </c>
      <c r="F61" s="11"/>
      <c r="G61" s="11">
        <v>0</v>
      </c>
      <c r="H61" s="11"/>
      <c r="I61" s="11">
        <f t="shared" si="0"/>
        <v>16590464143</v>
      </c>
      <c r="K61" s="2" t="s">
        <v>279</v>
      </c>
      <c r="M61" s="11">
        <v>0</v>
      </c>
      <c r="N61" s="11"/>
      <c r="O61" s="11">
        <v>9993032721</v>
      </c>
      <c r="P61" s="11"/>
      <c r="Q61" s="11">
        <v>0</v>
      </c>
      <c r="R61" s="11"/>
      <c r="S61" s="11">
        <f t="shared" si="1"/>
        <v>9993032721</v>
      </c>
      <c r="U61" s="2" t="s">
        <v>280</v>
      </c>
    </row>
    <row r="62" spans="1:21">
      <c r="A62" s="2" t="s">
        <v>137</v>
      </c>
      <c r="C62" s="11">
        <v>0</v>
      </c>
      <c r="D62" s="11"/>
      <c r="E62" s="11">
        <v>1550458106</v>
      </c>
      <c r="F62" s="11"/>
      <c r="G62" s="11">
        <v>0</v>
      </c>
      <c r="H62" s="11"/>
      <c r="I62" s="11">
        <f t="shared" si="0"/>
        <v>1550458106</v>
      </c>
      <c r="K62" s="2" t="s">
        <v>261</v>
      </c>
      <c r="M62" s="11">
        <v>0</v>
      </c>
      <c r="N62" s="11"/>
      <c r="O62" s="11">
        <v>1550458106</v>
      </c>
      <c r="P62" s="11"/>
      <c r="Q62" s="11">
        <v>0</v>
      </c>
      <c r="R62" s="11"/>
      <c r="S62" s="11">
        <f t="shared" si="1"/>
        <v>1550458106</v>
      </c>
      <c r="U62" s="2" t="s">
        <v>237</v>
      </c>
    </row>
    <row r="63" spans="1:21">
      <c r="A63" s="2" t="s">
        <v>97</v>
      </c>
      <c r="C63" s="11">
        <v>0</v>
      </c>
      <c r="D63" s="11"/>
      <c r="E63" s="11">
        <v>3962109766</v>
      </c>
      <c r="F63" s="11"/>
      <c r="G63" s="11">
        <v>0</v>
      </c>
      <c r="H63" s="11"/>
      <c r="I63" s="11">
        <f t="shared" si="0"/>
        <v>3962109766</v>
      </c>
      <c r="K63" s="2" t="s">
        <v>281</v>
      </c>
      <c r="M63" s="11">
        <v>0</v>
      </c>
      <c r="N63" s="11"/>
      <c r="O63" s="11">
        <v>9617428835</v>
      </c>
      <c r="P63" s="11"/>
      <c r="Q63" s="11">
        <v>0</v>
      </c>
      <c r="R63" s="11"/>
      <c r="S63" s="11">
        <f t="shared" si="1"/>
        <v>9617428835</v>
      </c>
      <c r="U63" s="2" t="s">
        <v>282</v>
      </c>
    </row>
    <row r="64" spans="1:21">
      <c r="A64" s="2" t="s">
        <v>133</v>
      </c>
      <c r="C64" s="11">
        <v>0</v>
      </c>
      <c r="D64" s="11"/>
      <c r="E64" s="11">
        <v>2159062166</v>
      </c>
      <c r="F64" s="11"/>
      <c r="G64" s="11">
        <v>0</v>
      </c>
      <c r="H64" s="11"/>
      <c r="I64" s="11">
        <f t="shared" si="0"/>
        <v>2159062166</v>
      </c>
      <c r="K64" s="2" t="s">
        <v>283</v>
      </c>
      <c r="M64" s="11">
        <v>0</v>
      </c>
      <c r="N64" s="11"/>
      <c r="O64" s="11">
        <v>-1336562293</v>
      </c>
      <c r="P64" s="11"/>
      <c r="Q64" s="11">
        <v>0</v>
      </c>
      <c r="R64" s="11"/>
      <c r="S64" s="11">
        <f t="shared" si="1"/>
        <v>-1336562293</v>
      </c>
      <c r="U64" s="2" t="s">
        <v>284</v>
      </c>
    </row>
    <row r="65" spans="1:21">
      <c r="A65" s="2" t="s">
        <v>25</v>
      </c>
      <c r="C65" s="11">
        <v>0</v>
      </c>
      <c r="D65" s="11"/>
      <c r="E65" s="11">
        <v>12184962406</v>
      </c>
      <c r="F65" s="11"/>
      <c r="G65" s="11">
        <v>0</v>
      </c>
      <c r="H65" s="11"/>
      <c r="I65" s="11">
        <f t="shared" si="0"/>
        <v>12184962406</v>
      </c>
      <c r="K65" s="2" t="s">
        <v>285</v>
      </c>
      <c r="M65" s="11">
        <v>0</v>
      </c>
      <c r="N65" s="11"/>
      <c r="O65" s="11">
        <v>7821201765</v>
      </c>
      <c r="P65" s="11"/>
      <c r="Q65" s="11">
        <v>0</v>
      </c>
      <c r="R65" s="11"/>
      <c r="S65" s="11">
        <f t="shared" si="1"/>
        <v>7821201765</v>
      </c>
      <c r="U65" s="2" t="s">
        <v>240</v>
      </c>
    </row>
    <row r="66" spans="1:21">
      <c r="A66" s="2" t="s">
        <v>78</v>
      </c>
      <c r="C66" s="11">
        <v>0</v>
      </c>
      <c r="D66" s="11"/>
      <c r="E66" s="11">
        <v>-1216717200</v>
      </c>
      <c r="F66" s="11"/>
      <c r="G66" s="11">
        <v>0</v>
      </c>
      <c r="H66" s="11"/>
      <c r="I66" s="11">
        <f t="shared" si="0"/>
        <v>-1216717200</v>
      </c>
      <c r="K66" s="2" t="s">
        <v>286</v>
      </c>
      <c r="M66" s="11">
        <v>0</v>
      </c>
      <c r="N66" s="11"/>
      <c r="O66" s="11">
        <v>-7131314700</v>
      </c>
      <c r="P66" s="11"/>
      <c r="Q66" s="11">
        <v>0</v>
      </c>
      <c r="R66" s="11"/>
      <c r="S66" s="11">
        <f t="shared" si="1"/>
        <v>-7131314700</v>
      </c>
      <c r="U66" s="2" t="s">
        <v>287</v>
      </c>
    </row>
    <row r="67" spans="1:21">
      <c r="A67" s="2" t="s">
        <v>19</v>
      </c>
      <c r="C67" s="11">
        <v>0</v>
      </c>
      <c r="D67" s="11"/>
      <c r="E67" s="11">
        <v>15429210282</v>
      </c>
      <c r="F67" s="11"/>
      <c r="G67" s="11">
        <v>0</v>
      </c>
      <c r="H67" s="11"/>
      <c r="I67" s="11">
        <f t="shared" si="0"/>
        <v>15429210282</v>
      </c>
      <c r="K67" s="2" t="s">
        <v>288</v>
      </c>
      <c r="M67" s="11">
        <v>0</v>
      </c>
      <c r="N67" s="11"/>
      <c r="O67" s="11">
        <v>11828227655</v>
      </c>
      <c r="P67" s="11"/>
      <c r="Q67" s="11">
        <v>0</v>
      </c>
      <c r="R67" s="11"/>
      <c r="S67" s="11">
        <f t="shared" si="1"/>
        <v>11828227655</v>
      </c>
      <c r="U67" s="2" t="s">
        <v>289</v>
      </c>
    </row>
    <row r="68" spans="1:21">
      <c r="A68" s="2" t="s">
        <v>70</v>
      </c>
      <c r="C68" s="11">
        <v>0</v>
      </c>
      <c r="D68" s="11"/>
      <c r="E68" s="11">
        <v>11727480623</v>
      </c>
      <c r="F68" s="11"/>
      <c r="G68" s="11">
        <v>0</v>
      </c>
      <c r="H68" s="11"/>
      <c r="I68" s="11">
        <f t="shared" si="0"/>
        <v>11727480623</v>
      </c>
      <c r="K68" s="2" t="s">
        <v>290</v>
      </c>
      <c r="M68" s="11">
        <v>0</v>
      </c>
      <c r="N68" s="11"/>
      <c r="O68" s="11">
        <v>-12900228684</v>
      </c>
      <c r="P68" s="11"/>
      <c r="Q68" s="11">
        <v>0</v>
      </c>
      <c r="R68" s="11"/>
      <c r="S68" s="11">
        <f t="shared" si="1"/>
        <v>-12900228684</v>
      </c>
      <c r="U68" s="2" t="s">
        <v>291</v>
      </c>
    </row>
    <row r="69" spans="1:21">
      <c r="A69" s="2" t="s">
        <v>107</v>
      </c>
      <c r="C69" s="11">
        <v>0</v>
      </c>
      <c r="D69" s="11"/>
      <c r="E69" s="11">
        <v>11430524180</v>
      </c>
      <c r="F69" s="11"/>
      <c r="G69" s="11">
        <v>0</v>
      </c>
      <c r="H69" s="11"/>
      <c r="I69" s="11">
        <f t="shared" si="0"/>
        <v>11430524180</v>
      </c>
      <c r="K69" s="2" t="s">
        <v>292</v>
      </c>
      <c r="M69" s="11">
        <v>0</v>
      </c>
      <c r="N69" s="11"/>
      <c r="O69" s="11">
        <v>12913874646</v>
      </c>
      <c r="P69" s="11"/>
      <c r="Q69" s="11">
        <v>0</v>
      </c>
      <c r="R69" s="11"/>
      <c r="S69" s="11">
        <f t="shared" si="1"/>
        <v>12913874646</v>
      </c>
      <c r="U69" s="2" t="s">
        <v>293</v>
      </c>
    </row>
    <row r="70" spans="1:21">
      <c r="A70" s="2" t="s">
        <v>122</v>
      </c>
      <c r="C70" s="11">
        <v>0</v>
      </c>
      <c r="D70" s="11"/>
      <c r="E70" s="11">
        <v>8196703994</v>
      </c>
      <c r="F70" s="11"/>
      <c r="G70" s="11">
        <v>0</v>
      </c>
      <c r="H70" s="11"/>
      <c r="I70" s="11">
        <f t="shared" si="0"/>
        <v>8196703994</v>
      </c>
      <c r="K70" s="2" t="s">
        <v>294</v>
      </c>
      <c r="M70" s="11">
        <v>0</v>
      </c>
      <c r="N70" s="11"/>
      <c r="O70" s="11">
        <v>1856359233</v>
      </c>
      <c r="P70" s="11"/>
      <c r="Q70" s="11">
        <v>0</v>
      </c>
      <c r="R70" s="11"/>
      <c r="S70" s="11">
        <f t="shared" si="1"/>
        <v>1856359233</v>
      </c>
      <c r="U70" s="2" t="s">
        <v>295</v>
      </c>
    </row>
    <row r="71" spans="1:21">
      <c r="A71" s="2" t="s">
        <v>46</v>
      </c>
      <c r="C71" s="11">
        <v>0</v>
      </c>
      <c r="D71" s="11"/>
      <c r="E71" s="11">
        <v>13420149401</v>
      </c>
      <c r="F71" s="11"/>
      <c r="G71" s="11">
        <v>0</v>
      </c>
      <c r="H71" s="11"/>
      <c r="I71" s="11">
        <f t="shared" si="0"/>
        <v>13420149401</v>
      </c>
      <c r="K71" s="2" t="s">
        <v>296</v>
      </c>
      <c r="M71" s="11">
        <v>0</v>
      </c>
      <c r="N71" s="11"/>
      <c r="O71" s="11">
        <v>14010857490</v>
      </c>
      <c r="P71" s="11"/>
      <c r="Q71" s="11">
        <v>0</v>
      </c>
      <c r="R71" s="11"/>
      <c r="S71" s="11">
        <f t="shared" si="1"/>
        <v>14010857490</v>
      </c>
      <c r="U71" s="2" t="s">
        <v>297</v>
      </c>
    </row>
    <row r="72" spans="1:21">
      <c r="A72" s="2" t="s">
        <v>64</v>
      </c>
      <c r="C72" s="11">
        <v>0</v>
      </c>
      <c r="D72" s="11"/>
      <c r="E72" s="11">
        <v>12784135514</v>
      </c>
      <c r="F72" s="11"/>
      <c r="G72" s="11">
        <v>0</v>
      </c>
      <c r="H72" s="11"/>
      <c r="I72" s="11">
        <f t="shared" si="0"/>
        <v>12784135514</v>
      </c>
      <c r="K72" s="2" t="s">
        <v>248</v>
      </c>
      <c r="M72" s="11">
        <v>0</v>
      </c>
      <c r="N72" s="11"/>
      <c r="O72" s="11">
        <v>5760124953</v>
      </c>
      <c r="P72" s="11"/>
      <c r="Q72" s="11">
        <v>0</v>
      </c>
      <c r="R72" s="11"/>
      <c r="S72" s="11">
        <f t="shared" si="1"/>
        <v>5760124953</v>
      </c>
      <c r="U72" s="2" t="s">
        <v>298</v>
      </c>
    </row>
    <row r="73" spans="1:21">
      <c r="A73" s="2" t="s">
        <v>44</v>
      </c>
      <c r="C73" s="11">
        <v>0</v>
      </c>
      <c r="D73" s="11"/>
      <c r="E73" s="11">
        <v>2234559111</v>
      </c>
      <c r="F73" s="11"/>
      <c r="G73" s="11">
        <v>0</v>
      </c>
      <c r="H73" s="11"/>
      <c r="I73" s="11">
        <f t="shared" ref="I73:I79" si="2">C73+E73+G73</f>
        <v>2234559111</v>
      </c>
      <c r="K73" s="2" t="s">
        <v>299</v>
      </c>
      <c r="M73" s="11">
        <v>0</v>
      </c>
      <c r="N73" s="11"/>
      <c r="O73" s="11">
        <v>-1644883789</v>
      </c>
      <c r="P73" s="11"/>
      <c r="Q73" s="11">
        <v>0</v>
      </c>
      <c r="R73" s="11"/>
      <c r="S73" s="11">
        <f t="shared" ref="S73:S79" si="3">M73+O73+Q73</f>
        <v>-1644883789</v>
      </c>
      <c r="U73" s="2" t="s">
        <v>300</v>
      </c>
    </row>
    <row r="74" spans="1:21">
      <c r="A74" s="2" t="s">
        <v>62</v>
      </c>
      <c r="C74" s="11">
        <v>0</v>
      </c>
      <c r="D74" s="11"/>
      <c r="E74" s="11">
        <v>2470430183</v>
      </c>
      <c r="F74" s="11"/>
      <c r="G74" s="11">
        <v>0</v>
      </c>
      <c r="H74" s="11"/>
      <c r="I74" s="11">
        <f t="shared" si="2"/>
        <v>2470430183</v>
      </c>
      <c r="K74" s="2" t="s">
        <v>86</v>
      </c>
      <c r="M74" s="11">
        <v>0</v>
      </c>
      <c r="N74" s="11"/>
      <c r="O74" s="11">
        <v>1989303853</v>
      </c>
      <c r="P74" s="11"/>
      <c r="Q74" s="11">
        <v>0</v>
      </c>
      <c r="R74" s="11"/>
      <c r="S74" s="11">
        <f t="shared" si="3"/>
        <v>1989303853</v>
      </c>
      <c r="U74" s="2" t="s">
        <v>301</v>
      </c>
    </row>
    <row r="75" spans="1:21">
      <c r="A75" s="2" t="s">
        <v>120</v>
      </c>
      <c r="C75" s="11">
        <v>0</v>
      </c>
      <c r="D75" s="11"/>
      <c r="E75" s="11">
        <v>1958685786</v>
      </c>
      <c r="F75" s="11"/>
      <c r="G75" s="11">
        <v>0</v>
      </c>
      <c r="H75" s="11"/>
      <c r="I75" s="11">
        <f t="shared" si="2"/>
        <v>1958685786</v>
      </c>
      <c r="K75" s="2" t="s">
        <v>24</v>
      </c>
      <c r="M75" s="11">
        <v>0</v>
      </c>
      <c r="N75" s="11"/>
      <c r="O75" s="11">
        <v>-6067337576</v>
      </c>
      <c r="P75" s="11"/>
      <c r="Q75" s="11">
        <v>0</v>
      </c>
      <c r="R75" s="11"/>
      <c r="S75" s="11">
        <f t="shared" si="3"/>
        <v>-6067337576</v>
      </c>
      <c r="U75" s="2" t="s">
        <v>302</v>
      </c>
    </row>
    <row r="76" spans="1:21">
      <c r="A76" s="2" t="s">
        <v>56</v>
      </c>
      <c r="C76" s="11">
        <v>0</v>
      </c>
      <c r="D76" s="11"/>
      <c r="E76" s="11">
        <v>6685021695</v>
      </c>
      <c r="F76" s="11"/>
      <c r="G76" s="11">
        <v>0</v>
      </c>
      <c r="H76" s="11"/>
      <c r="I76" s="11">
        <f t="shared" si="2"/>
        <v>6685021695</v>
      </c>
      <c r="K76" s="2" t="s">
        <v>303</v>
      </c>
      <c r="M76" s="11">
        <v>0</v>
      </c>
      <c r="N76" s="11"/>
      <c r="O76" s="11">
        <v>8932277990</v>
      </c>
      <c r="P76" s="11"/>
      <c r="Q76" s="11">
        <v>0</v>
      </c>
      <c r="R76" s="11"/>
      <c r="S76" s="11">
        <f t="shared" si="3"/>
        <v>8932277990</v>
      </c>
      <c r="U76" s="2" t="s">
        <v>250</v>
      </c>
    </row>
    <row r="77" spans="1:21">
      <c r="A77" s="2" t="s">
        <v>72</v>
      </c>
      <c r="C77" s="11">
        <v>0</v>
      </c>
      <c r="D77" s="11"/>
      <c r="E77" s="11">
        <v>6153457037</v>
      </c>
      <c r="F77" s="11"/>
      <c r="G77" s="11">
        <v>0</v>
      </c>
      <c r="H77" s="11"/>
      <c r="I77" s="11">
        <f t="shared" si="2"/>
        <v>6153457037</v>
      </c>
      <c r="K77" s="2" t="s">
        <v>227</v>
      </c>
      <c r="M77" s="11">
        <v>0</v>
      </c>
      <c r="N77" s="11"/>
      <c r="O77" s="11">
        <v>5114816199</v>
      </c>
      <c r="P77" s="11"/>
      <c r="Q77" s="11">
        <v>0</v>
      </c>
      <c r="R77" s="11"/>
      <c r="S77" s="11">
        <f t="shared" si="3"/>
        <v>5114816199</v>
      </c>
      <c r="U77" s="2" t="s">
        <v>304</v>
      </c>
    </row>
    <row r="78" spans="1:21">
      <c r="A78" s="2" t="s">
        <v>37</v>
      </c>
      <c r="C78" s="11">
        <v>0</v>
      </c>
      <c r="D78" s="11"/>
      <c r="E78" s="11">
        <v>25310409747</v>
      </c>
      <c r="F78" s="11"/>
      <c r="G78" s="11">
        <v>0</v>
      </c>
      <c r="H78" s="11"/>
      <c r="I78" s="11">
        <f t="shared" si="2"/>
        <v>25310409747</v>
      </c>
      <c r="K78" s="2" t="s">
        <v>305</v>
      </c>
      <c r="M78" s="11">
        <v>0</v>
      </c>
      <c r="N78" s="11"/>
      <c r="O78" s="11">
        <v>22779368773</v>
      </c>
      <c r="P78" s="11"/>
      <c r="Q78" s="11">
        <v>0</v>
      </c>
      <c r="R78" s="11"/>
      <c r="S78" s="11">
        <f t="shared" si="3"/>
        <v>22779368773</v>
      </c>
      <c r="U78" s="2" t="s">
        <v>306</v>
      </c>
    </row>
    <row r="79" spans="1:21">
      <c r="A79" s="2" t="s">
        <v>110</v>
      </c>
      <c r="C79" s="11">
        <v>0</v>
      </c>
      <c r="D79" s="11"/>
      <c r="E79" s="11">
        <v>-681409236</v>
      </c>
      <c r="F79" s="11"/>
      <c r="G79" s="11">
        <v>0</v>
      </c>
      <c r="H79" s="11"/>
      <c r="I79" s="11">
        <f t="shared" si="2"/>
        <v>-681409236</v>
      </c>
      <c r="K79" s="2" t="s">
        <v>307</v>
      </c>
      <c r="M79" s="11">
        <v>0</v>
      </c>
      <c r="N79" s="11"/>
      <c r="O79" s="11">
        <v>-2384932328</v>
      </c>
      <c r="P79" s="11"/>
      <c r="Q79" s="11">
        <v>0</v>
      </c>
      <c r="R79" s="11"/>
      <c r="S79" s="11">
        <f t="shared" si="3"/>
        <v>-2384932328</v>
      </c>
      <c r="U79" s="2" t="s">
        <v>206</v>
      </c>
    </row>
    <row r="80" spans="1:21">
      <c r="A80" s="2" t="s">
        <v>141</v>
      </c>
      <c r="C80" s="13">
        <f>SUM(C8:C79)</f>
        <v>12467501896</v>
      </c>
      <c r="D80" s="11"/>
      <c r="E80" s="13">
        <f>SUM(E8:E79)</f>
        <v>513367994878</v>
      </c>
      <c r="F80" s="11"/>
      <c r="G80" s="13">
        <f>SUM(G8:G79)</f>
        <v>-7499797462</v>
      </c>
      <c r="H80" s="11"/>
      <c r="I80" s="13">
        <f>SUM(I8:I79)</f>
        <v>518335699312</v>
      </c>
      <c r="K80" s="6" t="s">
        <v>308</v>
      </c>
      <c r="M80" s="13">
        <f>SUM(M8:M79)</f>
        <v>12467501896</v>
      </c>
      <c r="N80" s="11"/>
      <c r="O80" s="13">
        <f>SUM(O8:O79)</f>
        <v>259915657811</v>
      </c>
      <c r="P80" s="11"/>
      <c r="Q80" s="13">
        <f>SUM(Q8:Q79)</f>
        <v>-60476833490</v>
      </c>
      <c r="R80" s="11"/>
      <c r="S80" s="13">
        <f>SUM(S8:S79)</f>
        <v>211906326217</v>
      </c>
      <c r="U80" s="6" t="s">
        <v>309</v>
      </c>
    </row>
    <row r="81" spans="3:19">
      <c r="C81" s="11"/>
      <c r="D81" s="11"/>
      <c r="E81" s="11"/>
      <c r="F81" s="11"/>
      <c r="G81" s="11"/>
      <c r="H81" s="11"/>
      <c r="I81" s="11"/>
      <c r="M81" s="8"/>
      <c r="N81" s="8"/>
      <c r="O81" s="8"/>
      <c r="P81" s="8"/>
      <c r="Q81" s="8"/>
      <c r="R81" s="8"/>
      <c r="S81" s="8"/>
    </row>
    <row r="82" spans="3:19">
      <c r="C82" s="11"/>
      <c r="D82" s="11"/>
      <c r="E82" s="11"/>
      <c r="F82" s="11"/>
      <c r="G82" s="11"/>
      <c r="H82" s="11"/>
      <c r="I82" s="11"/>
      <c r="M82" s="8"/>
      <c r="N82" s="8"/>
      <c r="O82" s="8"/>
      <c r="P82" s="8"/>
      <c r="Q82" s="8"/>
      <c r="R82" s="8"/>
      <c r="S82" s="8"/>
    </row>
    <row r="83" spans="3:19">
      <c r="M83" s="8"/>
      <c r="N83" s="8"/>
      <c r="O83" s="8"/>
      <c r="P83" s="8"/>
      <c r="Q83" s="8"/>
      <c r="R83" s="8"/>
      <c r="S83" s="8"/>
    </row>
    <row r="84" spans="3:19">
      <c r="M84" s="8"/>
      <c r="N84" s="8"/>
      <c r="O84" s="8"/>
      <c r="P84" s="8"/>
      <c r="Q84" s="8"/>
      <c r="R84" s="8"/>
      <c r="S84" s="8"/>
    </row>
    <row r="85" spans="3:19">
      <c r="M85" s="8"/>
      <c r="N85" s="8"/>
      <c r="O85" s="8"/>
      <c r="P85" s="8"/>
      <c r="Q85" s="8"/>
      <c r="R85" s="8"/>
      <c r="S85" s="8"/>
    </row>
    <row r="86" spans="3:19">
      <c r="M86" s="8"/>
      <c r="N86" s="8"/>
      <c r="O86" s="8"/>
      <c r="P86" s="8"/>
      <c r="Q86" s="8"/>
      <c r="R86" s="8"/>
      <c r="S86" s="8"/>
    </row>
    <row r="87" spans="3:19">
      <c r="M87" s="8"/>
      <c r="N87" s="8"/>
      <c r="O87" s="8"/>
      <c r="P87" s="8"/>
      <c r="Q87" s="8"/>
      <c r="R87" s="8"/>
      <c r="S87" s="8"/>
    </row>
    <row r="88" spans="3:19">
      <c r="M88" s="8"/>
      <c r="N88" s="8"/>
      <c r="O88" s="8"/>
      <c r="P88" s="8"/>
      <c r="Q88" s="8"/>
      <c r="R88" s="8"/>
      <c r="S88" s="8"/>
    </row>
    <row r="89" spans="3:19">
      <c r="M89" s="8"/>
      <c r="N89" s="8"/>
      <c r="O89" s="8"/>
      <c r="P89" s="8"/>
      <c r="Q89" s="8"/>
      <c r="R89" s="8"/>
      <c r="S89" s="8"/>
    </row>
    <row r="90" spans="3:19">
      <c r="M90" s="8"/>
      <c r="N90" s="8"/>
      <c r="O90" s="8"/>
      <c r="P90" s="8"/>
      <c r="Q90" s="8"/>
      <c r="R90" s="8"/>
      <c r="S90" s="8"/>
    </row>
    <row r="91" spans="3:19">
      <c r="M91" s="8"/>
      <c r="N91" s="8"/>
      <c r="O91" s="8"/>
      <c r="P91" s="8"/>
      <c r="Q91" s="8"/>
      <c r="R91" s="8"/>
      <c r="S91" s="8"/>
    </row>
    <row r="92" spans="3:19">
      <c r="M92" s="8"/>
      <c r="N92" s="8"/>
      <c r="O92" s="8"/>
      <c r="P92" s="8"/>
      <c r="Q92" s="8"/>
      <c r="R92" s="8"/>
      <c r="S92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0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  <c r="F3" s="19" t="s">
        <v>165</v>
      </c>
      <c r="G3" s="19" t="s">
        <v>165</v>
      </c>
      <c r="H3" s="19" t="s">
        <v>165</v>
      </c>
      <c r="I3" s="19" t="s">
        <v>165</v>
      </c>
      <c r="J3" s="19" t="s">
        <v>165</v>
      </c>
      <c r="K3" s="19" t="s">
        <v>165</v>
      </c>
    </row>
    <row r="4" spans="1:11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4.75">
      <c r="A6" s="18" t="s">
        <v>310</v>
      </c>
      <c r="B6" s="18" t="s">
        <v>310</v>
      </c>
      <c r="C6" s="18" t="s">
        <v>310</v>
      </c>
      <c r="E6" s="18" t="s">
        <v>167</v>
      </c>
      <c r="F6" s="18" t="s">
        <v>167</v>
      </c>
      <c r="G6" s="18" t="s">
        <v>167</v>
      </c>
      <c r="I6" s="18" t="s">
        <v>168</v>
      </c>
      <c r="J6" s="18" t="s">
        <v>168</v>
      </c>
      <c r="K6" s="18" t="s">
        <v>168</v>
      </c>
    </row>
    <row r="7" spans="1:11" ht="25.5" thickBot="1">
      <c r="A7" s="18" t="s">
        <v>311</v>
      </c>
      <c r="C7" s="18" t="s">
        <v>148</v>
      </c>
      <c r="E7" s="18" t="s">
        <v>312</v>
      </c>
      <c r="G7" s="18" t="s">
        <v>313</v>
      </c>
      <c r="I7" s="18" t="s">
        <v>312</v>
      </c>
      <c r="K7" s="18" t="s">
        <v>313</v>
      </c>
    </row>
    <row r="8" spans="1:11">
      <c r="A8" s="2" t="s">
        <v>154</v>
      </c>
      <c r="C8" s="2" t="s">
        <v>155</v>
      </c>
      <c r="E8" s="7">
        <v>40178</v>
      </c>
      <c r="F8" s="8"/>
      <c r="G8" s="14">
        <f>E8/$E$10</f>
        <v>4.6781920771469621E-5</v>
      </c>
      <c r="H8" s="8"/>
      <c r="I8" s="7">
        <v>80192</v>
      </c>
      <c r="J8" s="8"/>
      <c r="K8" s="14">
        <f>I8/$I$10</f>
        <v>3.0438752233801005E-5</v>
      </c>
    </row>
    <row r="9" spans="1:11" ht="24.75" thickBot="1">
      <c r="A9" s="2" t="s">
        <v>161</v>
      </c>
      <c r="C9" s="2" t="s">
        <v>162</v>
      </c>
      <c r="E9" s="7">
        <v>858795871</v>
      </c>
      <c r="F9" s="8"/>
      <c r="G9" s="14">
        <f>E9/$E$10</f>
        <v>0.99995321807922855</v>
      </c>
      <c r="H9" s="8"/>
      <c r="I9" s="7">
        <v>2634456184</v>
      </c>
      <c r="J9" s="8"/>
      <c r="K9" s="14">
        <f>I9/$I$10</f>
        <v>0.99996956124776615</v>
      </c>
    </row>
    <row r="10" spans="1:11" ht="24.75" thickBot="1">
      <c r="A10" s="2" t="s">
        <v>141</v>
      </c>
      <c r="C10" s="2" t="s">
        <v>141</v>
      </c>
      <c r="E10" s="9">
        <f>SUM(E8:E9)</f>
        <v>858836049</v>
      </c>
      <c r="F10" s="8"/>
      <c r="G10" s="15">
        <f>SUM(G8:G9)</f>
        <v>1</v>
      </c>
      <c r="H10" s="8"/>
      <c r="I10" s="9">
        <f>SUM(I8:I9)</f>
        <v>2634536376</v>
      </c>
      <c r="J10" s="8"/>
      <c r="K10" s="15">
        <f>SUM(K8:K9)</f>
        <v>1</v>
      </c>
    </row>
    <row r="11" spans="1:11" ht="24.75" thickTop="1">
      <c r="G11" s="8"/>
      <c r="H11" s="8"/>
      <c r="I11" s="8"/>
      <c r="J11" s="8"/>
      <c r="K11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6" sqref="E6"/>
    </sheetView>
  </sheetViews>
  <sheetFormatPr defaultRowHeight="24"/>
  <cols>
    <col min="1" max="1" width="17.140625" style="2" customWidth="1"/>
    <col min="2" max="2" width="1" style="2" customWidth="1"/>
    <col min="3" max="3" width="20" style="2" customWidth="1"/>
    <col min="4" max="4" width="1" style="2" customWidth="1"/>
    <col min="5" max="5" width="20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.75">
      <c r="A3" s="19" t="s">
        <v>165</v>
      </c>
      <c r="B3" s="19" t="s">
        <v>165</v>
      </c>
      <c r="C3" s="19" t="s">
        <v>165</v>
      </c>
      <c r="D3" s="19" t="s">
        <v>165</v>
      </c>
      <c r="E3" s="19" t="s">
        <v>165</v>
      </c>
    </row>
    <row r="4" spans="1:5" ht="24.75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>
      <c r="C5" s="19" t="s">
        <v>167</v>
      </c>
      <c r="E5" s="2" t="s">
        <v>319</v>
      </c>
    </row>
    <row r="6" spans="1:5" ht="25.5" thickBot="1">
      <c r="A6" s="18" t="s">
        <v>314</v>
      </c>
      <c r="C6" s="18"/>
      <c r="E6" s="1" t="s">
        <v>320</v>
      </c>
    </row>
    <row r="7" spans="1:5" ht="25.5" thickBot="1">
      <c r="A7" s="18" t="s">
        <v>314</v>
      </c>
      <c r="C7" s="18" t="s">
        <v>151</v>
      </c>
      <c r="E7" s="18" t="s">
        <v>151</v>
      </c>
    </row>
    <row r="8" spans="1:5" ht="24.75">
      <c r="A8" s="3" t="s">
        <v>314</v>
      </c>
      <c r="C8" s="4">
        <v>6453393963</v>
      </c>
      <c r="E8" s="4">
        <v>7238398625</v>
      </c>
    </row>
    <row r="9" spans="1:5">
      <c r="A9" s="2" t="s">
        <v>141</v>
      </c>
      <c r="C9" s="5">
        <f>SUM(C8:C8)</f>
        <v>6453393963</v>
      </c>
      <c r="E9" s="5">
        <f>SUM(E8:E8)</f>
        <v>7238398625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2024-03-28T15:05:45Z</dcterms:modified>
</cp:coreProperties>
</file>