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 1402\"/>
    </mc:Choice>
  </mc:AlternateContent>
  <xr:revisionPtr revIDLastSave="0" documentId="13_ncr:1_{ABA3FB68-03CD-4FFE-9B39-CEB8EE801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جمع درآمدها" sheetId="15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9" i="15"/>
  <c r="C8" i="15"/>
  <c r="C7" i="15"/>
  <c r="C11" i="14"/>
  <c r="K10" i="13"/>
  <c r="K9" i="13"/>
  <c r="K8" i="13"/>
  <c r="G10" i="13"/>
  <c r="G9" i="13"/>
  <c r="G8" i="13"/>
  <c r="U7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8" i="11"/>
  <c r="K7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8" i="11"/>
  <c r="S7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78" i="11" s="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8" i="11"/>
  <c r="Q4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8" i="10"/>
  <c r="E44" i="10"/>
  <c r="G44" i="10"/>
  <c r="I44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8" i="10"/>
  <c r="Q70" i="9"/>
  <c r="I70" i="9"/>
  <c r="Q60" i="9"/>
  <c r="Q7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1" i="9"/>
  <c r="Q62" i="9"/>
  <c r="Q63" i="9"/>
  <c r="Q64" i="9"/>
  <c r="Q65" i="9"/>
  <c r="Q66" i="9"/>
  <c r="Q67" i="9"/>
  <c r="Q68" i="9"/>
  <c r="Q69" i="9"/>
  <c r="Q71" i="9"/>
  <c r="Q72" i="9"/>
  <c r="Q73" i="9"/>
  <c r="Q8" i="9"/>
  <c r="E74" i="9"/>
  <c r="G74" i="9"/>
  <c r="I7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1" i="9"/>
  <c r="I72" i="9"/>
  <c r="I73" i="9"/>
  <c r="I8" i="9"/>
  <c r="S11" i="6"/>
  <c r="Y79" i="1"/>
  <c r="E11" i="14"/>
  <c r="I10" i="13"/>
  <c r="E10" i="13"/>
  <c r="Q78" i="11"/>
  <c r="O78" i="11"/>
  <c r="M78" i="11"/>
  <c r="G78" i="11"/>
  <c r="E78" i="11"/>
  <c r="C78" i="11"/>
  <c r="O44" i="10"/>
  <c r="M44" i="10"/>
  <c r="O74" i="9"/>
  <c r="M74" i="9"/>
  <c r="S10" i="7"/>
  <c r="Q10" i="7"/>
  <c r="O10" i="7"/>
  <c r="M10" i="7"/>
  <c r="K10" i="7"/>
  <c r="I10" i="7"/>
  <c r="Q11" i="6"/>
  <c r="O11" i="6"/>
  <c r="M11" i="6"/>
  <c r="K11" i="6"/>
  <c r="W79" i="1"/>
  <c r="U79" i="1"/>
  <c r="O79" i="1"/>
  <c r="K79" i="1"/>
  <c r="G79" i="1"/>
  <c r="E79" i="1"/>
  <c r="C10" i="15" l="1"/>
</calcChain>
</file>

<file path=xl/sharedStrings.xml><?xml version="1.0" encoding="utf-8"?>
<sst xmlns="http://schemas.openxmlformats.org/spreadsheetml/2006/main" count="920" uniqueCount="135">
  <si>
    <t>صندوق سرمایه‌گذاری شاخصی آرام مفید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</si>
  <si>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</si>
  <si>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</si>
  <si>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</si>
  <si>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</si>
  <si>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</si>
  <si>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</si>
  <si>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</si>
  <si>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</si>
  <si>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</si>
  <si>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</si>
  <si>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</si>
  <si>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</si>
  <si>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</si>
  <si>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</si>
  <si>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</si>
  <si>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ایران خودرو دیزل</t>
  </si>
  <si>
    <t>ایران‌ خودرو</t>
  </si>
  <si>
    <t>بانک تجارت</t>
  </si>
  <si>
    <t>بانک سامان</t>
  </si>
  <si>
    <t>بانک صادرات ایران</t>
  </si>
  <si>
    <t>بانک ملت</t>
  </si>
  <si>
    <t>بانک‌پارسیان‌</t>
  </si>
  <si>
    <t>بیمه کوثر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</si>
  <si>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</si>
  <si>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</si>
  <si>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</si>
  <si>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</si>
  <si>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</si>
  <si>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</si>
  <si>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</si>
  <si>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</si>
  <si>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</si>
  <si>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</si>
  <si>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</si>
  <si>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خراسان</t>
  </si>
  <si>
    <t>پتروشیمی نوری</t>
  </si>
  <si>
    <t>پتروشیمی‌شیراز</t>
  </si>
  <si>
    <t>پست بانک ایران</t>
  </si>
  <si>
    <t>تراکتورسازی‌ایران‌</t>
  </si>
  <si>
    <t>توسعه‌معادن‌وفلزات‌</t>
  </si>
  <si>
    <t>ح. مبین انرژی خلیج فارس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</si>
  <si>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</si>
  <si>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</si>
  <si>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</si>
  <si>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</si>
  <si>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</si>
  <si>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</si>
  <si>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</si>
  <si>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</si>
  <si>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</si>
  <si>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</si>
  <si>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</si>
  <si>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</si>
  <si>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</si>
  <si>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</si>
  <si>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</si>
  <si>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</si>
  <si>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</si>
  <si>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</si>
  <si>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</si>
  <si>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</si>
  <si>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</si>
  <si>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</si>
  <si>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</si>
  <si>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</si>
  <si>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گروه‌بهمن‌</t>
  </si>
  <si>
    <t>گسترش سوخت سبززاگرس(سهامی عام)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</si>
  <si>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</si>
  <si>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</si>
  <si>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</si>
  <si>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</si>
  <si>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</si>
  <si>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</si>
  <si>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</si>
  <si>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نیان الکترونیک</t>
  </si>
  <si>
    <t>کارخانجات‌داروپخش‌</t>
  </si>
  <si>
    <t>کاشی‌ پارس‌</t>
  </si>
  <si>
    <t>کاشی‌ وسرامیک‌ حافظ‌</t>
  </si>
  <si>
    <t>کشتیرانی جمهوری اسلامی ایران</t>
  </si>
  <si>
    <t>کویر تایر</t>
  </si>
  <si>
    <t>کیمیدارو</t>
  </si>
  <si>
    <t>توسعه معدنی و صنعتی صبانور</t>
  </si>
  <si>
    <t>نشاسته و گلوکز آردینه</t>
  </si>
  <si>
    <t>پارس فنر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</si>
  <si>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</si>
  <si>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</si>
  <si>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</si>
  <si>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</si>
  <si>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</si>
  <si>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</si>
  <si>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</si>
  <si>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</si>
  <si>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</si>
  <si>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</si>
  <si>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</si>
  <si>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</si>
  <si>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</si>
  <si>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</si>
  <si>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</si>
  <si>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</si>
  <si>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</si>
  <si>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</si>
  <si>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</si>
  <si>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</si>
  <si>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</si>
  <si>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</si>
  <si>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</si>
  <si>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</si>
  <si>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</si>
  <si>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</si>
  <si>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</si>
  <si>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</si>
  <si>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</si>
  <si>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</si>
  <si>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</si>
  <si>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</si>
  <si>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</si>
  <si>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</si>
  <si>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</si>
  <si>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</si>
  <si>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</si>
  <si>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</si>
  <si>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</si>
  <si>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</si>
  <si>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</si>
  <si>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</si>
  <si>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</si>
  <si>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</si>
  <si>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</si>
  <si>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</si>
  <si>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1402/11/01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</si>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</sst>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sz val="11"/>
      <name val="Calibri"/>
      <family val="2"/>
    </font>
    <font>
      <sz val="16"/>
      <color rgb="FF000000"/>
      <name val="B Nazanin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37" fontId="5" fillId="0" borderId="0" xfId="0" applyNumberFormat="1" applyFont="1" applyAlignment="1">
      <alignment horizontal="center"/>
    </xf>
    <xf numFmtId="37" fontId="5" fillId="0" borderId="2" xfId="0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3" fontId="5" fillId="0" borderId="0" xfId="0" applyNumberFormat="1" applyFont="1"/>
    <xf numFmtId="37" fontId="5" fillId="0" borderId="0" xfId="1" applyNumberFormat="1" applyFont="1" applyAlignment="1">
      <alignment horizontal="center"/>
    </xf>
    <xf numFmtId="37" fontId="5" fillId="0" borderId="2" xfId="1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7" fontId="5" fillId="0" borderId="0" xfId="0" applyNumberFormat="1" applyFont="1"/>
    <xf numFmtId="3" fontId="5" fillId="0" borderId="3" xfId="0" applyNumberFormat="1" applyFont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164" fontId="5" fillId="0" borderId="0" xfId="1" applyNumberFormat="1" applyFont="1"/>
    <xf numFmtId="164" fontId="5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abSelected="1" topLeftCell="G1" workbookViewId="0">
      <selection activeCell="Y82" sqref="Y82:Y84"/>
    </sheetView>
  </sheetViews>
  <sheetFormatPr defaultRowHeight="18.75"/>
  <cols>
    <col min="1" max="1" width="33.71093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6" style="1" customWidth="1"/>
    <col min="12" max="12" width="1" style="1" customWidth="1"/>
    <col min="13" max="13" width="19" style="1" customWidth="1"/>
    <col min="14" max="14" width="1" style="1" customWidth="1"/>
    <col min="15" max="15" width="26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2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6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6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7" thickBot="1">
      <c r="A6" s="22" t="s">
        <v>3</v>
      </c>
      <c r="C6" s="23" t="s">
        <v>131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7" thickBot="1">
      <c r="A7" s="22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7" thickBot="1">
      <c r="A8" s="22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ht="24">
      <c r="A9" s="1" t="s">
        <v>15</v>
      </c>
      <c r="C9" s="5">
        <v>5710600</v>
      </c>
      <c r="D9" s="5"/>
      <c r="E9" s="5">
        <v>63874838161</v>
      </c>
      <c r="F9" s="5"/>
      <c r="G9" s="5">
        <v>65621749510.800003</v>
      </c>
      <c r="H9" s="5"/>
      <c r="I9" s="5">
        <v>0</v>
      </c>
      <c r="J9" s="5"/>
      <c r="K9" s="5">
        <v>0</v>
      </c>
      <c r="L9" s="5"/>
      <c r="M9" s="5">
        <v>-770107</v>
      </c>
      <c r="N9" s="5"/>
      <c r="O9" s="5">
        <v>9037666635</v>
      </c>
      <c r="P9" s="5"/>
      <c r="Q9" s="5">
        <v>4940493</v>
      </c>
      <c r="R9" s="5"/>
      <c r="S9" s="5">
        <v>11600</v>
      </c>
      <c r="T9" s="5"/>
      <c r="U9" s="5">
        <v>55260951704</v>
      </c>
      <c r="V9" s="5"/>
      <c r="W9" s="5">
        <v>56968725973.139999</v>
      </c>
      <c r="X9" s="5"/>
      <c r="Y9" s="7">
        <v>7.8121644218722853E-3</v>
      </c>
    </row>
    <row r="10" spans="1:25" ht="24">
      <c r="A10" s="1" t="s">
        <v>16</v>
      </c>
      <c r="C10" s="5">
        <v>29896041</v>
      </c>
      <c r="D10" s="5"/>
      <c r="E10" s="5">
        <v>122806262860</v>
      </c>
      <c r="F10" s="5"/>
      <c r="G10" s="5">
        <v>108174100784.022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29896041</v>
      </c>
      <c r="R10" s="5"/>
      <c r="S10" s="5">
        <v>3418</v>
      </c>
      <c r="T10" s="5"/>
      <c r="U10" s="5">
        <v>122806262860</v>
      </c>
      <c r="V10" s="5"/>
      <c r="W10" s="5">
        <v>101576669362.57899</v>
      </c>
      <c r="X10" s="5"/>
      <c r="Y10" s="7">
        <v>1.3929285391791363E-2</v>
      </c>
    </row>
    <row r="11" spans="1:25" ht="24">
      <c r="A11" s="1" t="s">
        <v>17</v>
      </c>
      <c r="C11" s="5">
        <v>25156505</v>
      </c>
      <c r="D11" s="5"/>
      <c r="E11" s="5">
        <v>68890481181</v>
      </c>
      <c r="F11" s="5"/>
      <c r="G11" s="5">
        <v>69218888265.251999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25156505</v>
      </c>
      <c r="R11" s="5"/>
      <c r="S11" s="5">
        <v>2624</v>
      </c>
      <c r="T11" s="5"/>
      <c r="U11" s="5">
        <v>68890481181</v>
      </c>
      <c r="V11" s="5"/>
      <c r="W11" s="5">
        <v>65617905638.736</v>
      </c>
      <c r="X11" s="5"/>
      <c r="Y11" s="7">
        <v>8.9982329622466679E-3</v>
      </c>
    </row>
    <row r="12" spans="1:25" ht="24">
      <c r="A12" s="1" t="s">
        <v>18</v>
      </c>
      <c r="C12" s="5">
        <v>28864373</v>
      </c>
      <c r="D12" s="5"/>
      <c r="E12" s="5">
        <v>70896734849</v>
      </c>
      <c r="F12" s="5"/>
      <c r="G12" s="5">
        <v>63697638557.042999</v>
      </c>
      <c r="H12" s="5"/>
      <c r="I12" s="5">
        <v>0</v>
      </c>
      <c r="J12" s="5"/>
      <c r="K12" s="5">
        <v>0</v>
      </c>
      <c r="L12" s="5"/>
      <c r="M12" s="5">
        <v>-15535765</v>
      </c>
      <c r="N12" s="5"/>
      <c r="O12" s="5">
        <v>33956150859</v>
      </c>
      <c r="P12" s="5"/>
      <c r="Q12" s="5">
        <v>13328608</v>
      </c>
      <c r="R12" s="5"/>
      <c r="S12" s="5">
        <v>2033</v>
      </c>
      <c r="T12" s="5"/>
      <c r="U12" s="5">
        <v>32737755558</v>
      </c>
      <c r="V12" s="5"/>
      <c r="W12" s="5">
        <v>26935832556.619202</v>
      </c>
      <c r="X12" s="5"/>
      <c r="Y12" s="7">
        <v>3.6937310634530137E-3</v>
      </c>
    </row>
    <row r="13" spans="1:25" ht="24">
      <c r="A13" s="1" t="s">
        <v>19</v>
      </c>
      <c r="C13" s="5">
        <v>16573441</v>
      </c>
      <c r="D13" s="5"/>
      <c r="E13" s="5">
        <v>33443661439</v>
      </c>
      <c r="F13" s="5"/>
      <c r="G13" s="5">
        <v>33493327409.959599</v>
      </c>
      <c r="H13" s="5"/>
      <c r="I13" s="5">
        <v>0</v>
      </c>
      <c r="J13" s="5"/>
      <c r="K13" s="5">
        <v>0</v>
      </c>
      <c r="L13" s="5"/>
      <c r="M13" s="5">
        <v>-1231697</v>
      </c>
      <c r="N13" s="5"/>
      <c r="O13" s="5">
        <v>2543449840</v>
      </c>
      <c r="P13" s="5"/>
      <c r="Q13" s="5">
        <v>15341744</v>
      </c>
      <c r="R13" s="5"/>
      <c r="S13" s="5">
        <v>1945</v>
      </c>
      <c r="T13" s="5"/>
      <c r="U13" s="5">
        <v>30958211528</v>
      </c>
      <c r="V13" s="5"/>
      <c r="W13" s="5">
        <v>29662145912.124001</v>
      </c>
      <c r="X13" s="5"/>
      <c r="Y13" s="7">
        <v>4.0675924731112135E-3</v>
      </c>
    </row>
    <row r="14" spans="1:25" ht="24">
      <c r="A14" s="1" t="s">
        <v>20</v>
      </c>
      <c r="C14" s="5">
        <v>33768311</v>
      </c>
      <c r="D14" s="5"/>
      <c r="E14" s="5">
        <v>60237702764</v>
      </c>
      <c r="F14" s="5"/>
      <c r="G14" s="5">
        <v>60824109863.784599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33768311</v>
      </c>
      <c r="R14" s="5"/>
      <c r="S14" s="5">
        <v>1682</v>
      </c>
      <c r="T14" s="5"/>
      <c r="U14" s="5">
        <v>60237702764</v>
      </c>
      <c r="V14" s="5"/>
      <c r="W14" s="5">
        <v>56460349222.343102</v>
      </c>
      <c r="X14" s="5"/>
      <c r="Y14" s="7">
        <v>7.742450334052328E-3</v>
      </c>
    </row>
    <row r="15" spans="1:25" ht="24">
      <c r="A15" s="1" t="s">
        <v>21</v>
      </c>
      <c r="C15" s="5">
        <v>136125304</v>
      </c>
      <c r="D15" s="5"/>
      <c r="E15" s="5">
        <v>228582149555</v>
      </c>
      <c r="F15" s="5"/>
      <c r="G15" s="5">
        <v>334093619991.323</v>
      </c>
      <c r="H15" s="5"/>
      <c r="I15" s="5">
        <v>0</v>
      </c>
      <c r="J15" s="5"/>
      <c r="K15" s="5">
        <v>0</v>
      </c>
      <c r="L15" s="5"/>
      <c r="M15" s="5">
        <v>-7965001</v>
      </c>
      <c r="N15" s="5"/>
      <c r="O15" s="5">
        <v>17947913597</v>
      </c>
      <c r="P15" s="5"/>
      <c r="Q15" s="5">
        <v>128160303</v>
      </c>
      <c r="R15" s="5"/>
      <c r="S15" s="5">
        <v>2254</v>
      </c>
      <c r="T15" s="5"/>
      <c r="U15" s="5">
        <v>215207288329</v>
      </c>
      <c r="V15" s="5"/>
      <c r="W15" s="5">
        <v>287154526690.37598</v>
      </c>
      <c r="X15" s="5"/>
      <c r="Y15" s="7">
        <v>3.9377717136377881E-2</v>
      </c>
    </row>
    <row r="16" spans="1:25" ht="24">
      <c r="A16" s="1" t="s">
        <v>22</v>
      </c>
      <c r="C16" s="5">
        <v>16095485</v>
      </c>
      <c r="D16" s="5"/>
      <c r="E16" s="5">
        <v>30086763528</v>
      </c>
      <c r="F16" s="5"/>
      <c r="G16" s="5">
        <v>29791472801.233501</v>
      </c>
      <c r="H16" s="5"/>
      <c r="I16" s="5">
        <v>0</v>
      </c>
      <c r="J16" s="5"/>
      <c r="K16" s="5">
        <v>0</v>
      </c>
      <c r="L16" s="5"/>
      <c r="M16" s="5">
        <v>-15839000</v>
      </c>
      <c r="N16" s="5"/>
      <c r="O16" s="5">
        <v>26284032897</v>
      </c>
      <c r="P16" s="5"/>
      <c r="Q16" s="5">
        <v>256485</v>
      </c>
      <c r="R16" s="5"/>
      <c r="S16" s="5">
        <v>1679</v>
      </c>
      <c r="T16" s="5"/>
      <c r="U16" s="5">
        <v>479439020</v>
      </c>
      <c r="V16" s="5"/>
      <c r="W16" s="5">
        <v>428076017.02574998</v>
      </c>
      <c r="X16" s="5"/>
      <c r="Y16" s="7">
        <v>5.8702387545793194E-5</v>
      </c>
    </row>
    <row r="17" spans="1:25" ht="24">
      <c r="A17" s="1" t="s">
        <v>23</v>
      </c>
      <c r="C17" s="5">
        <v>20961576</v>
      </c>
      <c r="D17" s="5"/>
      <c r="E17" s="5">
        <v>79216882518</v>
      </c>
      <c r="F17" s="5"/>
      <c r="G17" s="5">
        <v>73179033435.273605</v>
      </c>
      <c r="H17" s="5"/>
      <c r="I17" s="5">
        <v>6016850</v>
      </c>
      <c r="J17" s="5"/>
      <c r="K17" s="5">
        <v>0</v>
      </c>
      <c r="L17" s="5"/>
      <c r="M17" s="5">
        <v>-3264958</v>
      </c>
      <c r="N17" s="5"/>
      <c r="O17" s="5">
        <v>10596414082</v>
      </c>
      <c r="P17" s="5"/>
      <c r="Q17" s="5">
        <v>23713468</v>
      </c>
      <c r="R17" s="5"/>
      <c r="S17" s="5">
        <v>2396</v>
      </c>
      <c r="T17" s="5"/>
      <c r="U17" s="5">
        <v>66878125425</v>
      </c>
      <c r="V17" s="5"/>
      <c r="W17" s="5">
        <v>56479405385.498398</v>
      </c>
      <c r="X17" s="5"/>
      <c r="Y17" s="7">
        <v>7.7450635200991668E-3</v>
      </c>
    </row>
    <row r="18" spans="1:25" ht="24">
      <c r="A18" s="1" t="s">
        <v>24</v>
      </c>
      <c r="C18" s="5">
        <v>1557284</v>
      </c>
      <c r="D18" s="5"/>
      <c r="E18" s="5">
        <v>22722688924</v>
      </c>
      <c r="F18" s="5"/>
      <c r="G18" s="5">
        <v>23220272403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1557284</v>
      </c>
      <c r="R18" s="5"/>
      <c r="S18" s="5">
        <v>13680</v>
      </c>
      <c r="T18" s="5"/>
      <c r="U18" s="5">
        <v>22722688924</v>
      </c>
      <c r="V18" s="5"/>
      <c r="W18" s="5">
        <v>21176888431.535999</v>
      </c>
      <c r="X18" s="5"/>
      <c r="Y18" s="7">
        <v>2.9040027057794103E-3</v>
      </c>
    </row>
    <row r="19" spans="1:25" ht="24">
      <c r="A19" s="1" t="s">
        <v>25</v>
      </c>
      <c r="C19" s="5">
        <v>33125046</v>
      </c>
      <c r="D19" s="5"/>
      <c r="E19" s="5">
        <v>202317396496</v>
      </c>
      <c r="F19" s="5"/>
      <c r="G19" s="5">
        <v>282521827956.65399</v>
      </c>
      <c r="H19" s="5"/>
      <c r="I19" s="5">
        <v>0</v>
      </c>
      <c r="J19" s="5"/>
      <c r="K19" s="5">
        <v>0</v>
      </c>
      <c r="L19" s="5"/>
      <c r="M19" s="5">
        <v>-5093128</v>
      </c>
      <c r="N19" s="5"/>
      <c r="O19" s="5">
        <v>40012205195</v>
      </c>
      <c r="P19" s="5"/>
      <c r="Q19" s="5">
        <v>28031918</v>
      </c>
      <c r="R19" s="5"/>
      <c r="S19" s="5">
        <v>7720</v>
      </c>
      <c r="T19" s="5"/>
      <c r="U19" s="5">
        <v>171210167312</v>
      </c>
      <c r="V19" s="5"/>
      <c r="W19" s="5">
        <v>215118788838.58801</v>
      </c>
      <c r="X19" s="5"/>
      <c r="Y19" s="7">
        <v>2.9499401995288225E-2</v>
      </c>
    </row>
    <row r="20" spans="1:25" ht="24">
      <c r="A20" s="1" t="s">
        <v>26</v>
      </c>
      <c r="C20" s="5">
        <v>14977593</v>
      </c>
      <c r="D20" s="5"/>
      <c r="E20" s="5">
        <v>133532973126</v>
      </c>
      <c r="F20" s="5"/>
      <c r="G20" s="5">
        <v>143673796503.922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14977593</v>
      </c>
      <c r="R20" s="5"/>
      <c r="S20" s="5">
        <v>9480</v>
      </c>
      <c r="T20" s="5"/>
      <c r="U20" s="5">
        <v>133532973126</v>
      </c>
      <c r="V20" s="5"/>
      <c r="W20" s="5">
        <v>141142755529.242</v>
      </c>
      <c r="X20" s="5"/>
      <c r="Y20" s="7">
        <v>1.9355012672574737E-2</v>
      </c>
    </row>
    <row r="21" spans="1:25" ht="24">
      <c r="A21" s="1" t="s">
        <v>27</v>
      </c>
      <c r="C21" s="5">
        <v>2737287</v>
      </c>
      <c r="D21" s="5"/>
      <c r="E21" s="5">
        <v>37039944939</v>
      </c>
      <c r="F21" s="5"/>
      <c r="G21" s="5">
        <v>37196071945.9245</v>
      </c>
      <c r="H21" s="5"/>
      <c r="I21" s="5">
        <v>0</v>
      </c>
      <c r="J21" s="5"/>
      <c r="K21" s="5">
        <v>0</v>
      </c>
      <c r="L21" s="5"/>
      <c r="M21" s="5">
        <v>-300000</v>
      </c>
      <c r="N21" s="5"/>
      <c r="O21" s="5">
        <v>3787330672</v>
      </c>
      <c r="P21" s="5"/>
      <c r="Q21" s="5">
        <v>2437287</v>
      </c>
      <c r="R21" s="5"/>
      <c r="S21" s="5">
        <v>12090</v>
      </c>
      <c r="T21" s="5"/>
      <c r="U21" s="5">
        <v>32980457028</v>
      </c>
      <c r="V21" s="5"/>
      <c r="W21" s="5">
        <v>29291472371.011501</v>
      </c>
      <c r="X21" s="5"/>
      <c r="Y21" s="7">
        <v>4.0167617304441971E-3</v>
      </c>
    </row>
    <row r="22" spans="1:25" ht="24">
      <c r="A22" s="1" t="s">
        <v>28</v>
      </c>
      <c r="C22" s="5">
        <v>33758652</v>
      </c>
      <c r="D22" s="5"/>
      <c r="E22" s="5">
        <v>129278952195</v>
      </c>
      <c r="F22" s="5"/>
      <c r="G22" s="5">
        <v>138358760008.93399</v>
      </c>
      <c r="H22" s="5"/>
      <c r="I22" s="5">
        <v>14117254</v>
      </c>
      <c r="J22" s="5"/>
      <c r="K22" s="5">
        <v>0</v>
      </c>
      <c r="L22" s="5"/>
      <c r="M22" s="5">
        <v>-1217000</v>
      </c>
      <c r="N22" s="5"/>
      <c r="O22" s="5">
        <v>3333028341</v>
      </c>
      <c r="P22" s="5"/>
      <c r="Q22" s="5">
        <v>46658906</v>
      </c>
      <c r="R22" s="5"/>
      <c r="S22" s="5">
        <v>2808</v>
      </c>
      <c r="T22" s="5"/>
      <c r="U22" s="5">
        <v>125992696163</v>
      </c>
      <c r="V22" s="5"/>
      <c r="W22" s="5">
        <v>130238649710.114</v>
      </c>
      <c r="X22" s="5"/>
      <c r="Y22" s="7">
        <v>1.7859724405593202E-2</v>
      </c>
    </row>
    <row r="23" spans="1:25" ht="24">
      <c r="A23" s="1" t="s">
        <v>29</v>
      </c>
      <c r="C23" s="5">
        <v>1848389</v>
      </c>
      <c r="D23" s="5"/>
      <c r="E23" s="5">
        <v>53597806291</v>
      </c>
      <c r="F23" s="5"/>
      <c r="G23" s="5">
        <v>107469004587.97099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1848389</v>
      </c>
      <c r="R23" s="5"/>
      <c r="S23" s="5">
        <v>58000</v>
      </c>
      <c r="T23" s="5"/>
      <c r="U23" s="5">
        <v>53597806291</v>
      </c>
      <c r="V23" s="5"/>
      <c r="W23" s="5">
        <v>106568682956.10001</v>
      </c>
      <c r="X23" s="5"/>
      <c r="Y23" s="7">
        <v>1.4613843986399831E-2</v>
      </c>
    </row>
    <row r="24" spans="1:25" ht="24">
      <c r="A24" s="1" t="s">
        <v>30</v>
      </c>
      <c r="C24" s="5">
        <v>31221310</v>
      </c>
      <c r="D24" s="5"/>
      <c r="E24" s="5">
        <v>89312283880</v>
      </c>
      <c r="F24" s="5"/>
      <c r="G24" s="5">
        <v>81313123198.410004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31221310</v>
      </c>
      <c r="R24" s="5"/>
      <c r="S24" s="5">
        <v>2495</v>
      </c>
      <c r="T24" s="5"/>
      <c r="U24" s="5">
        <v>89312283880</v>
      </c>
      <c r="V24" s="5"/>
      <c r="W24" s="5">
        <v>77433680297.722504</v>
      </c>
      <c r="X24" s="5"/>
      <c r="Y24" s="7">
        <v>1.0618539065832624E-2</v>
      </c>
    </row>
    <row r="25" spans="1:25" ht="24">
      <c r="A25" s="1" t="s">
        <v>31</v>
      </c>
      <c r="C25" s="5">
        <v>928506</v>
      </c>
      <c r="D25" s="5"/>
      <c r="E25" s="5">
        <v>154603790106</v>
      </c>
      <c r="F25" s="5"/>
      <c r="G25" s="5">
        <v>135281382229.701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928506</v>
      </c>
      <c r="R25" s="5"/>
      <c r="S25" s="5">
        <v>147210</v>
      </c>
      <c r="T25" s="5"/>
      <c r="U25" s="5">
        <v>154603790106</v>
      </c>
      <c r="V25" s="5"/>
      <c r="W25" s="5">
        <v>135872090318.853</v>
      </c>
      <c r="X25" s="5"/>
      <c r="Y25" s="7">
        <v>1.8632242371276184E-2</v>
      </c>
    </row>
    <row r="26" spans="1:25" ht="24">
      <c r="A26" s="1" t="s">
        <v>32</v>
      </c>
      <c r="C26" s="5">
        <v>6811410</v>
      </c>
      <c r="D26" s="5"/>
      <c r="E26" s="5">
        <v>101204589920</v>
      </c>
      <c r="F26" s="5"/>
      <c r="G26" s="5">
        <v>119235233965.905</v>
      </c>
      <c r="H26" s="5"/>
      <c r="I26" s="5">
        <v>0</v>
      </c>
      <c r="J26" s="5"/>
      <c r="K26" s="5">
        <v>0</v>
      </c>
      <c r="L26" s="5"/>
      <c r="M26" s="5">
        <v>-440386</v>
      </c>
      <c r="N26" s="5"/>
      <c r="O26" s="5">
        <v>7488610576</v>
      </c>
      <c r="P26" s="5"/>
      <c r="Q26" s="5">
        <v>6371024</v>
      </c>
      <c r="R26" s="5"/>
      <c r="S26" s="5">
        <v>16670</v>
      </c>
      <c r="T26" s="5"/>
      <c r="U26" s="5">
        <v>94661292055</v>
      </c>
      <c r="V26" s="5"/>
      <c r="W26" s="5">
        <v>105573050508.024</v>
      </c>
      <c r="X26" s="5"/>
      <c r="Y26" s="7">
        <v>1.4477312156781802E-2</v>
      </c>
    </row>
    <row r="27" spans="1:25" ht="24">
      <c r="A27" s="1" t="s">
        <v>33</v>
      </c>
      <c r="C27" s="5">
        <v>2767497</v>
      </c>
      <c r="D27" s="5"/>
      <c r="E27" s="5">
        <v>124954534801</v>
      </c>
      <c r="F27" s="5"/>
      <c r="G27" s="5">
        <v>124181511933.24899</v>
      </c>
      <c r="H27" s="5"/>
      <c r="I27" s="5">
        <v>1232193</v>
      </c>
      <c r="J27" s="5"/>
      <c r="K27" s="5">
        <v>56012541842</v>
      </c>
      <c r="L27" s="5"/>
      <c r="M27" s="5">
        <v>0</v>
      </c>
      <c r="N27" s="5"/>
      <c r="O27" s="5">
        <v>0</v>
      </c>
      <c r="P27" s="5"/>
      <c r="Q27" s="5">
        <v>3999690</v>
      </c>
      <c r="R27" s="5"/>
      <c r="S27" s="5">
        <v>46410</v>
      </c>
      <c r="T27" s="5"/>
      <c r="U27" s="5">
        <v>180967076643</v>
      </c>
      <c r="V27" s="5"/>
      <c r="W27" s="5">
        <v>184521140503.245</v>
      </c>
      <c r="X27" s="5"/>
      <c r="Y27" s="7">
        <v>2.5303523368284564E-2</v>
      </c>
    </row>
    <row r="28" spans="1:25" ht="24">
      <c r="A28" s="1" t="s">
        <v>34</v>
      </c>
      <c r="C28" s="5">
        <v>276129</v>
      </c>
      <c r="D28" s="5"/>
      <c r="E28" s="5">
        <v>44501248218</v>
      </c>
      <c r="F28" s="5"/>
      <c r="G28" s="5">
        <v>49407485841</v>
      </c>
      <c r="H28" s="5"/>
      <c r="I28" s="5">
        <v>0</v>
      </c>
      <c r="J28" s="5"/>
      <c r="K28" s="5">
        <v>0</v>
      </c>
      <c r="L28" s="5"/>
      <c r="M28" s="5">
        <v>-15055</v>
      </c>
      <c r="N28" s="5"/>
      <c r="O28" s="5">
        <v>2617152331</v>
      </c>
      <c r="P28" s="5"/>
      <c r="Q28" s="5">
        <v>261074</v>
      </c>
      <c r="R28" s="5"/>
      <c r="S28" s="5">
        <v>174300</v>
      </c>
      <c r="T28" s="5"/>
      <c r="U28" s="5">
        <v>42074968140</v>
      </c>
      <c r="V28" s="5"/>
      <c r="W28" s="5">
        <v>45234442270.709999</v>
      </c>
      <c r="X28" s="5"/>
      <c r="Y28" s="7">
        <v>6.2030332347100398E-3</v>
      </c>
    </row>
    <row r="29" spans="1:25" ht="24">
      <c r="A29" s="1" t="s">
        <v>35</v>
      </c>
      <c r="C29" s="5">
        <v>93184</v>
      </c>
      <c r="D29" s="5"/>
      <c r="E29" s="5">
        <v>14318163957</v>
      </c>
      <c r="F29" s="5"/>
      <c r="G29" s="5">
        <v>12412360396.799999</v>
      </c>
      <c r="H29" s="5"/>
      <c r="I29" s="5">
        <v>0</v>
      </c>
      <c r="J29" s="5"/>
      <c r="K29" s="5">
        <v>0</v>
      </c>
      <c r="L29" s="5"/>
      <c r="M29" s="5">
        <v>-93184</v>
      </c>
      <c r="N29" s="5"/>
      <c r="O29" s="5">
        <v>11879864209</v>
      </c>
      <c r="P29" s="5"/>
      <c r="Q29" s="5">
        <v>0</v>
      </c>
      <c r="R29" s="5"/>
      <c r="S29" s="5">
        <v>0</v>
      </c>
      <c r="T29" s="5"/>
      <c r="U29" s="5">
        <v>0</v>
      </c>
      <c r="V29" s="5"/>
      <c r="W29" s="5">
        <v>0</v>
      </c>
      <c r="X29" s="5"/>
      <c r="Y29" s="7">
        <v>0</v>
      </c>
    </row>
    <row r="30" spans="1:25" ht="24">
      <c r="A30" s="1" t="s">
        <v>36</v>
      </c>
      <c r="C30" s="5">
        <v>1161286</v>
      </c>
      <c r="D30" s="5"/>
      <c r="E30" s="5">
        <v>133017946124</v>
      </c>
      <c r="F30" s="5"/>
      <c r="G30" s="5">
        <v>170813068257.95099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1161286</v>
      </c>
      <c r="R30" s="5"/>
      <c r="S30" s="5">
        <v>149000</v>
      </c>
      <c r="T30" s="5"/>
      <c r="U30" s="5">
        <v>133017946124</v>
      </c>
      <c r="V30" s="5"/>
      <c r="W30" s="5">
        <v>172002075896.70001</v>
      </c>
      <c r="X30" s="5"/>
      <c r="Y30" s="7">
        <v>2.3586774582986414E-2</v>
      </c>
    </row>
    <row r="31" spans="1:25" ht="24">
      <c r="A31" s="1" t="s">
        <v>37</v>
      </c>
      <c r="C31" s="5">
        <v>1642137</v>
      </c>
      <c r="D31" s="5"/>
      <c r="E31" s="5">
        <v>43161779747</v>
      </c>
      <c r="F31" s="5"/>
      <c r="G31" s="5">
        <v>37805603157.125999</v>
      </c>
      <c r="H31" s="5"/>
      <c r="I31" s="5">
        <v>1673150</v>
      </c>
      <c r="J31" s="5"/>
      <c r="K31" s="5">
        <v>39699717772</v>
      </c>
      <c r="L31" s="5"/>
      <c r="M31" s="5">
        <v>0</v>
      </c>
      <c r="N31" s="5"/>
      <c r="O31" s="5">
        <v>0</v>
      </c>
      <c r="P31" s="5"/>
      <c r="Q31" s="5">
        <v>3315287</v>
      </c>
      <c r="R31" s="5"/>
      <c r="S31" s="5">
        <v>24200</v>
      </c>
      <c r="T31" s="5"/>
      <c r="U31" s="5">
        <v>82861497519</v>
      </c>
      <c r="V31" s="5"/>
      <c r="W31" s="5">
        <v>79752577224.869995</v>
      </c>
      <c r="X31" s="5"/>
      <c r="Y31" s="7">
        <v>1.0936531152943574E-2</v>
      </c>
    </row>
    <row r="32" spans="1:25" ht="24">
      <c r="A32" s="1" t="s">
        <v>38</v>
      </c>
      <c r="C32" s="5">
        <v>12920956</v>
      </c>
      <c r="D32" s="5"/>
      <c r="E32" s="5">
        <v>126258899870</v>
      </c>
      <c r="F32" s="5"/>
      <c r="G32" s="5">
        <v>114055397648.784</v>
      </c>
      <c r="H32" s="5"/>
      <c r="I32" s="5">
        <v>0</v>
      </c>
      <c r="J32" s="5"/>
      <c r="K32" s="5">
        <v>0</v>
      </c>
      <c r="L32" s="5"/>
      <c r="M32" s="5">
        <v>-1120345</v>
      </c>
      <c r="N32" s="5"/>
      <c r="O32" s="5">
        <v>9734728788</v>
      </c>
      <c r="P32" s="5"/>
      <c r="Q32" s="5">
        <v>11800611</v>
      </c>
      <c r="R32" s="5"/>
      <c r="S32" s="5">
        <v>8280</v>
      </c>
      <c r="T32" s="5"/>
      <c r="U32" s="5">
        <v>115311294500</v>
      </c>
      <c r="V32" s="5"/>
      <c r="W32" s="5">
        <v>97127690178.473999</v>
      </c>
      <c r="X32" s="5"/>
      <c r="Y32" s="7">
        <v>1.3319193515906646E-2</v>
      </c>
    </row>
    <row r="33" spans="1:25" ht="24">
      <c r="A33" s="1" t="s">
        <v>39</v>
      </c>
      <c r="C33" s="5">
        <v>12317439</v>
      </c>
      <c r="D33" s="5"/>
      <c r="E33" s="5">
        <v>80853969338</v>
      </c>
      <c r="F33" s="5"/>
      <c r="G33" s="5">
        <v>122441502379.5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12317439</v>
      </c>
      <c r="R33" s="5"/>
      <c r="S33" s="5">
        <v>9520</v>
      </c>
      <c r="T33" s="5"/>
      <c r="U33" s="5">
        <v>80853969338</v>
      </c>
      <c r="V33" s="5"/>
      <c r="W33" s="5">
        <v>116564310265.284</v>
      </c>
      <c r="X33" s="5"/>
      <c r="Y33" s="7">
        <v>1.5984551909127811E-2</v>
      </c>
    </row>
    <row r="34" spans="1:25" ht="24">
      <c r="A34" s="1" t="s">
        <v>40</v>
      </c>
      <c r="C34" s="5">
        <v>29940905</v>
      </c>
      <c r="D34" s="5"/>
      <c r="E34" s="5">
        <v>175012908336</v>
      </c>
      <c r="F34" s="5"/>
      <c r="G34" s="5">
        <v>151492431171.62201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29940905</v>
      </c>
      <c r="R34" s="5"/>
      <c r="S34" s="5">
        <v>4854</v>
      </c>
      <c r="T34" s="5"/>
      <c r="U34" s="5">
        <v>175012908336</v>
      </c>
      <c r="V34" s="5"/>
      <c r="W34" s="5">
        <v>144468420610.423</v>
      </c>
      <c r="X34" s="5"/>
      <c r="Y34" s="7">
        <v>1.9811063637072603E-2</v>
      </c>
    </row>
    <row r="35" spans="1:25" ht="24">
      <c r="A35" s="1" t="s">
        <v>41</v>
      </c>
      <c r="C35" s="5">
        <v>3782288</v>
      </c>
      <c r="D35" s="5"/>
      <c r="E35" s="5">
        <v>34558765456</v>
      </c>
      <c r="F35" s="5"/>
      <c r="G35" s="5">
        <v>25641722695.248001</v>
      </c>
      <c r="H35" s="5"/>
      <c r="I35" s="5">
        <v>0</v>
      </c>
      <c r="J35" s="5"/>
      <c r="K35" s="5">
        <v>0</v>
      </c>
      <c r="L35" s="5"/>
      <c r="M35" s="5">
        <v>-3782288</v>
      </c>
      <c r="N35" s="5"/>
      <c r="O35" s="5">
        <v>0</v>
      </c>
      <c r="P35" s="5"/>
      <c r="Q35" s="5">
        <v>0</v>
      </c>
      <c r="R35" s="5"/>
      <c r="S35" s="5">
        <v>0</v>
      </c>
      <c r="T35" s="5"/>
      <c r="U35" s="5">
        <v>0</v>
      </c>
      <c r="V35" s="5"/>
      <c r="W35" s="5">
        <v>0</v>
      </c>
      <c r="X35" s="5"/>
      <c r="Y35" s="7">
        <v>0</v>
      </c>
    </row>
    <row r="36" spans="1:25" ht="24">
      <c r="A36" s="1" t="s">
        <v>42</v>
      </c>
      <c r="C36" s="5">
        <v>3551922</v>
      </c>
      <c r="D36" s="5"/>
      <c r="E36" s="5">
        <v>51269026698</v>
      </c>
      <c r="F36" s="5"/>
      <c r="G36" s="5">
        <v>58928852789.829002</v>
      </c>
      <c r="H36" s="5"/>
      <c r="I36" s="5">
        <v>0</v>
      </c>
      <c r="J36" s="5"/>
      <c r="K36" s="5">
        <v>0</v>
      </c>
      <c r="L36" s="5"/>
      <c r="M36" s="5">
        <v>-878528</v>
      </c>
      <c r="N36" s="5"/>
      <c r="O36" s="5">
        <v>15339316317</v>
      </c>
      <c r="P36" s="5"/>
      <c r="Q36" s="5">
        <v>2673394</v>
      </c>
      <c r="R36" s="5"/>
      <c r="S36" s="5">
        <v>17740</v>
      </c>
      <c r="T36" s="5"/>
      <c r="U36" s="5">
        <v>38588208975</v>
      </c>
      <c r="V36" s="5"/>
      <c r="W36" s="5">
        <v>47143824803.117996</v>
      </c>
      <c r="X36" s="5"/>
      <c r="Y36" s="7">
        <v>6.4648683035591313E-3</v>
      </c>
    </row>
    <row r="37" spans="1:25" ht="24">
      <c r="A37" s="1" t="s">
        <v>43</v>
      </c>
      <c r="C37" s="5">
        <v>6573732</v>
      </c>
      <c r="D37" s="5"/>
      <c r="E37" s="5">
        <v>163239742612</v>
      </c>
      <c r="F37" s="5"/>
      <c r="G37" s="5">
        <v>140167562419.17001</v>
      </c>
      <c r="H37" s="5"/>
      <c r="I37" s="5">
        <v>0</v>
      </c>
      <c r="J37" s="5"/>
      <c r="K37" s="5">
        <v>0</v>
      </c>
      <c r="L37" s="5"/>
      <c r="M37" s="5">
        <v>-539839</v>
      </c>
      <c r="N37" s="5"/>
      <c r="O37" s="5">
        <v>11660550113</v>
      </c>
      <c r="P37" s="5"/>
      <c r="Q37" s="5">
        <v>6033893</v>
      </c>
      <c r="R37" s="5"/>
      <c r="S37" s="5">
        <v>23500</v>
      </c>
      <c r="T37" s="5"/>
      <c r="U37" s="5">
        <v>149834392440</v>
      </c>
      <c r="V37" s="5"/>
      <c r="W37" s="5">
        <v>140952796411.27499</v>
      </c>
      <c r="X37" s="5"/>
      <c r="Y37" s="7">
        <v>1.9328963435249473E-2</v>
      </c>
    </row>
    <row r="38" spans="1:25" ht="24">
      <c r="A38" s="1" t="s">
        <v>44</v>
      </c>
      <c r="C38" s="5">
        <v>9075136</v>
      </c>
      <c r="D38" s="5"/>
      <c r="E38" s="5">
        <v>109518197243</v>
      </c>
      <c r="F38" s="5"/>
      <c r="G38" s="5">
        <v>159313313694.52802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9075136</v>
      </c>
      <c r="R38" s="5"/>
      <c r="S38" s="5">
        <v>14930</v>
      </c>
      <c r="T38" s="5"/>
      <c r="U38" s="5">
        <v>109518197243</v>
      </c>
      <c r="V38" s="5"/>
      <c r="W38" s="5">
        <v>134685604386.144</v>
      </c>
      <c r="X38" s="5"/>
      <c r="Y38" s="7">
        <v>1.8469538659156459E-2</v>
      </c>
    </row>
    <row r="39" spans="1:25" ht="24">
      <c r="A39" s="1" t="s">
        <v>45</v>
      </c>
      <c r="C39" s="5">
        <v>19714297</v>
      </c>
      <c r="D39" s="5"/>
      <c r="E39" s="5">
        <v>42455244817</v>
      </c>
      <c r="F39" s="5"/>
      <c r="G39" s="5">
        <v>47463926571.362701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19714297</v>
      </c>
      <c r="R39" s="5"/>
      <c r="S39" s="5">
        <v>2369</v>
      </c>
      <c r="T39" s="5"/>
      <c r="U39" s="5">
        <v>42455244817</v>
      </c>
      <c r="V39" s="5"/>
      <c r="W39" s="5">
        <v>46425285733.9216</v>
      </c>
      <c r="X39" s="5"/>
      <c r="Y39" s="7">
        <v>6.3663344982788812E-3</v>
      </c>
    </row>
    <row r="40" spans="1:25" ht="24">
      <c r="A40" s="1" t="s">
        <v>46</v>
      </c>
      <c r="C40" s="5">
        <v>14685345</v>
      </c>
      <c r="D40" s="5"/>
      <c r="E40" s="5">
        <v>134219734773</v>
      </c>
      <c r="F40" s="5"/>
      <c r="G40" s="5">
        <v>133279440510.89301</v>
      </c>
      <c r="H40" s="5"/>
      <c r="I40" s="5">
        <v>0</v>
      </c>
      <c r="J40" s="5"/>
      <c r="K40" s="5">
        <v>0</v>
      </c>
      <c r="L40" s="5"/>
      <c r="M40" s="5">
        <v>-1580163</v>
      </c>
      <c r="N40" s="5"/>
      <c r="O40" s="5">
        <v>12732873142</v>
      </c>
      <c r="P40" s="5"/>
      <c r="Q40" s="5">
        <v>13105182</v>
      </c>
      <c r="R40" s="5"/>
      <c r="S40" s="5">
        <v>8050</v>
      </c>
      <c r="T40" s="5"/>
      <c r="U40" s="5">
        <v>119777509624</v>
      </c>
      <c r="V40" s="5"/>
      <c r="W40" s="5">
        <v>104869009645.155</v>
      </c>
      <c r="X40" s="5"/>
      <c r="Y40" s="7">
        <v>1.4380766501485899E-2</v>
      </c>
    </row>
    <row r="41" spans="1:25" ht="24">
      <c r="A41" s="1" t="s">
        <v>47</v>
      </c>
      <c r="C41" s="5">
        <v>196430056</v>
      </c>
      <c r="D41" s="5"/>
      <c r="E41" s="5">
        <v>209209679672</v>
      </c>
      <c r="F41" s="5"/>
      <c r="G41" s="5">
        <v>234508817897.327</v>
      </c>
      <c r="H41" s="5"/>
      <c r="I41" s="5">
        <v>0</v>
      </c>
      <c r="J41" s="5"/>
      <c r="K41" s="5">
        <v>0</v>
      </c>
      <c r="L41" s="5"/>
      <c r="M41" s="5">
        <v>-10188975</v>
      </c>
      <c r="N41" s="5"/>
      <c r="O41" s="5">
        <v>11831158871</v>
      </c>
      <c r="P41" s="5"/>
      <c r="Q41" s="5">
        <v>186241081</v>
      </c>
      <c r="R41" s="5"/>
      <c r="S41" s="5">
        <v>1129</v>
      </c>
      <c r="T41" s="5"/>
      <c r="U41" s="5">
        <v>198357815970</v>
      </c>
      <c r="V41" s="5"/>
      <c r="W41" s="5">
        <v>209015096675.328</v>
      </c>
      <c r="X41" s="5"/>
      <c r="Y41" s="7">
        <v>2.8662398078747025E-2</v>
      </c>
    </row>
    <row r="42" spans="1:25" ht="24">
      <c r="A42" s="1" t="s">
        <v>48</v>
      </c>
      <c r="C42" s="5">
        <v>3400000</v>
      </c>
      <c r="D42" s="5"/>
      <c r="E42" s="5">
        <v>104781146752</v>
      </c>
      <c r="F42" s="5"/>
      <c r="G42" s="5">
        <v>103251973500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3400000</v>
      </c>
      <c r="R42" s="5"/>
      <c r="S42" s="5">
        <v>28800</v>
      </c>
      <c r="T42" s="5"/>
      <c r="U42" s="5">
        <v>104781146752</v>
      </c>
      <c r="V42" s="5"/>
      <c r="W42" s="5">
        <v>97337376000</v>
      </c>
      <c r="X42" s="5"/>
      <c r="Y42" s="7">
        <v>1.3347947890990771E-2</v>
      </c>
    </row>
    <row r="43" spans="1:25" ht="24">
      <c r="A43" s="1" t="s">
        <v>49</v>
      </c>
      <c r="C43" s="5">
        <v>11852521</v>
      </c>
      <c r="D43" s="5"/>
      <c r="E43" s="5">
        <v>78801018662</v>
      </c>
      <c r="F43" s="5"/>
      <c r="G43" s="5">
        <v>102503386950.435</v>
      </c>
      <c r="H43" s="5"/>
      <c r="I43" s="5">
        <v>0</v>
      </c>
      <c r="J43" s="5"/>
      <c r="K43" s="5">
        <v>0</v>
      </c>
      <c r="L43" s="5"/>
      <c r="M43" s="5">
        <v>-199941</v>
      </c>
      <c r="N43" s="5"/>
      <c r="O43" s="5">
        <v>1681589523</v>
      </c>
      <c r="P43" s="5"/>
      <c r="Q43" s="5">
        <v>11652580</v>
      </c>
      <c r="R43" s="5"/>
      <c r="S43" s="5">
        <v>8450</v>
      </c>
      <c r="T43" s="5"/>
      <c r="U43" s="5">
        <v>77471718805</v>
      </c>
      <c r="V43" s="5"/>
      <c r="W43" s="5">
        <v>97878438409.050003</v>
      </c>
      <c r="X43" s="5"/>
      <c r="Y43" s="7">
        <v>1.3422144187814854E-2</v>
      </c>
    </row>
    <row r="44" spans="1:25" ht="24">
      <c r="A44" s="1" t="s">
        <v>50</v>
      </c>
      <c r="C44" s="5">
        <v>5357648</v>
      </c>
      <c r="D44" s="5"/>
      <c r="E44" s="5">
        <v>74825022913</v>
      </c>
      <c r="F44" s="5"/>
      <c r="G44" s="5">
        <v>94692190500.432007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5357648</v>
      </c>
      <c r="R44" s="5"/>
      <c r="S44" s="5">
        <v>17450</v>
      </c>
      <c r="T44" s="5"/>
      <c r="U44" s="5">
        <v>74825022913</v>
      </c>
      <c r="V44" s="5"/>
      <c r="W44" s="5">
        <v>92934686402.279999</v>
      </c>
      <c r="X44" s="5"/>
      <c r="Y44" s="7">
        <v>1.274420374105012E-2</v>
      </c>
    </row>
    <row r="45" spans="1:25" ht="24">
      <c r="A45" s="1" t="s">
        <v>51</v>
      </c>
      <c r="C45" s="5">
        <v>7944430</v>
      </c>
      <c r="D45" s="5"/>
      <c r="E45" s="5">
        <v>139347780443</v>
      </c>
      <c r="F45" s="5"/>
      <c r="G45" s="5">
        <v>185978133107.32501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7944430</v>
      </c>
      <c r="R45" s="5"/>
      <c r="S45" s="5">
        <v>21930</v>
      </c>
      <c r="T45" s="5"/>
      <c r="U45" s="5">
        <v>139347780443</v>
      </c>
      <c r="V45" s="5"/>
      <c r="W45" s="5">
        <v>173184732868.095</v>
      </c>
      <c r="X45" s="5"/>
      <c r="Y45" s="7">
        <v>2.3748953226749085E-2</v>
      </c>
    </row>
    <row r="46" spans="1:25" ht="24">
      <c r="A46" s="1" t="s">
        <v>52</v>
      </c>
      <c r="C46" s="5">
        <v>1723732</v>
      </c>
      <c r="D46" s="5"/>
      <c r="E46" s="5">
        <v>39605524234</v>
      </c>
      <c r="F46" s="5"/>
      <c r="G46" s="5">
        <v>47326201446.851997</v>
      </c>
      <c r="H46" s="5"/>
      <c r="I46" s="5">
        <v>0</v>
      </c>
      <c r="J46" s="5"/>
      <c r="K46" s="5">
        <v>0</v>
      </c>
      <c r="L46" s="5"/>
      <c r="M46" s="5">
        <v>-435677</v>
      </c>
      <c r="N46" s="5"/>
      <c r="O46" s="5">
        <v>12266112206</v>
      </c>
      <c r="P46" s="5"/>
      <c r="Q46" s="5">
        <v>1288055</v>
      </c>
      <c r="R46" s="5"/>
      <c r="S46" s="5">
        <v>28260</v>
      </c>
      <c r="T46" s="5"/>
      <c r="U46" s="5">
        <v>29595142114</v>
      </c>
      <c r="V46" s="5"/>
      <c r="W46" s="5">
        <v>36183851715.915001</v>
      </c>
      <c r="X46" s="5"/>
      <c r="Y46" s="7">
        <v>4.9619189159092443E-3</v>
      </c>
    </row>
    <row r="47" spans="1:25" ht="24">
      <c r="A47" s="1" t="s">
        <v>53</v>
      </c>
      <c r="C47" s="5">
        <v>4804184</v>
      </c>
      <c r="D47" s="5"/>
      <c r="E47" s="5">
        <v>121808643720</v>
      </c>
      <c r="F47" s="5"/>
      <c r="G47" s="5">
        <v>178559650543.42801</v>
      </c>
      <c r="H47" s="5"/>
      <c r="I47" s="5">
        <v>0</v>
      </c>
      <c r="J47" s="5"/>
      <c r="K47" s="5">
        <v>0</v>
      </c>
      <c r="L47" s="5"/>
      <c r="M47" s="5">
        <v>-578280</v>
      </c>
      <c r="N47" s="5"/>
      <c r="O47" s="5">
        <v>21059769930</v>
      </c>
      <c r="P47" s="5"/>
      <c r="Q47" s="5">
        <v>4225904</v>
      </c>
      <c r="R47" s="5"/>
      <c r="S47" s="5">
        <v>33990</v>
      </c>
      <c r="T47" s="5"/>
      <c r="U47" s="5">
        <v>107146527844</v>
      </c>
      <c r="V47" s="5"/>
      <c r="W47" s="5">
        <v>142783828022.08801</v>
      </c>
      <c r="X47" s="5"/>
      <c r="Y47" s="7">
        <v>1.9580054183040835E-2</v>
      </c>
    </row>
    <row r="48" spans="1:25" ht="24">
      <c r="A48" s="1" t="s">
        <v>54</v>
      </c>
      <c r="C48" s="5">
        <v>20749555</v>
      </c>
      <c r="D48" s="5"/>
      <c r="E48" s="5">
        <v>112404440986</v>
      </c>
      <c r="F48" s="5"/>
      <c r="G48" s="5">
        <v>105399346205.00301</v>
      </c>
      <c r="H48" s="5"/>
      <c r="I48" s="5">
        <v>3545367</v>
      </c>
      <c r="J48" s="5"/>
      <c r="K48" s="5">
        <v>0</v>
      </c>
      <c r="L48" s="5"/>
      <c r="M48" s="5">
        <v>-1705867</v>
      </c>
      <c r="N48" s="5"/>
      <c r="O48" s="5">
        <v>8557901203</v>
      </c>
      <c r="P48" s="5"/>
      <c r="Q48" s="5">
        <v>22589055</v>
      </c>
      <c r="R48" s="5"/>
      <c r="S48" s="5">
        <v>4300</v>
      </c>
      <c r="T48" s="5"/>
      <c r="U48" s="5">
        <v>103163422254</v>
      </c>
      <c r="V48" s="5"/>
      <c r="W48" s="5">
        <v>96554995527.824997</v>
      </c>
      <c r="X48" s="5"/>
      <c r="Y48" s="7">
        <v>1.3240659465899873E-2</v>
      </c>
    </row>
    <row r="49" spans="1:25" ht="24">
      <c r="A49" s="1" t="s">
        <v>55</v>
      </c>
      <c r="C49" s="5">
        <v>27709376</v>
      </c>
      <c r="D49" s="5"/>
      <c r="E49" s="5">
        <v>263052525874</v>
      </c>
      <c r="F49" s="5"/>
      <c r="G49" s="5">
        <v>309875683644</v>
      </c>
      <c r="H49" s="5"/>
      <c r="I49" s="5">
        <v>0</v>
      </c>
      <c r="J49" s="5"/>
      <c r="K49" s="5">
        <v>0</v>
      </c>
      <c r="L49" s="5"/>
      <c r="M49" s="5">
        <v>-1621776</v>
      </c>
      <c r="N49" s="5"/>
      <c r="O49" s="5">
        <v>18052217055</v>
      </c>
      <c r="P49" s="5"/>
      <c r="Q49" s="5">
        <v>26087600</v>
      </c>
      <c r="R49" s="5"/>
      <c r="S49" s="5">
        <v>11210</v>
      </c>
      <c r="T49" s="5"/>
      <c r="U49" s="5">
        <v>247656572051</v>
      </c>
      <c r="V49" s="5"/>
      <c r="W49" s="5">
        <v>290701966123.79999</v>
      </c>
      <c r="X49" s="5"/>
      <c r="Y49" s="7">
        <v>3.986418018530772E-2</v>
      </c>
    </row>
    <row r="50" spans="1:25" ht="24">
      <c r="A50" s="1" t="s">
        <v>56</v>
      </c>
      <c r="C50" s="5">
        <v>2690572</v>
      </c>
      <c r="D50" s="5"/>
      <c r="E50" s="5">
        <v>157096160387</v>
      </c>
      <c r="F50" s="5"/>
      <c r="G50" s="5">
        <v>112599106366.86</v>
      </c>
      <c r="H50" s="5"/>
      <c r="I50" s="5">
        <v>0</v>
      </c>
      <c r="J50" s="5"/>
      <c r="K50" s="5">
        <v>0</v>
      </c>
      <c r="L50" s="5"/>
      <c r="M50" s="5">
        <v>-319287</v>
      </c>
      <c r="N50" s="5"/>
      <c r="O50" s="5">
        <v>12599676370</v>
      </c>
      <c r="P50" s="5"/>
      <c r="Q50" s="5">
        <v>2371285</v>
      </c>
      <c r="R50" s="5"/>
      <c r="S50" s="5">
        <v>39900</v>
      </c>
      <c r="T50" s="5"/>
      <c r="U50" s="5">
        <v>138453744664</v>
      </c>
      <c r="V50" s="5"/>
      <c r="W50" s="5">
        <v>94051316584.574997</v>
      </c>
      <c r="X50" s="5"/>
      <c r="Y50" s="7">
        <v>1.2897328081352669E-2</v>
      </c>
    </row>
    <row r="51" spans="1:25" ht="24">
      <c r="A51" s="1" t="s">
        <v>57</v>
      </c>
      <c r="C51" s="5">
        <v>3205896</v>
      </c>
      <c r="D51" s="5"/>
      <c r="E51" s="5">
        <v>59965168779</v>
      </c>
      <c r="F51" s="5"/>
      <c r="G51" s="5">
        <v>61123225222.584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3205896</v>
      </c>
      <c r="R51" s="5"/>
      <c r="S51" s="5">
        <v>19150</v>
      </c>
      <c r="T51" s="5"/>
      <c r="U51" s="5">
        <v>59965168779</v>
      </c>
      <c r="V51" s="5"/>
      <c r="W51" s="5">
        <v>61027620595.019997</v>
      </c>
      <c r="X51" s="5"/>
      <c r="Y51" s="7">
        <v>8.3687637071034483E-3</v>
      </c>
    </row>
    <row r="52" spans="1:25" ht="24">
      <c r="A52" s="1" t="s">
        <v>58</v>
      </c>
      <c r="C52" s="5">
        <v>2195964</v>
      </c>
      <c r="D52" s="5"/>
      <c r="E52" s="5">
        <v>39309262473</v>
      </c>
      <c r="F52" s="5"/>
      <c r="G52" s="5">
        <v>37829622586.085999</v>
      </c>
      <c r="H52" s="5"/>
      <c r="I52" s="5">
        <v>0</v>
      </c>
      <c r="J52" s="5"/>
      <c r="K52" s="5">
        <v>0</v>
      </c>
      <c r="L52" s="5"/>
      <c r="M52" s="5">
        <v>-848214</v>
      </c>
      <c r="N52" s="5"/>
      <c r="O52" s="5">
        <v>13668704573</v>
      </c>
      <c r="P52" s="5"/>
      <c r="Q52" s="5">
        <v>1347750</v>
      </c>
      <c r="R52" s="5"/>
      <c r="S52" s="5">
        <v>16220</v>
      </c>
      <c r="T52" s="5"/>
      <c r="U52" s="5">
        <v>24125649827</v>
      </c>
      <c r="V52" s="5"/>
      <c r="W52" s="5">
        <v>21730434995.25</v>
      </c>
      <c r="X52" s="5"/>
      <c r="Y52" s="7">
        <v>2.9799109641620021E-3</v>
      </c>
    </row>
    <row r="53" spans="1:25" ht="24">
      <c r="A53" s="1" t="s">
        <v>59</v>
      </c>
      <c r="C53" s="5">
        <v>34066884</v>
      </c>
      <c r="D53" s="5"/>
      <c r="E53" s="5">
        <v>124770189040</v>
      </c>
      <c r="F53" s="5"/>
      <c r="G53" s="5">
        <v>122452896721.36301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34066884</v>
      </c>
      <c r="R53" s="5"/>
      <c r="S53" s="5">
        <v>3783</v>
      </c>
      <c r="T53" s="5"/>
      <c r="U53" s="5">
        <v>124770189040</v>
      </c>
      <c r="V53" s="5"/>
      <c r="W53" s="5">
        <v>128108215790.077</v>
      </c>
      <c r="X53" s="5"/>
      <c r="Y53" s="7">
        <v>1.7567576392995728E-2</v>
      </c>
    </row>
    <row r="54" spans="1:25" ht="24">
      <c r="A54" s="1" t="s">
        <v>60</v>
      </c>
      <c r="C54" s="5">
        <v>1656710</v>
      </c>
      <c r="D54" s="5"/>
      <c r="E54" s="5">
        <v>25973520885</v>
      </c>
      <c r="F54" s="5"/>
      <c r="G54" s="5">
        <v>26135550373.185001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1656710</v>
      </c>
      <c r="R54" s="5"/>
      <c r="S54" s="5">
        <v>15700</v>
      </c>
      <c r="T54" s="5"/>
      <c r="U54" s="5">
        <v>25973520885</v>
      </c>
      <c r="V54" s="5"/>
      <c r="W54" s="5">
        <v>25855585435.349998</v>
      </c>
      <c r="X54" s="5"/>
      <c r="Y54" s="7">
        <v>3.545595959789503E-3</v>
      </c>
    </row>
    <row r="55" spans="1:25" ht="24">
      <c r="A55" s="1" t="s">
        <v>61</v>
      </c>
      <c r="C55" s="5">
        <v>662226</v>
      </c>
      <c r="D55" s="5"/>
      <c r="E55" s="5">
        <v>8743039104</v>
      </c>
      <c r="F55" s="5"/>
      <c r="G55" s="5">
        <v>8136411935.5080004</v>
      </c>
      <c r="H55" s="5"/>
      <c r="I55" s="5">
        <v>4906323</v>
      </c>
      <c r="J55" s="5"/>
      <c r="K55" s="5">
        <v>63951157139</v>
      </c>
      <c r="L55" s="5"/>
      <c r="M55" s="5">
        <v>0</v>
      </c>
      <c r="N55" s="5"/>
      <c r="O55" s="5">
        <v>0</v>
      </c>
      <c r="P55" s="5"/>
      <c r="Q55" s="5">
        <v>5568549</v>
      </c>
      <c r="R55" s="5"/>
      <c r="S55" s="5">
        <v>12970</v>
      </c>
      <c r="T55" s="5"/>
      <c r="U55" s="5">
        <v>72694196243</v>
      </c>
      <c r="V55" s="5"/>
      <c r="W55" s="5">
        <v>71794347250.846497</v>
      </c>
      <c r="X55" s="5"/>
      <c r="Y55" s="7">
        <v>9.8452130656572837E-3</v>
      </c>
    </row>
    <row r="56" spans="1:25" ht="24">
      <c r="A56" s="1" t="s">
        <v>62</v>
      </c>
      <c r="C56" s="5">
        <v>105500953</v>
      </c>
      <c r="D56" s="5"/>
      <c r="E56" s="5">
        <v>501970091385</v>
      </c>
      <c r="F56" s="5"/>
      <c r="G56" s="5">
        <v>649165246220.53296</v>
      </c>
      <c r="H56" s="5"/>
      <c r="I56" s="5">
        <v>0</v>
      </c>
      <c r="J56" s="5"/>
      <c r="K56" s="5">
        <v>0</v>
      </c>
      <c r="L56" s="5"/>
      <c r="M56" s="5">
        <v>-4881621</v>
      </c>
      <c r="N56" s="5"/>
      <c r="O56" s="5">
        <v>29943449488</v>
      </c>
      <c r="P56" s="5"/>
      <c r="Q56" s="5">
        <v>100619332</v>
      </c>
      <c r="R56" s="5"/>
      <c r="S56" s="5">
        <v>5920</v>
      </c>
      <c r="T56" s="5"/>
      <c r="U56" s="5">
        <v>478743497981</v>
      </c>
      <c r="V56" s="5"/>
      <c r="W56" s="5">
        <v>592122230089.63196</v>
      </c>
      <c r="X56" s="5"/>
      <c r="Y56" s="7">
        <v>8.1198168649354752E-2</v>
      </c>
    </row>
    <row r="57" spans="1:25" ht="24">
      <c r="A57" s="1" t="s">
        <v>63</v>
      </c>
      <c r="C57" s="5">
        <v>5289687</v>
      </c>
      <c r="D57" s="5"/>
      <c r="E57" s="5">
        <v>50078906685</v>
      </c>
      <c r="F57" s="5"/>
      <c r="G57" s="5">
        <v>63519217417.188004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5289687</v>
      </c>
      <c r="R57" s="5"/>
      <c r="S57" s="5">
        <v>11800</v>
      </c>
      <c r="T57" s="5"/>
      <c r="U57" s="5">
        <v>50078906685</v>
      </c>
      <c r="V57" s="5"/>
      <c r="W57" s="5">
        <v>62046917675.730003</v>
      </c>
      <c r="X57" s="5"/>
      <c r="Y57" s="7">
        <v>8.508540685668765E-3</v>
      </c>
    </row>
    <row r="58" spans="1:25" ht="24">
      <c r="A58" s="1" t="s">
        <v>64</v>
      </c>
      <c r="C58" s="5">
        <v>6668446</v>
      </c>
      <c r="D58" s="5"/>
      <c r="E58" s="5">
        <v>73841106689</v>
      </c>
      <c r="F58" s="5"/>
      <c r="G58" s="5">
        <v>88560350450.567993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6668446</v>
      </c>
      <c r="R58" s="5"/>
      <c r="S58" s="5">
        <v>12270</v>
      </c>
      <c r="T58" s="5"/>
      <c r="U58" s="5">
        <v>73841106689</v>
      </c>
      <c r="V58" s="5"/>
      <c r="W58" s="5">
        <v>81334992517.100998</v>
      </c>
      <c r="X58" s="5"/>
      <c r="Y58" s="7">
        <v>1.1153528957184838E-2</v>
      </c>
    </row>
    <row r="59" spans="1:25" ht="24">
      <c r="A59" s="1" t="s">
        <v>65</v>
      </c>
      <c r="C59" s="5">
        <v>8777819</v>
      </c>
      <c r="D59" s="5"/>
      <c r="E59" s="5">
        <v>125168221432</v>
      </c>
      <c r="F59" s="5"/>
      <c r="G59" s="5">
        <v>131058376473.789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8777819</v>
      </c>
      <c r="R59" s="5"/>
      <c r="S59" s="5">
        <v>15190</v>
      </c>
      <c r="T59" s="5"/>
      <c r="U59" s="5">
        <v>125168221432</v>
      </c>
      <c r="V59" s="5"/>
      <c r="W59" s="5">
        <v>132541726939.87</v>
      </c>
      <c r="X59" s="5"/>
      <c r="Y59" s="7">
        <v>1.8175547125652048E-2</v>
      </c>
    </row>
    <row r="60" spans="1:25" ht="24">
      <c r="A60" s="1" t="s">
        <v>66</v>
      </c>
      <c r="C60" s="5">
        <v>15711210</v>
      </c>
      <c r="D60" s="5"/>
      <c r="E60" s="5">
        <v>42126357355</v>
      </c>
      <c r="F60" s="5"/>
      <c r="G60" s="5">
        <v>30001656065.260502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15711210</v>
      </c>
      <c r="R60" s="5"/>
      <c r="S60" s="5">
        <v>1786</v>
      </c>
      <c r="T60" s="5"/>
      <c r="U60" s="5">
        <v>42126357355</v>
      </c>
      <c r="V60" s="5"/>
      <c r="W60" s="5">
        <v>27893262744.693001</v>
      </c>
      <c r="X60" s="5"/>
      <c r="Y60" s="7">
        <v>3.8250241883023067E-3</v>
      </c>
    </row>
    <row r="61" spans="1:25" ht="24">
      <c r="A61" s="1" t="s">
        <v>67</v>
      </c>
      <c r="C61" s="5">
        <v>68548789</v>
      </c>
      <c r="D61" s="5"/>
      <c r="E61" s="5">
        <v>106694919967</v>
      </c>
      <c r="F61" s="5"/>
      <c r="G61" s="5">
        <v>111751114876.938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68548789</v>
      </c>
      <c r="R61" s="5"/>
      <c r="S61" s="5">
        <v>1615</v>
      </c>
      <c r="T61" s="5"/>
      <c r="U61" s="5">
        <v>106694919967</v>
      </c>
      <c r="V61" s="5"/>
      <c r="W61" s="5">
        <v>110047591784.302</v>
      </c>
      <c r="X61" s="5"/>
      <c r="Y61" s="7">
        <v>1.5090909381673566E-2</v>
      </c>
    </row>
    <row r="62" spans="1:25" ht="24">
      <c r="A62" s="1" t="s">
        <v>68</v>
      </c>
      <c r="C62" s="5">
        <v>22454373</v>
      </c>
      <c r="D62" s="5"/>
      <c r="E62" s="5">
        <v>240570017449</v>
      </c>
      <c r="F62" s="5"/>
      <c r="G62" s="5">
        <v>293808288673.79602</v>
      </c>
      <c r="H62" s="5"/>
      <c r="I62" s="5">
        <v>7484791</v>
      </c>
      <c r="J62" s="5"/>
      <c r="K62" s="5">
        <v>240570017787.29599</v>
      </c>
      <c r="L62" s="5"/>
      <c r="M62" s="5">
        <v>-22454373</v>
      </c>
      <c r="N62" s="5"/>
      <c r="O62" s="5">
        <v>240570017787.29599</v>
      </c>
      <c r="P62" s="5"/>
      <c r="Q62" s="5">
        <v>7484791</v>
      </c>
      <c r="R62" s="5"/>
      <c r="S62" s="5">
        <v>34970</v>
      </c>
      <c r="T62" s="5"/>
      <c r="U62" s="5">
        <v>240570017442</v>
      </c>
      <c r="V62" s="5"/>
      <c r="W62" s="5">
        <v>260185769579.444</v>
      </c>
      <c r="X62" s="5"/>
      <c r="Y62" s="7">
        <v>3.5679471103923638E-2</v>
      </c>
    </row>
    <row r="63" spans="1:25" ht="24">
      <c r="A63" s="1" t="s">
        <v>69</v>
      </c>
      <c r="C63" s="5">
        <v>1891144</v>
      </c>
      <c r="D63" s="5"/>
      <c r="E63" s="5">
        <v>19172625266</v>
      </c>
      <c r="F63" s="5"/>
      <c r="G63" s="5">
        <v>15170725964.124001</v>
      </c>
      <c r="H63" s="5"/>
      <c r="I63" s="5">
        <v>3782288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5673432</v>
      </c>
      <c r="R63" s="5"/>
      <c r="S63" s="5">
        <v>8010</v>
      </c>
      <c r="T63" s="5"/>
      <c r="U63" s="5">
        <v>57513678722</v>
      </c>
      <c r="V63" s="5"/>
      <c r="W63" s="5">
        <v>45173797387.596001</v>
      </c>
      <c r="X63" s="5"/>
      <c r="Y63" s="7">
        <v>6.1947169560827948E-3</v>
      </c>
    </row>
    <row r="64" spans="1:25" ht="24">
      <c r="A64" s="1" t="s">
        <v>70</v>
      </c>
      <c r="C64" s="5">
        <v>7200268</v>
      </c>
      <c r="D64" s="5"/>
      <c r="E64" s="5">
        <v>53720533264</v>
      </c>
      <c r="F64" s="5"/>
      <c r="G64" s="5">
        <v>75296125784.807999</v>
      </c>
      <c r="H64" s="5"/>
      <c r="I64" s="5">
        <v>0</v>
      </c>
      <c r="J64" s="5"/>
      <c r="K64" s="5">
        <v>0</v>
      </c>
      <c r="L64" s="5"/>
      <c r="M64" s="5">
        <v>-1418731</v>
      </c>
      <c r="N64" s="5"/>
      <c r="O64" s="5">
        <v>15812456614</v>
      </c>
      <c r="P64" s="5"/>
      <c r="Q64" s="5">
        <v>5781537</v>
      </c>
      <c r="R64" s="5"/>
      <c r="S64" s="5">
        <v>11110</v>
      </c>
      <c r="T64" s="5"/>
      <c r="U64" s="5">
        <v>43135512554</v>
      </c>
      <c r="V64" s="5"/>
      <c r="W64" s="5">
        <v>63850690457.383499</v>
      </c>
      <c r="X64" s="5"/>
      <c r="Y64" s="7">
        <v>8.7558934096285557E-3</v>
      </c>
    </row>
    <row r="65" spans="1:25" ht="24">
      <c r="A65" s="1" t="s">
        <v>71</v>
      </c>
      <c r="C65" s="5">
        <v>7619936</v>
      </c>
      <c r="D65" s="5"/>
      <c r="E65" s="5">
        <v>154946892579</v>
      </c>
      <c r="F65" s="5"/>
      <c r="G65" s="5">
        <v>146492713344.672</v>
      </c>
      <c r="H65" s="5"/>
      <c r="I65" s="5">
        <v>0</v>
      </c>
      <c r="J65" s="5"/>
      <c r="K65" s="5">
        <v>0</v>
      </c>
      <c r="L65" s="5"/>
      <c r="M65" s="5">
        <v>-857474</v>
      </c>
      <c r="N65" s="5"/>
      <c r="O65" s="5">
        <v>15405507165</v>
      </c>
      <c r="P65" s="5"/>
      <c r="Q65" s="5">
        <v>6762462</v>
      </c>
      <c r="R65" s="5"/>
      <c r="S65" s="5">
        <v>17590</v>
      </c>
      <c r="T65" s="5"/>
      <c r="U65" s="5">
        <v>137510665843</v>
      </c>
      <c r="V65" s="5"/>
      <c r="W65" s="5">
        <v>118243943925.849</v>
      </c>
      <c r="X65" s="5"/>
      <c r="Y65" s="7">
        <v>1.6214881341648939E-2</v>
      </c>
    </row>
    <row r="66" spans="1:25" ht="24">
      <c r="A66" s="1" t="s">
        <v>72</v>
      </c>
      <c r="C66" s="5">
        <v>28733324</v>
      </c>
      <c r="D66" s="5"/>
      <c r="E66" s="5">
        <v>196358617759</v>
      </c>
      <c r="F66" s="5"/>
      <c r="G66" s="5">
        <v>148809899362.66199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28733324</v>
      </c>
      <c r="R66" s="5"/>
      <c r="S66" s="5">
        <v>4929</v>
      </c>
      <c r="T66" s="5"/>
      <c r="U66" s="5">
        <v>196358617759</v>
      </c>
      <c r="V66" s="5"/>
      <c r="W66" s="5">
        <v>140783875999.724</v>
      </c>
      <c r="X66" s="5"/>
      <c r="Y66" s="7">
        <v>1.9305799251625833E-2</v>
      </c>
    </row>
    <row r="67" spans="1:25" ht="24">
      <c r="A67" s="1" t="s">
        <v>73</v>
      </c>
      <c r="C67" s="5">
        <v>18759693</v>
      </c>
      <c r="D67" s="5"/>
      <c r="E67" s="5">
        <v>134765985123</v>
      </c>
      <c r="F67" s="5"/>
      <c r="G67" s="5">
        <v>99021266709.511505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18759693</v>
      </c>
      <c r="R67" s="5"/>
      <c r="S67" s="5">
        <v>4970</v>
      </c>
      <c r="T67" s="5"/>
      <c r="U67" s="5">
        <v>134765985123</v>
      </c>
      <c r="V67" s="5"/>
      <c r="W67" s="5">
        <v>92680921948.4505</v>
      </c>
      <c r="X67" s="5"/>
      <c r="Y67" s="7">
        <v>1.2709404829825084E-2</v>
      </c>
    </row>
    <row r="68" spans="1:25" ht="24">
      <c r="A68" s="1" t="s">
        <v>74</v>
      </c>
      <c r="C68" s="5">
        <v>70757817</v>
      </c>
      <c r="D68" s="5"/>
      <c r="E68" s="5">
        <v>398567152129</v>
      </c>
      <c r="F68" s="5"/>
      <c r="G68" s="5">
        <v>521899115277.26703</v>
      </c>
      <c r="H68" s="5"/>
      <c r="I68" s="5">
        <v>20794769</v>
      </c>
      <c r="J68" s="5"/>
      <c r="K68" s="5">
        <v>0</v>
      </c>
      <c r="L68" s="5"/>
      <c r="M68" s="5">
        <v>-1441919</v>
      </c>
      <c r="N68" s="5"/>
      <c r="O68" s="5">
        <v>10522737872</v>
      </c>
      <c r="P68" s="5"/>
      <c r="Q68" s="5">
        <v>90110667</v>
      </c>
      <c r="R68" s="5"/>
      <c r="S68" s="5">
        <v>5592</v>
      </c>
      <c r="T68" s="5"/>
      <c r="U68" s="5">
        <v>390445059423</v>
      </c>
      <c r="V68" s="5"/>
      <c r="W68" s="5">
        <v>500900651707.30902</v>
      </c>
      <c r="X68" s="5"/>
      <c r="Y68" s="7">
        <v>6.868888470501279E-2</v>
      </c>
    </row>
    <row r="69" spans="1:25" ht="24">
      <c r="A69" s="1" t="s">
        <v>75</v>
      </c>
      <c r="C69" s="5">
        <v>733711</v>
      </c>
      <c r="D69" s="5"/>
      <c r="E69" s="5">
        <v>117846690409</v>
      </c>
      <c r="F69" s="5"/>
      <c r="G69" s="5">
        <v>142441160438.11499</v>
      </c>
      <c r="H69" s="5"/>
      <c r="I69" s="5">
        <v>0</v>
      </c>
      <c r="J69" s="5"/>
      <c r="K69" s="5">
        <v>0</v>
      </c>
      <c r="L69" s="5"/>
      <c r="M69" s="5">
        <v>-179695</v>
      </c>
      <c r="N69" s="5"/>
      <c r="O69" s="5">
        <v>33340635240</v>
      </c>
      <c r="P69" s="5"/>
      <c r="Q69" s="5">
        <v>554016</v>
      </c>
      <c r="R69" s="5"/>
      <c r="S69" s="5">
        <v>190050</v>
      </c>
      <c r="T69" s="5"/>
      <c r="U69" s="5">
        <v>88984562125</v>
      </c>
      <c r="V69" s="5"/>
      <c r="W69" s="5">
        <v>104664260892.24001</v>
      </c>
      <c r="X69" s="5"/>
      <c r="Y69" s="7">
        <v>1.4352689150349429E-2</v>
      </c>
    </row>
    <row r="70" spans="1:25" ht="24">
      <c r="A70" s="1" t="s">
        <v>76</v>
      </c>
      <c r="C70" s="5">
        <v>1601041</v>
      </c>
      <c r="D70" s="5"/>
      <c r="E70" s="5">
        <v>31256640793</v>
      </c>
      <c r="F70" s="5"/>
      <c r="G70" s="5">
        <v>45931117302.602997</v>
      </c>
      <c r="H70" s="5"/>
      <c r="I70" s="5">
        <v>0</v>
      </c>
      <c r="J70" s="5"/>
      <c r="K70" s="5">
        <v>0</v>
      </c>
      <c r="L70" s="5"/>
      <c r="M70" s="5">
        <v>-300108</v>
      </c>
      <c r="N70" s="5"/>
      <c r="O70" s="5">
        <v>8210760905</v>
      </c>
      <c r="P70" s="5"/>
      <c r="Q70" s="5">
        <v>1300933</v>
      </c>
      <c r="R70" s="5"/>
      <c r="S70" s="5">
        <v>27290</v>
      </c>
      <c r="T70" s="5"/>
      <c r="U70" s="5">
        <v>25397722782</v>
      </c>
      <c r="V70" s="5"/>
      <c r="W70" s="5">
        <v>35291221923.658501</v>
      </c>
      <c r="X70" s="5"/>
      <c r="Y70" s="7">
        <v>4.8395119182829092E-3</v>
      </c>
    </row>
    <row r="71" spans="1:25" ht="24">
      <c r="A71" s="1" t="s">
        <v>77</v>
      </c>
      <c r="C71" s="5">
        <v>125031</v>
      </c>
      <c r="D71" s="5"/>
      <c r="E71" s="5">
        <v>1298091780</v>
      </c>
      <c r="F71" s="5"/>
      <c r="G71" s="5">
        <v>1354729014.4949999</v>
      </c>
      <c r="H71" s="5"/>
      <c r="I71" s="5">
        <v>0</v>
      </c>
      <c r="J71" s="5"/>
      <c r="K71" s="5">
        <v>0</v>
      </c>
      <c r="L71" s="5"/>
      <c r="M71" s="5">
        <v>-125031</v>
      </c>
      <c r="N71" s="5"/>
      <c r="O71" s="5">
        <v>1328299882</v>
      </c>
      <c r="P71" s="5"/>
      <c r="Q71" s="5">
        <v>0</v>
      </c>
      <c r="R71" s="5"/>
      <c r="S71" s="5">
        <v>0</v>
      </c>
      <c r="T71" s="5"/>
      <c r="U71" s="5">
        <v>0</v>
      </c>
      <c r="V71" s="5"/>
      <c r="W71" s="5">
        <v>0</v>
      </c>
      <c r="X71" s="5"/>
      <c r="Y71" s="7">
        <v>0</v>
      </c>
    </row>
    <row r="72" spans="1:25" ht="24">
      <c r="A72" s="1" t="s">
        <v>78</v>
      </c>
      <c r="C72" s="5">
        <v>4269427</v>
      </c>
      <c r="D72" s="5"/>
      <c r="E72" s="5">
        <v>30201496848</v>
      </c>
      <c r="F72" s="5"/>
      <c r="G72" s="5">
        <v>29326205213.608501</v>
      </c>
      <c r="H72" s="5"/>
      <c r="I72" s="5">
        <v>0</v>
      </c>
      <c r="J72" s="5"/>
      <c r="K72" s="5">
        <v>0</v>
      </c>
      <c r="L72" s="5"/>
      <c r="M72" s="5">
        <v>-904755</v>
      </c>
      <c r="N72" s="5"/>
      <c r="O72" s="5">
        <v>5829631321</v>
      </c>
      <c r="P72" s="5"/>
      <c r="Q72" s="5">
        <v>3364672</v>
      </c>
      <c r="R72" s="5"/>
      <c r="S72" s="5">
        <v>6300</v>
      </c>
      <c r="T72" s="5"/>
      <c r="U72" s="5">
        <v>23801351059</v>
      </c>
      <c r="V72" s="5"/>
      <c r="W72" s="5">
        <v>21071308870.080002</v>
      </c>
      <c r="X72" s="5"/>
      <c r="Y72" s="7">
        <v>2.8895245007714149E-3</v>
      </c>
    </row>
    <row r="73" spans="1:25" ht="24">
      <c r="A73" s="1" t="s">
        <v>79</v>
      </c>
      <c r="C73" s="5">
        <v>5171394</v>
      </c>
      <c r="D73" s="5"/>
      <c r="E73" s="5">
        <v>40051522526</v>
      </c>
      <c r="F73" s="5"/>
      <c r="G73" s="5">
        <v>64257802571.25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5171394</v>
      </c>
      <c r="R73" s="5"/>
      <c r="S73" s="5">
        <v>11820</v>
      </c>
      <c r="T73" s="5"/>
      <c r="U73" s="5">
        <v>40051522526</v>
      </c>
      <c r="V73" s="5"/>
      <c r="W73" s="5">
        <v>60762178111.374001</v>
      </c>
      <c r="X73" s="5"/>
      <c r="Y73" s="7">
        <v>8.332363378829118E-3</v>
      </c>
    </row>
    <row r="74" spans="1:25" ht="24">
      <c r="A74" s="1" t="s">
        <v>80</v>
      </c>
      <c r="C74" s="5">
        <v>9599505</v>
      </c>
      <c r="D74" s="5"/>
      <c r="E74" s="5">
        <v>67020135374</v>
      </c>
      <c r="F74" s="5"/>
      <c r="G74" s="5">
        <v>70422823035.945007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9599505</v>
      </c>
      <c r="R74" s="5"/>
      <c r="S74" s="5">
        <v>7610</v>
      </c>
      <c r="T74" s="5"/>
      <c r="U74" s="5">
        <v>67020135374</v>
      </c>
      <c r="V74" s="5"/>
      <c r="W74" s="5">
        <v>72617572263.352493</v>
      </c>
      <c r="X74" s="5"/>
      <c r="Y74" s="7">
        <v>9.9581025334141531E-3</v>
      </c>
    </row>
    <row r="75" spans="1:25" ht="24">
      <c r="A75" s="1" t="s">
        <v>81</v>
      </c>
      <c r="C75" s="5">
        <v>1359690</v>
      </c>
      <c r="D75" s="5"/>
      <c r="E75" s="5">
        <v>47659583841</v>
      </c>
      <c r="F75" s="5"/>
      <c r="G75" s="5">
        <v>49117138349.129997</v>
      </c>
      <c r="H75" s="5"/>
      <c r="I75" s="5">
        <v>0</v>
      </c>
      <c r="J75" s="5"/>
      <c r="K75" s="5">
        <v>0</v>
      </c>
      <c r="L75" s="5"/>
      <c r="M75" s="5">
        <v>-280985</v>
      </c>
      <c r="N75" s="5"/>
      <c r="O75" s="5">
        <v>9220098235</v>
      </c>
      <c r="P75" s="5"/>
      <c r="Q75" s="5">
        <v>1078705</v>
      </c>
      <c r="R75" s="5"/>
      <c r="S75" s="5">
        <v>33090</v>
      </c>
      <c r="T75" s="5"/>
      <c r="U75" s="5">
        <v>37810553439</v>
      </c>
      <c r="V75" s="5"/>
      <c r="W75" s="5">
        <v>35481967076.722504</v>
      </c>
      <c r="X75" s="5"/>
      <c r="Y75" s="7">
        <v>4.8656689451947229E-3</v>
      </c>
    </row>
    <row r="76" spans="1:25" ht="24">
      <c r="A76" s="1" t="s">
        <v>82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6700000</v>
      </c>
      <c r="J76" s="5"/>
      <c r="K76" s="5">
        <v>50631942880</v>
      </c>
      <c r="L76" s="5"/>
      <c r="M76" s="5">
        <v>0</v>
      </c>
      <c r="N76" s="5"/>
      <c r="O76" s="5">
        <v>0</v>
      </c>
      <c r="P76" s="5"/>
      <c r="Q76" s="5">
        <v>6700000</v>
      </c>
      <c r="R76" s="5"/>
      <c r="S76" s="5">
        <v>7530</v>
      </c>
      <c r="T76" s="5"/>
      <c r="U76" s="5">
        <v>50631942880</v>
      </c>
      <c r="V76" s="5"/>
      <c r="W76" s="5">
        <v>50150816550</v>
      </c>
      <c r="X76" s="5"/>
      <c r="Y76" s="7">
        <v>6.8772193530267098E-3</v>
      </c>
    </row>
    <row r="77" spans="1:25" ht="24">
      <c r="A77" s="1" t="s">
        <v>83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229000</v>
      </c>
      <c r="J77" s="5"/>
      <c r="K77" s="5">
        <v>14898744783</v>
      </c>
      <c r="L77" s="5"/>
      <c r="M77" s="5">
        <v>0</v>
      </c>
      <c r="N77" s="5"/>
      <c r="O77" s="5">
        <v>0</v>
      </c>
      <c r="P77" s="5"/>
      <c r="Q77" s="5">
        <v>229000</v>
      </c>
      <c r="R77" s="5"/>
      <c r="S77" s="5">
        <v>75950</v>
      </c>
      <c r="T77" s="5"/>
      <c r="U77" s="5">
        <v>14898744783</v>
      </c>
      <c r="V77" s="5"/>
      <c r="W77" s="5">
        <v>17289064327.5</v>
      </c>
      <c r="X77" s="5"/>
      <c r="Y77" s="7">
        <v>2.3708624498718499E-3</v>
      </c>
    </row>
    <row r="78" spans="1:25" ht="24.75" thickBot="1">
      <c r="A78" s="1" t="s">
        <v>84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2000000</v>
      </c>
      <c r="J78" s="5"/>
      <c r="K78" s="5">
        <v>16917347016</v>
      </c>
      <c r="L78" s="5"/>
      <c r="M78" s="5">
        <v>-2000000</v>
      </c>
      <c r="N78" s="5"/>
      <c r="O78" s="5">
        <v>25363122939</v>
      </c>
      <c r="P78" s="5"/>
      <c r="Q78" s="5">
        <v>0</v>
      </c>
      <c r="R78" s="5"/>
      <c r="S78" s="5">
        <v>0</v>
      </c>
      <c r="T78" s="5"/>
      <c r="U78" s="5">
        <v>0</v>
      </c>
      <c r="V78" s="5"/>
      <c r="W78" s="5">
        <v>0</v>
      </c>
      <c r="X78" s="5"/>
      <c r="Y78" s="7">
        <v>0</v>
      </c>
    </row>
    <row r="79" spans="1:25" ht="24.75" thickBot="1">
      <c r="A79" s="1" t="s">
        <v>85</v>
      </c>
      <c r="C79" s="5" t="s">
        <v>85</v>
      </c>
      <c r="D79" s="5"/>
      <c r="E79" s="6">
        <f>SUM(E9:E78)</f>
        <v>6951994777299</v>
      </c>
      <c r="F79" s="5"/>
      <c r="G79" s="6">
        <f>SUM(G9:G78)</f>
        <v>7761544862432.8291</v>
      </c>
      <c r="H79" s="5"/>
      <c r="I79" s="5" t="s">
        <v>85</v>
      </c>
      <c r="J79" s="5"/>
      <c r="K79" s="6">
        <f>SUM(K9:K78)</f>
        <v>482681469219.29602</v>
      </c>
      <c r="L79" s="5"/>
      <c r="M79" s="5" t="s">
        <v>85</v>
      </c>
      <c r="N79" s="5"/>
      <c r="O79" s="6">
        <f>SUM(O9:O78)</f>
        <v>714215134773.29602</v>
      </c>
      <c r="P79" s="5"/>
      <c r="Q79" s="5" t="s">
        <v>85</v>
      </c>
      <c r="R79" s="5"/>
      <c r="S79" s="5" t="s">
        <v>85</v>
      </c>
      <c r="T79" s="5"/>
      <c r="U79" s="6">
        <f>SUM(U9:U78)</f>
        <v>6756220287480</v>
      </c>
      <c r="V79" s="5"/>
      <c r="W79" s="6">
        <f>SUM(W9:W78)</f>
        <v>7221724128816.4619</v>
      </c>
      <c r="X79" s="5"/>
      <c r="Y79" s="8">
        <f>SUM(Y9:Y78)</f>
        <v>0.99032048444117582</v>
      </c>
    </row>
    <row r="82" spans="25:25" ht="24">
      <c r="Y82" s="5"/>
    </row>
    <row r="83" spans="25:25" ht="24">
      <c r="Y83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0" sqref="S8:S10"/>
    </sheetView>
  </sheetViews>
  <sheetFormatPr defaultRowHeight="24"/>
  <cols>
    <col min="1" max="1" width="26.85546875" style="11" bestFit="1" customWidth="1"/>
    <col min="2" max="2" width="1" style="11" customWidth="1"/>
    <col min="3" max="3" width="29" style="11" customWidth="1"/>
    <col min="4" max="4" width="1" style="11" customWidth="1"/>
    <col min="5" max="5" width="25" style="11" customWidth="1"/>
    <col min="6" max="6" width="1" style="11" customWidth="1"/>
    <col min="7" max="7" width="20" style="11" customWidth="1"/>
    <col min="8" max="8" width="1" style="11" customWidth="1"/>
    <col min="9" max="9" width="12" style="11" customWidth="1"/>
    <col min="10" max="10" width="1" style="11" customWidth="1"/>
    <col min="11" max="11" width="22" style="11" customWidth="1"/>
    <col min="12" max="12" width="1" style="11" customWidth="1"/>
    <col min="13" max="13" width="22" style="11" customWidth="1"/>
    <col min="14" max="14" width="1" style="11" customWidth="1"/>
    <col min="15" max="15" width="22" style="11" customWidth="1"/>
    <col min="16" max="16" width="1" style="11" customWidth="1"/>
    <col min="17" max="17" width="20" style="11" customWidth="1"/>
    <col min="18" max="18" width="1" style="11" customWidth="1"/>
    <col min="19" max="19" width="25" style="11" customWidth="1"/>
    <col min="20" max="20" width="1" style="11" customWidth="1"/>
    <col min="21" max="21" width="9.140625" style="11" customWidth="1"/>
    <col min="22" max="16384" width="9.140625" style="11"/>
  </cols>
  <sheetData>
    <row r="2" spans="1:19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</row>
    <row r="3" spans="1:19" ht="24.7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</row>
    <row r="4" spans="1:19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</row>
    <row r="6" spans="1:19" ht="24.75">
      <c r="A6" s="25" t="s">
        <v>89</v>
      </c>
      <c r="C6" s="25" t="s">
        <v>90</v>
      </c>
      <c r="D6" s="25" t="s">
        <v>90</v>
      </c>
      <c r="E6" s="25" t="s">
        <v>90</v>
      </c>
      <c r="F6" s="25" t="s">
        <v>90</v>
      </c>
      <c r="G6" s="25" t="s">
        <v>90</v>
      </c>
      <c r="H6" s="25" t="s">
        <v>90</v>
      </c>
      <c r="I6" s="25" t="s">
        <v>90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>
      <c r="A7" s="25" t="s">
        <v>89</v>
      </c>
      <c r="C7" s="25" t="s">
        <v>91</v>
      </c>
      <c r="E7" s="25" t="s">
        <v>92</v>
      </c>
      <c r="G7" s="25" t="s">
        <v>93</v>
      </c>
      <c r="I7" s="25" t="s">
        <v>87</v>
      </c>
      <c r="K7" s="25" t="s">
        <v>94</v>
      </c>
      <c r="M7" s="25" t="s">
        <v>95</v>
      </c>
      <c r="O7" s="25" t="s">
        <v>96</v>
      </c>
      <c r="Q7" s="25" t="s">
        <v>94</v>
      </c>
      <c r="S7" s="25" t="s">
        <v>88</v>
      </c>
    </row>
    <row r="8" spans="1:19">
      <c r="A8" s="11" t="s">
        <v>97</v>
      </c>
      <c r="C8" s="3" t="s">
        <v>98</v>
      </c>
      <c r="D8" s="3"/>
      <c r="E8" s="3" t="s">
        <v>99</v>
      </c>
      <c r="F8" s="3"/>
      <c r="G8" s="3" t="s">
        <v>100</v>
      </c>
      <c r="H8" s="3"/>
      <c r="I8" s="2">
        <v>5</v>
      </c>
      <c r="K8" s="14">
        <v>9776771</v>
      </c>
      <c r="L8" s="14"/>
      <c r="M8" s="14">
        <v>40014</v>
      </c>
      <c r="N8" s="14"/>
      <c r="O8" s="14">
        <v>0</v>
      </c>
      <c r="P8" s="14"/>
      <c r="Q8" s="14">
        <v>9816785</v>
      </c>
      <c r="S8" s="7">
        <v>1.3461831417877943E-6</v>
      </c>
    </row>
    <row r="9" spans="1:19">
      <c r="A9" s="11" t="s">
        <v>101</v>
      </c>
      <c r="C9" s="3" t="s">
        <v>102</v>
      </c>
      <c r="D9" s="3"/>
      <c r="E9" s="3" t="s">
        <v>99</v>
      </c>
      <c r="F9" s="3"/>
      <c r="G9" s="3" t="s">
        <v>103</v>
      </c>
      <c r="H9" s="3"/>
      <c r="I9" s="2">
        <v>5</v>
      </c>
      <c r="K9" s="14">
        <v>238000</v>
      </c>
      <c r="L9" s="14"/>
      <c r="M9" s="14">
        <v>0</v>
      </c>
      <c r="N9" s="14"/>
      <c r="O9" s="14">
        <v>0</v>
      </c>
      <c r="P9" s="14"/>
      <c r="Q9" s="14">
        <v>238000</v>
      </c>
      <c r="S9" s="7">
        <v>3.2637119764311337E-8</v>
      </c>
    </row>
    <row r="10" spans="1:19">
      <c r="A10" s="11" t="s">
        <v>104</v>
      </c>
      <c r="C10" s="3" t="s">
        <v>105</v>
      </c>
      <c r="D10" s="3"/>
      <c r="E10" s="3" t="s">
        <v>99</v>
      </c>
      <c r="F10" s="3"/>
      <c r="G10" s="3" t="s">
        <v>106</v>
      </c>
      <c r="H10" s="3"/>
      <c r="I10" s="2">
        <v>5</v>
      </c>
      <c r="K10" s="14">
        <v>135754566161</v>
      </c>
      <c r="L10" s="14"/>
      <c r="M10" s="14">
        <v>216470629457</v>
      </c>
      <c r="N10" s="14"/>
      <c r="O10" s="14">
        <v>349279905317</v>
      </c>
      <c r="P10" s="14"/>
      <c r="Q10" s="14">
        <v>2945290301</v>
      </c>
      <c r="S10" s="7">
        <v>4.0388988358992258E-4</v>
      </c>
    </row>
    <row r="11" spans="1:19">
      <c r="A11" s="11" t="s">
        <v>85</v>
      </c>
      <c r="C11" s="3" t="s">
        <v>85</v>
      </c>
      <c r="D11" s="3"/>
      <c r="E11" s="3" t="s">
        <v>85</v>
      </c>
      <c r="F11" s="3"/>
      <c r="G11" s="3" t="s">
        <v>85</v>
      </c>
      <c r="H11" s="3"/>
      <c r="I11" s="3" t="s">
        <v>85</v>
      </c>
      <c r="K11" s="15">
        <f>SUM(K8:K10)</f>
        <v>135764580932</v>
      </c>
      <c r="L11" s="14"/>
      <c r="M11" s="15">
        <f>SUM(M8:M10)</f>
        <v>216470669471</v>
      </c>
      <c r="N11" s="14"/>
      <c r="O11" s="15">
        <f>SUM(O8:O10)</f>
        <v>349279905317</v>
      </c>
      <c r="P11" s="14"/>
      <c r="Q11" s="15">
        <f>SUM(Q8:Q10)</f>
        <v>2955345086</v>
      </c>
      <c r="S11" s="16">
        <f>SUM(S8:S10)</f>
        <v>4.0526870385147469E-4</v>
      </c>
    </row>
    <row r="12" spans="1:19">
      <c r="C12" s="3"/>
      <c r="D12" s="3"/>
      <c r="E12" s="3"/>
      <c r="F12" s="3"/>
      <c r="G12" s="3"/>
      <c r="H12" s="3"/>
      <c r="I12" s="3"/>
    </row>
    <row r="13" spans="1:19">
      <c r="C13" s="3"/>
      <c r="D13" s="3"/>
      <c r="E13" s="3"/>
      <c r="F13" s="3"/>
      <c r="G13" s="3"/>
      <c r="H13" s="3"/>
      <c r="I13" s="3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2"/>
  <sheetViews>
    <sheetView rightToLeft="1" workbookViewId="0">
      <selection activeCell="E21" sqref="E21"/>
    </sheetView>
  </sheetViews>
  <sheetFormatPr defaultRowHeight="24"/>
  <cols>
    <col min="1" max="1" width="20.140625" style="11" bestFit="1" customWidth="1"/>
    <col min="2" max="2" width="1" style="11" customWidth="1"/>
    <col min="3" max="3" width="19" style="11" customWidth="1"/>
    <col min="4" max="4" width="1" style="11" customWidth="1"/>
    <col min="5" max="5" width="18" style="11" customWidth="1"/>
    <col min="6" max="6" width="1" style="11" customWidth="1"/>
    <col min="7" max="7" width="12" style="11" customWidth="1"/>
    <col min="8" max="8" width="1" style="11" customWidth="1"/>
    <col min="9" max="9" width="20" style="11" customWidth="1"/>
    <col min="10" max="10" width="1" style="11" customWidth="1"/>
    <col min="11" max="11" width="16" style="11" customWidth="1"/>
    <col min="12" max="12" width="1" style="11" customWidth="1"/>
    <col min="13" max="13" width="20" style="11" customWidth="1"/>
    <col min="14" max="14" width="1" style="11" customWidth="1"/>
    <col min="15" max="15" width="20" style="11" customWidth="1"/>
    <col min="16" max="16" width="1" style="11" customWidth="1"/>
    <col min="17" max="17" width="16" style="11" customWidth="1"/>
    <col min="18" max="18" width="1" style="11" customWidth="1"/>
    <col min="19" max="19" width="20" style="11" customWidth="1"/>
    <col min="20" max="20" width="1" style="11" customWidth="1"/>
    <col min="21" max="21" width="9.140625" style="11" customWidth="1"/>
    <col min="22" max="16384" width="9.140625" style="11"/>
  </cols>
  <sheetData>
    <row r="2" spans="1:21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</row>
    <row r="3" spans="1:21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  <c r="F3" s="26" t="s">
        <v>107</v>
      </c>
      <c r="G3" s="26" t="s">
        <v>107</v>
      </c>
      <c r="H3" s="26" t="s">
        <v>107</v>
      </c>
      <c r="I3" s="26" t="s">
        <v>107</v>
      </c>
      <c r="J3" s="26" t="s">
        <v>107</v>
      </c>
      <c r="K3" s="26" t="s">
        <v>107</v>
      </c>
      <c r="L3" s="26" t="s">
        <v>107</v>
      </c>
      <c r="M3" s="26" t="s">
        <v>107</v>
      </c>
      <c r="N3" s="26" t="s">
        <v>107</v>
      </c>
      <c r="O3" s="26" t="s">
        <v>107</v>
      </c>
      <c r="P3" s="26" t="s">
        <v>107</v>
      </c>
      <c r="Q3" s="26" t="s">
        <v>107</v>
      </c>
      <c r="R3" s="26" t="s">
        <v>107</v>
      </c>
      <c r="S3" s="26" t="s">
        <v>107</v>
      </c>
    </row>
    <row r="4" spans="1:21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</row>
    <row r="6" spans="1:21" ht="24.75">
      <c r="A6" s="25" t="s">
        <v>108</v>
      </c>
      <c r="B6" s="25" t="s">
        <v>108</v>
      </c>
      <c r="C6" s="25" t="s">
        <v>108</v>
      </c>
      <c r="D6" s="25" t="s">
        <v>108</v>
      </c>
      <c r="E6" s="25" t="s">
        <v>108</v>
      </c>
      <c r="F6" s="25" t="s">
        <v>108</v>
      </c>
      <c r="G6" s="25" t="s">
        <v>108</v>
      </c>
      <c r="I6" s="25" t="s">
        <v>109</v>
      </c>
      <c r="J6" s="25" t="s">
        <v>109</v>
      </c>
      <c r="K6" s="25" t="s">
        <v>109</v>
      </c>
      <c r="L6" s="25" t="s">
        <v>109</v>
      </c>
      <c r="M6" s="25" t="s">
        <v>109</v>
      </c>
      <c r="O6" s="25" t="s">
        <v>110</v>
      </c>
      <c r="P6" s="25" t="s">
        <v>110</v>
      </c>
      <c r="Q6" s="25" t="s">
        <v>110</v>
      </c>
      <c r="R6" s="25" t="s">
        <v>110</v>
      </c>
      <c r="S6" s="25" t="s">
        <v>110</v>
      </c>
    </row>
    <row r="7" spans="1:21" ht="24.75">
      <c r="A7" s="25" t="s">
        <v>111</v>
      </c>
      <c r="C7" s="25" t="s">
        <v>112</v>
      </c>
      <c r="E7" s="25" t="s">
        <v>86</v>
      </c>
      <c r="G7" s="25" t="s">
        <v>87</v>
      </c>
      <c r="I7" s="25" t="s">
        <v>113</v>
      </c>
      <c r="K7" s="25" t="s">
        <v>114</v>
      </c>
      <c r="M7" s="25" t="s">
        <v>115</v>
      </c>
      <c r="O7" s="25" t="s">
        <v>113</v>
      </c>
      <c r="Q7" s="25" t="s">
        <v>114</v>
      </c>
      <c r="S7" s="25" t="s">
        <v>115</v>
      </c>
    </row>
    <row r="8" spans="1:21">
      <c r="A8" s="11" t="s">
        <v>97</v>
      </c>
      <c r="C8" s="2">
        <v>2</v>
      </c>
      <c r="D8" s="3"/>
      <c r="E8" s="3" t="s">
        <v>132</v>
      </c>
      <c r="F8" s="3"/>
      <c r="G8" s="2">
        <v>5</v>
      </c>
      <c r="H8" s="3"/>
      <c r="I8" s="2">
        <v>40014</v>
      </c>
      <c r="J8" s="3"/>
      <c r="K8" s="2">
        <v>0</v>
      </c>
      <c r="L8" s="3"/>
      <c r="M8" s="2">
        <v>40014</v>
      </c>
      <c r="N8" s="3"/>
      <c r="O8" s="2">
        <v>40014</v>
      </c>
      <c r="P8" s="3"/>
      <c r="Q8" s="2">
        <v>0</v>
      </c>
      <c r="R8" s="3"/>
      <c r="S8" s="2">
        <v>40014</v>
      </c>
      <c r="T8" s="3"/>
      <c r="U8" s="3"/>
    </row>
    <row r="9" spans="1:21">
      <c r="A9" s="11" t="s">
        <v>104</v>
      </c>
      <c r="C9" s="2">
        <v>1</v>
      </c>
      <c r="D9" s="3"/>
      <c r="E9" s="3" t="s">
        <v>132</v>
      </c>
      <c r="F9" s="3"/>
      <c r="G9" s="2">
        <v>5</v>
      </c>
      <c r="H9" s="3"/>
      <c r="I9" s="2">
        <v>1775660313</v>
      </c>
      <c r="J9" s="3"/>
      <c r="K9" s="2">
        <v>0</v>
      </c>
      <c r="L9" s="3"/>
      <c r="M9" s="2">
        <v>1775660313</v>
      </c>
      <c r="N9" s="3"/>
      <c r="O9" s="2">
        <v>1775660313</v>
      </c>
      <c r="P9" s="3"/>
      <c r="Q9" s="2">
        <v>0</v>
      </c>
      <c r="R9" s="3"/>
      <c r="S9" s="2">
        <v>1775660313</v>
      </c>
      <c r="T9" s="3"/>
      <c r="U9" s="3"/>
    </row>
    <row r="10" spans="1:21">
      <c r="A10" s="11" t="s">
        <v>85</v>
      </c>
      <c r="C10" s="3" t="s">
        <v>85</v>
      </c>
      <c r="D10" s="3"/>
      <c r="E10" s="3" t="s">
        <v>85</v>
      </c>
      <c r="F10" s="3"/>
      <c r="G10" s="2"/>
      <c r="H10" s="3"/>
      <c r="I10" s="4">
        <f>SUM(I8:I9)</f>
        <v>1775700327</v>
      </c>
      <c r="J10" s="3"/>
      <c r="K10" s="4">
        <f>SUM(K8:K9)</f>
        <v>0</v>
      </c>
      <c r="L10" s="3"/>
      <c r="M10" s="4">
        <f>SUM(M8:M9)</f>
        <v>1775700327</v>
      </c>
      <c r="N10" s="3"/>
      <c r="O10" s="4">
        <f>SUM(O8:O9)</f>
        <v>1775700327</v>
      </c>
      <c r="P10" s="3"/>
      <c r="Q10" s="4">
        <f>SUM(Q8:Q9)</f>
        <v>0</v>
      </c>
      <c r="R10" s="3"/>
      <c r="S10" s="4">
        <f>SUM(S8:S9)</f>
        <v>1775700327</v>
      </c>
      <c r="T10" s="3"/>
      <c r="U10" s="3"/>
    </row>
    <row r="11" spans="1:21"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E13" sqref="E13"/>
    </sheetView>
  </sheetViews>
  <sheetFormatPr defaultRowHeight="24"/>
  <cols>
    <col min="1" max="1" width="19.7109375" style="11" bestFit="1" customWidth="1"/>
    <col min="2" max="2" width="1" style="11" customWidth="1"/>
    <col min="3" max="3" width="23" style="11" customWidth="1"/>
    <col min="4" max="4" width="1" style="11" customWidth="1"/>
    <col min="5" max="5" width="23" style="11" customWidth="1"/>
    <col min="6" max="6" width="1" style="11" customWidth="1"/>
    <col min="7" max="7" width="32" style="11" customWidth="1"/>
    <col min="8" max="8" width="1" style="11" customWidth="1"/>
    <col min="9" max="9" width="9.140625" style="11" customWidth="1"/>
    <col min="10" max="10" width="21.85546875" style="11" bestFit="1" customWidth="1"/>
    <col min="11" max="16384" width="9.140625" style="11"/>
  </cols>
  <sheetData>
    <row r="2" spans="1:10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</row>
    <row r="3" spans="1:10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  <c r="F3" s="26" t="s">
        <v>107</v>
      </c>
      <c r="G3" s="26" t="s">
        <v>107</v>
      </c>
    </row>
    <row r="4" spans="1:10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</row>
    <row r="6" spans="1:10" ht="24.75">
      <c r="A6" s="25" t="s">
        <v>111</v>
      </c>
      <c r="C6" s="25" t="s">
        <v>94</v>
      </c>
      <c r="E6" s="25" t="s">
        <v>123</v>
      </c>
      <c r="G6" s="25" t="s">
        <v>13</v>
      </c>
    </row>
    <row r="7" spans="1:10">
      <c r="A7" s="11" t="s">
        <v>129</v>
      </c>
      <c r="C7" s="5">
        <f>'سرمایه‌گذاری در سهام'!I78</f>
        <v>-312069355661</v>
      </c>
      <c r="E7" s="7">
        <f>C7/$C$10</f>
        <v>1.0057226446512051</v>
      </c>
      <c r="F7" s="3"/>
      <c r="G7" s="7">
        <v>-4.2794306451594648E-2</v>
      </c>
      <c r="J7" s="20"/>
    </row>
    <row r="8" spans="1:10">
      <c r="A8" s="11" t="s">
        <v>130</v>
      </c>
      <c r="C8" s="5">
        <f>'درآمد سپرده بانکی'!E10</f>
        <v>1775700327</v>
      </c>
      <c r="E8" s="7">
        <f t="shared" ref="E8:E9" si="0">C8/$C$10</f>
        <v>-5.7226446512051192E-3</v>
      </c>
      <c r="F8" s="3"/>
      <c r="G8" s="7">
        <v>2.4350312704968824E-4</v>
      </c>
      <c r="J8" s="17"/>
    </row>
    <row r="9" spans="1:10" ht="24.75" thickBot="1">
      <c r="A9" s="11" t="s">
        <v>128</v>
      </c>
      <c r="C9" s="5">
        <f>'سایر درآمدها'!C11</f>
        <v>785004662</v>
      </c>
      <c r="E9" s="7">
        <f t="shared" si="0"/>
        <v>-2.5298766136710761E-3</v>
      </c>
      <c r="F9" s="3"/>
      <c r="G9" s="7">
        <v>1.0764828222368378E-4</v>
      </c>
      <c r="J9" s="21"/>
    </row>
    <row r="10" spans="1:10" ht="24.75" thickBot="1">
      <c r="A10" s="11" t="s">
        <v>85</v>
      </c>
      <c r="C10" s="6">
        <f>SUM(C7:C8)</f>
        <v>-310293655334</v>
      </c>
      <c r="E10" s="16">
        <f>SUM(E7:E9)</f>
        <v>0.9974701233863289</v>
      </c>
      <c r="F10" s="3"/>
      <c r="G10" s="16">
        <f>SUM(G7:G9)</f>
        <v>-4.2443155042321275E-2</v>
      </c>
      <c r="J10" s="21"/>
    </row>
    <row r="11" spans="1:10" ht="24.75" thickTop="1">
      <c r="E11" s="3"/>
      <c r="F11" s="3"/>
      <c r="G11" s="3"/>
      <c r="J11" s="21"/>
    </row>
    <row r="12" spans="1:10">
      <c r="J12" s="2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4"/>
  <sheetViews>
    <sheetView rightToLeft="1" workbookViewId="0">
      <selection activeCell="G78" sqref="G78"/>
    </sheetView>
  </sheetViews>
  <sheetFormatPr defaultRowHeight="24"/>
  <cols>
    <col min="1" max="1" width="35.5703125" style="11" bestFit="1" customWidth="1"/>
    <col min="2" max="2" width="1" style="11" customWidth="1"/>
    <col min="3" max="3" width="19" style="11" customWidth="1"/>
    <col min="4" max="4" width="1" style="11" customWidth="1"/>
    <col min="5" max="5" width="22" style="11" customWidth="1"/>
    <col min="6" max="6" width="1" style="11" customWidth="1"/>
    <col min="7" max="7" width="22" style="11" customWidth="1"/>
    <col min="8" max="8" width="1" style="11" customWidth="1"/>
    <col min="9" max="9" width="34" style="11" customWidth="1"/>
    <col min="10" max="10" width="1" style="11" customWidth="1"/>
    <col min="11" max="11" width="19" style="11" customWidth="1"/>
    <col min="12" max="12" width="1" style="11" customWidth="1"/>
    <col min="13" max="13" width="22" style="11" customWidth="1"/>
    <col min="14" max="14" width="1" style="11" customWidth="1"/>
    <col min="15" max="15" width="22" style="11" customWidth="1"/>
    <col min="16" max="16" width="1" style="11" customWidth="1"/>
    <col min="17" max="17" width="34" style="11" customWidth="1"/>
    <col min="18" max="18" width="1" style="11" customWidth="1"/>
    <col min="19" max="19" width="9.140625" style="11" customWidth="1"/>
    <col min="20" max="16384" width="9.140625" style="11"/>
  </cols>
  <sheetData>
    <row r="2" spans="1:17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17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  <c r="F3" s="26" t="s">
        <v>107</v>
      </c>
      <c r="G3" s="26" t="s">
        <v>107</v>
      </c>
      <c r="H3" s="26" t="s">
        <v>107</v>
      </c>
      <c r="I3" s="26" t="s">
        <v>107</v>
      </c>
      <c r="J3" s="26" t="s">
        <v>107</v>
      </c>
      <c r="K3" s="26" t="s">
        <v>107</v>
      </c>
      <c r="L3" s="26" t="s">
        <v>107</v>
      </c>
      <c r="M3" s="26" t="s">
        <v>107</v>
      </c>
      <c r="N3" s="26" t="s">
        <v>107</v>
      </c>
      <c r="O3" s="26" t="s">
        <v>107</v>
      </c>
      <c r="P3" s="26" t="s">
        <v>107</v>
      </c>
      <c r="Q3" s="26" t="s">
        <v>107</v>
      </c>
    </row>
    <row r="4" spans="1:17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17" ht="24.75">
      <c r="A6" s="25" t="s">
        <v>3</v>
      </c>
      <c r="C6" s="25" t="s">
        <v>109</v>
      </c>
      <c r="D6" s="25" t="s">
        <v>109</v>
      </c>
      <c r="E6" s="25" t="s">
        <v>109</v>
      </c>
      <c r="F6" s="25" t="s">
        <v>109</v>
      </c>
      <c r="G6" s="25" t="s">
        <v>109</v>
      </c>
      <c r="H6" s="25" t="s">
        <v>109</v>
      </c>
      <c r="I6" s="25" t="s">
        <v>109</v>
      </c>
      <c r="K6" s="25" t="s">
        <v>110</v>
      </c>
      <c r="L6" s="25" t="s">
        <v>110</v>
      </c>
      <c r="M6" s="25" t="s">
        <v>110</v>
      </c>
      <c r="N6" s="25" t="s">
        <v>110</v>
      </c>
      <c r="O6" s="25" t="s">
        <v>110</v>
      </c>
      <c r="P6" s="25" t="s">
        <v>110</v>
      </c>
      <c r="Q6" s="25" t="s">
        <v>110</v>
      </c>
    </row>
    <row r="7" spans="1:17" ht="24.75">
      <c r="A7" s="25" t="s">
        <v>3</v>
      </c>
      <c r="C7" s="25" t="s">
        <v>7</v>
      </c>
      <c r="E7" s="25" t="s">
        <v>116</v>
      </c>
      <c r="G7" s="25" t="s">
        <v>117</v>
      </c>
      <c r="I7" s="25" t="s">
        <v>118</v>
      </c>
      <c r="K7" s="25" t="s">
        <v>7</v>
      </c>
      <c r="M7" s="25" t="s">
        <v>116</v>
      </c>
      <c r="O7" s="25" t="s">
        <v>117</v>
      </c>
      <c r="Q7" s="25" t="s">
        <v>118</v>
      </c>
    </row>
    <row r="8" spans="1:17">
      <c r="A8" s="11" t="s">
        <v>61</v>
      </c>
      <c r="C8" s="5">
        <v>5568549</v>
      </c>
      <c r="D8" s="5"/>
      <c r="E8" s="5">
        <v>71794347250</v>
      </c>
      <c r="F8" s="5"/>
      <c r="G8" s="5">
        <v>72087569074</v>
      </c>
      <c r="H8" s="5"/>
      <c r="I8" s="5">
        <f>E8-G8</f>
        <v>-293221824</v>
      </c>
      <c r="J8" s="5"/>
      <c r="K8" s="5">
        <v>5568549</v>
      </c>
      <c r="L8" s="5"/>
      <c r="M8" s="5">
        <v>71794347250</v>
      </c>
      <c r="N8" s="5"/>
      <c r="O8" s="5">
        <v>72087569074</v>
      </c>
      <c r="P8" s="5"/>
      <c r="Q8" s="5">
        <f>M8-O8</f>
        <v>-293221824</v>
      </c>
    </row>
    <row r="9" spans="1:17">
      <c r="A9" s="11" t="s">
        <v>70</v>
      </c>
      <c r="C9" s="5">
        <v>5781537</v>
      </c>
      <c r="D9" s="5"/>
      <c r="E9" s="5">
        <v>63850690457</v>
      </c>
      <c r="F9" s="5"/>
      <c r="G9" s="5">
        <v>60459879726</v>
      </c>
      <c r="H9" s="5"/>
      <c r="I9" s="5">
        <f t="shared" ref="I9:I72" si="0">E9-G9</f>
        <v>3390810731</v>
      </c>
      <c r="J9" s="5"/>
      <c r="K9" s="5">
        <v>5781537</v>
      </c>
      <c r="L9" s="5"/>
      <c r="M9" s="5">
        <v>63850690457</v>
      </c>
      <c r="N9" s="5"/>
      <c r="O9" s="5">
        <v>60459879726</v>
      </c>
      <c r="P9" s="5"/>
      <c r="Q9" s="5">
        <f t="shared" ref="Q9:Q72" si="1">M9-O9</f>
        <v>3390810731</v>
      </c>
    </row>
    <row r="10" spans="1:17">
      <c r="A10" s="11" t="s">
        <v>50</v>
      </c>
      <c r="C10" s="5">
        <v>5357648</v>
      </c>
      <c r="D10" s="5"/>
      <c r="E10" s="5">
        <v>92934686402</v>
      </c>
      <c r="F10" s="5"/>
      <c r="G10" s="5">
        <v>94692190500</v>
      </c>
      <c r="H10" s="5"/>
      <c r="I10" s="5">
        <f t="shared" si="0"/>
        <v>-1757504098</v>
      </c>
      <c r="J10" s="5"/>
      <c r="K10" s="5">
        <v>5357648</v>
      </c>
      <c r="L10" s="5"/>
      <c r="M10" s="5">
        <v>92934686402</v>
      </c>
      <c r="N10" s="5"/>
      <c r="O10" s="5">
        <v>94692190500</v>
      </c>
      <c r="P10" s="5"/>
      <c r="Q10" s="5">
        <f t="shared" si="1"/>
        <v>-1757504098</v>
      </c>
    </row>
    <row r="11" spans="1:17">
      <c r="A11" s="11" t="s">
        <v>58</v>
      </c>
      <c r="C11" s="5">
        <v>1347750</v>
      </c>
      <c r="D11" s="5"/>
      <c r="E11" s="5">
        <v>21730434995</v>
      </c>
      <c r="F11" s="5"/>
      <c r="G11" s="5">
        <v>23217536280</v>
      </c>
      <c r="H11" s="5"/>
      <c r="I11" s="5">
        <f t="shared" si="0"/>
        <v>-1487101285</v>
      </c>
      <c r="J11" s="5"/>
      <c r="K11" s="5">
        <v>1347750</v>
      </c>
      <c r="L11" s="5"/>
      <c r="M11" s="5">
        <v>21730434995</v>
      </c>
      <c r="N11" s="5"/>
      <c r="O11" s="5">
        <v>23217536280</v>
      </c>
      <c r="P11" s="5"/>
      <c r="Q11" s="5">
        <f t="shared" si="1"/>
        <v>-1487101285</v>
      </c>
    </row>
    <row r="12" spans="1:17">
      <c r="A12" s="11" t="s">
        <v>36</v>
      </c>
      <c r="C12" s="5">
        <v>1161286</v>
      </c>
      <c r="D12" s="5"/>
      <c r="E12" s="5">
        <v>172002075896</v>
      </c>
      <c r="F12" s="5"/>
      <c r="G12" s="5">
        <v>170813068257</v>
      </c>
      <c r="H12" s="5"/>
      <c r="I12" s="5">
        <f t="shared" si="0"/>
        <v>1189007639</v>
      </c>
      <c r="J12" s="5"/>
      <c r="K12" s="5">
        <v>1161286</v>
      </c>
      <c r="L12" s="5"/>
      <c r="M12" s="5">
        <v>172002075896</v>
      </c>
      <c r="N12" s="5"/>
      <c r="O12" s="5">
        <v>170813068257</v>
      </c>
      <c r="P12" s="5"/>
      <c r="Q12" s="5">
        <f t="shared" si="1"/>
        <v>1189007639</v>
      </c>
    </row>
    <row r="13" spans="1:17">
      <c r="A13" s="11" t="s">
        <v>69</v>
      </c>
      <c r="C13" s="5">
        <v>5673432</v>
      </c>
      <c r="D13" s="5"/>
      <c r="E13" s="5">
        <v>45173797387</v>
      </c>
      <c r="F13" s="5"/>
      <c r="G13" s="5">
        <v>53511779420</v>
      </c>
      <c r="H13" s="5"/>
      <c r="I13" s="5">
        <f t="shared" si="0"/>
        <v>-8337982033</v>
      </c>
      <c r="J13" s="5"/>
      <c r="K13" s="5">
        <v>5673432</v>
      </c>
      <c r="L13" s="5"/>
      <c r="M13" s="5">
        <v>45173797387</v>
      </c>
      <c r="N13" s="5"/>
      <c r="O13" s="5">
        <v>53511779420</v>
      </c>
      <c r="P13" s="5"/>
      <c r="Q13" s="5">
        <f t="shared" si="1"/>
        <v>-8337982033</v>
      </c>
    </row>
    <row r="14" spans="1:17">
      <c r="A14" s="11" t="s">
        <v>57</v>
      </c>
      <c r="C14" s="5">
        <v>3205896</v>
      </c>
      <c r="D14" s="5"/>
      <c r="E14" s="5">
        <v>61027620595</v>
      </c>
      <c r="F14" s="5"/>
      <c r="G14" s="5">
        <v>61123225222</v>
      </c>
      <c r="H14" s="5"/>
      <c r="I14" s="5">
        <f t="shared" si="0"/>
        <v>-95604627</v>
      </c>
      <c r="J14" s="5"/>
      <c r="K14" s="5">
        <v>3205896</v>
      </c>
      <c r="L14" s="5"/>
      <c r="M14" s="5">
        <v>61027620595</v>
      </c>
      <c r="N14" s="5"/>
      <c r="O14" s="5">
        <v>61123225222</v>
      </c>
      <c r="P14" s="5"/>
      <c r="Q14" s="5">
        <f t="shared" si="1"/>
        <v>-95604627</v>
      </c>
    </row>
    <row r="15" spans="1:17">
      <c r="A15" s="11" t="s">
        <v>64</v>
      </c>
      <c r="C15" s="5">
        <v>6668446</v>
      </c>
      <c r="D15" s="5"/>
      <c r="E15" s="5">
        <v>81334992517</v>
      </c>
      <c r="F15" s="5"/>
      <c r="G15" s="5">
        <v>88560350450</v>
      </c>
      <c r="H15" s="5"/>
      <c r="I15" s="5">
        <f t="shared" si="0"/>
        <v>-7225357933</v>
      </c>
      <c r="J15" s="5"/>
      <c r="K15" s="5">
        <v>6668446</v>
      </c>
      <c r="L15" s="5"/>
      <c r="M15" s="5">
        <v>81334992517</v>
      </c>
      <c r="N15" s="5"/>
      <c r="O15" s="5">
        <v>88560350450</v>
      </c>
      <c r="P15" s="5"/>
      <c r="Q15" s="5">
        <f t="shared" si="1"/>
        <v>-7225357933</v>
      </c>
    </row>
    <row r="16" spans="1:17">
      <c r="A16" s="11" t="s">
        <v>27</v>
      </c>
      <c r="C16" s="5">
        <v>2437287</v>
      </c>
      <c r="D16" s="5"/>
      <c r="E16" s="5">
        <v>29291472371</v>
      </c>
      <c r="F16" s="5"/>
      <c r="G16" s="5">
        <v>33119472898</v>
      </c>
      <c r="H16" s="5"/>
      <c r="I16" s="5">
        <f t="shared" si="0"/>
        <v>-3828000527</v>
      </c>
      <c r="J16" s="5"/>
      <c r="K16" s="5">
        <v>2437287</v>
      </c>
      <c r="L16" s="5"/>
      <c r="M16" s="5">
        <v>29291472371</v>
      </c>
      <c r="N16" s="5"/>
      <c r="O16" s="5">
        <v>33119472898</v>
      </c>
      <c r="P16" s="5"/>
      <c r="Q16" s="5">
        <f t="shared" si="1"/>
        <v>-3828000527</v>
      </c>
    </row>
    <row r="17" spans="1:17">
      <c r="A17" s="11" t="s">
        <v>34</v>
      </c>
      <c r="C17" s="5">
        <v>261074</v>
      </c>
      <c r="D17" s="5"/>
      <c r="E17" s="5">
        <v>45234442270</v>
      </c>
      <c r="F17" s="5"/>
      <c r="G17" s="5">
        <v>46713709843</v>
      </c>
      <c r="H17" s="5"/>
      <c r="I17" s="5">
        <f t="shared" si="0"/>
        <v>-1479267573</v>
      </c>
      <c r="J17" s="5"/>
      <c r="K17" s="5">
        <v>261074</v>
      </c>
      <c r="L17" s="5"/>
      <c r="M17" s="5">
        <v>45234442270</v>
      </c>
      <c r="N17" s="5"/>
      <c r="O17" s="5">
        <v>46713709843</v>
      </c>
      <c r="P17" s="5"/>
      <c r="Q17" s="5">
        <f t="shared" si="1"/>
        <v>-1479267573</v>
      </c>
    </row>
    <row r="18" spans="1:17">
      <c r="A18" s="11" t="s">
        <v>39</v>
      </c>
      <c r="C18" s="5">
        <v>12317439</v>
      </c>
      <c r="D18" s="5"/>
      <c r="E18" s="5">
        <v>116564310265</v>
      </c>
      <c r="F18" s="5"/>
      <c r="G18" s="5">
        <v>122441502379</v>
      </c>
      <c r="H18" s="5"/>
      <c r="I18" s="5">
        <f t="shared" si="0"/>
        <v>-5877192114</v>
      </c>
      <c r="J18" s="5"/>
      <c r="K18" s="5">
        <v>12317439</v>
      </c>
      <c r="L18" s="5"/>
      <c r="M18" s="5">
        <v>116564310265</v>
      </c>
      <c r="N18" s="5"/>
      <c r="O18" s="5">
        <v>122441502379</v>
      </c>
      <c r="P18" s="5"/>
      <c r="Q18" s="5">
        <f t="shared" si="1"/>
        <v>-5877192114</v>
      </c>
    </row>
    <row r="19" spans="1:17">
      <c r="A19" s="11" t="s">
        <v>19</v>
      </c>
      <c r="C19" s="5">
        <v>15341744</v>
      </c>
      <c r="D19" s="5"/>
      <c r="E19" s="5">
        <v>29662145912</v>
      </c>
      <c r="F19" s="5"/>
      <c r="G19" s="5">
        <v>31004186440</v>
      </c>
      <c r="H19" s="5"/>
      <c r="I19" s="5">
        <f t="shared" si="0"/>
        <v>-1342040528</v>
      </c>
      <c r="J19" s="5"/>
      <c r="K19" s="5">
        <v>15341744</v>
      </c>
      <c r="L19" s="5"/>
      <c r="M19" s="5">
        <v>29662145912</v>
      </c>
      <c r="N19" s="5"/>
      <c r="O19" s="5">
        <v>31004186440</v>
      </c>
      <c r="P19" s="5"/>
      <c r="Q19" s="5">
        <f t="shared" si="1"/>
        <v>-1342040528</v>
      </c>
    </row>
    <row r="20" spans="1:17">
      <c r="A20" s="11" t="s">
        <v>53</v>
      </c>
      <c r="C20" s="5">
        <v>4225904</v>
      </c>
      <c r="D20" s="5"/>
      <c r="E20" s="5">
        <v>142783828022</v>
      </c>
      <c r="F20" s="5"/>
      <c r="G20" s="5">
        <v>157066411761</v>
      </c>
      <c r="H20" s="5"/>
      <c r="I20" s="5">
        <f t="shared" si="0"/>
        <v>-14282583739</v>
      </c>
      <c r="J20" s="5"/>
      <c r="K20" s="5">
        <v>4225904</v>
      </c>
      <c r="L20" s="5"/>
      <c r="M20" s="5">
        <v>142783828022</v>
      </c>
      <c r="N20" s="5"/>
      <c r="O20" s="5">
        <v>157066411761</v>
      </c>
      <c r="P20" s="5"/>
      <c r="Q20" s="5">
        <f t="shared" si="1"/>
        <v>-14282583739</v>
      </c>
    </row>
    <row r="21" spans="1:17">
      <c r="A21" s="11" t="s">
        <v>42</v>
      </c>
      <c r="C21" s="5">
        <v>2673394</v>
      </c>
      <c r="D21" s="5"/>
      <c r="E21" s="5">
        <v>47143824803</v>
      </c>
      <c r="F21" s="5"/>
      <c r="G21" s="5">
        <v>44353463272</v>
      </c>
      <c r="H21" s="5"/>
      <c r="I21" s="5">
        <f t="shared" si="0"/>
        <v>2790361531</v>
      </c>
      <c r="J21" s="5"/>
      <c r="K21" s="5">
        <v>2673394</v>
      </c>
      <c r="L21" s="5"/>
      <c r="M21" s="5">
        <v>47143824803</v>
      </c>
      <c r="N21" s="5"/>
      <c r="O21" s="5">
        <v>44353463272</v>
      </c>
      <c r="P21" s="5"/>
      <c r="Q21" s="5">
        <f t="shared" si="1"/>
        <v>2790361531</v>
      </c>
    </row>
    <row r="22" spans="1:17">
      <c r="A22" s="11" t="s">
        <v>68</v>
      </c>
      <c r="C22" s="5">
        <v>7484791</v>
      </c>
      <c r="D22" s="5"/>
      <c r="E22" s="5">
        <v>260185769579</v>
      </c>
      <c r="F22" s="5"/>
      <c r="G22" s="5">
        <v>240570017442</v>
      </c>
      <c r="H22" s="5"/>
      <c r="I22" s="5">
        <f t="shared" si="0"/>
        <v>19615752137</v>
      </c>
      <c r="J22" s="5"/>
      <c r="K22" s="5">
        <v>7484791</v>
      </c>
      <c r="L22" s="5"/>
      <c r="M22" s="5">
        <v>260185769579</v>
      </c>
      <c r="N22" s="5"/>
      <c r="O22" s="5">
        <v>240570017442</v>
      </c>
      <c r="P22" s="5"/>
      <c r="Q22" s="5">
        <f t="shared" si="1"/>
        <v>19615752137</v>
      </c>
    </row>
    <row r="23" spans="1:17">
      <c r="A23" s="11" t="s">
        <v>54</v>
      </c>
      <c r="C23" s="5">
        <v>22589055</v>
      </c>
      <c r="D23" s="5"/>
      <c r="E23" s="5">
        <v>96554995527</v>
      </c>
      <c r="F23" s="5"/>
      <c r="G23" s="5">
        <v>96734231859</v>
      </c>
      <c r="H23" s="5"/>
      <c r="I23" s="5">
        <f t="shared" si="0"/>
        <v>-179236332</v>
      </c>
      <c r="J23" s="5"/>
      <c r="K23" s="5">
        <v>22589055</v>
      </c>
      <c r="L23" s="5"/>
      <c r="M23" s="5">
        <v>96554995527</v>
      </c>
      <c r="N23" s="5"/>
      <c r="O23" s="5">
        <v>96734231859</v>
      </c>
      <c r="P23" s="5"/>
      <c r="Q23" s="5">
        <f t="shared" si="1"/>
        <v>-179236332</v>
      </c>
    </row>
    <row r="24" spans="1:17">
      <c r="A24" s="11" t="s">
        <v>25</v>
      </c>
      <c r="C24" s="5">
        <v>28031918</v>
      </c>
      <c r="D24" s="5"/>
      <c r="E24" s="5">
        <v>215118788838</v>
      </c>
      <c r="F24" s="5"/>
      <c r="G24" s="5">
        <v>239082799441</v>
      </c>
      <c r="H24" s="5"/>
      <c r="I24" s="5">
        <f t="shared" si="0"/>
        <v>-23964010603</v>
      </c>
      <c r="J24" s="5"/>
      <c r="K24" s="5">
        <v>28031918</v>
      </c>
      <c r="L24" s="5"/>
      <c r="M24" s="5">
        <v>215118788838</v>
      </c>
      <c r="N24" s="5"/>
      <c r="O24" s="5">
        <v>239082799441</v>
      </c>
      <c r="P24" s="5"/>
      <c r="Q24" s="5">
        <f t="shared" si="1"/>
        <v>-23964010603</v>
      </c>
    </row>
    <row r="25" spans="1:17">
      <c r="A25" s="11" t="s">
        <v>38</v>
      </c>
      <c r="C25" s="5">
        <v>11800611</v>
      </c>
      <c r="D25" s="5"/>
      <c r="E25" s="5">
        <v>97127690178</v>
      </c>
      <c r="F25" s="5"/>
      <c r="G25" s="5">
        <v>104165928589</v>
      </c>
      <c r="H25" s="5"/>
      <c r="I25" s="5">
        <f t="shared" si="0"/>
        <v>-7038238411</v>
      </c>
      <c r="J25" s="5"/>
      <c r="K25" s="5">
        <v>11800611</v>
      </c>
      <c r="L25" s="5"/>
      <c r="M25" s="5">
        <v>97127690178</v>
      </c>
      <c r="N25" s="5"/>
      <c r="O25" s="5">
        <v>104165928589</v>
      </c>
      <c r="P25" s="5"/>
      <c r="Q25" s="5">
        <f t="shared" si="1"/>
        <v>-7038238411</v>
      </c>
    </row>
    <row r="26" spans="1:17">
      <c r="A26" s="11" t="s">
        <v>23</v>
      </c>
      <c r="C26" s="5">
        <v>23713468</v>
      </c>
      <c r="D26" s="5"/>
      <c r="E26" s="5">
        <v>56479405385</v>
      </c>
      <c r="F26" s="5"/>
      <c r="G26" s="5">
        <v>61780726796</v>
      </c>
      <c r="H26" s="5"/>
      <c r="I26" s="5">
        <f t="shared" si="0"/>
        <v>-5301321411</v>
      </c>
      <c r="J26" s="5"/>
      <c r="K26" s="5">
        <v>23713468</v>
      </c>
      <c r="L26" s="5"/>
      <c r="M26" s="5">
        <v>56479405385</v>
      </c>
      <c r="N26" s="5"/>
      <c r="O26" s="5">
        <v>61780726796</v>
      </c>
      <c r="P26" s="5"/>
      <c r="Q26" s="5">
        <f t="shared" si="1"/>
        <v>-5301321411</v>
      </c>
    </row>
    <row r="27" spans="1:17">
      <c r="A27" s="11" t="s">
        <v>74</v>
      </c>
      <c r="C27" s="5">
        <v>90110667</v>
      </c>
      <c r="D27" s="5"/>
      <c r="E27" s="5">
        <v>500900651707</v>
      </c>
      <c r="F27" s="5"/>
      <c r="G27" s="5">
        <v>511263735583</v>
      </c>
      <c r="H27" s="5"/>
      <c r="I27" s="5">
        <f t="shared" si="0"/>
        <v>-10363083876</v>
      </c>
      <c r="J27" s="5"/>
      <c r="K27" s="5">
        <v>90110667</v>
      </c>
      <c r="L27" s="5"/>
      <c r="M27" s="5">
        <v>500900651707</v>
      </c>
      <c r="N27" s="5"/>
      <c r="O27" s="5">
        <v>511263735583</v>
      </c>
      <c r="P27" s="5"/>
      <c r="Q27" s="5">
        <f t="shared" si="1"/>
        <v>-10363083876</v>
      </c>
    </row>
    <row r="28" spans="1:17">
      <c r="A28" s="11" t="s">
        <v>29</v>
      </c>
      <c r="C28" s="5">
        <v>1848389</v>
      </c>
      <c r="D28" s="5"/>
      <c r="E28" s="5">
        <v>106568682956</v>
      </c>
      <c r="F28" s="5"/>
      <c r="G28" s="5">
        <v>107469004587</v>
      </c>
      <c r="H28" s="5"/>
      <c r="I28" s="5">
        <f t="shared" si="0"/>
        <v>-900321631</v>
      </c>
      <c r="J28" s="5"/>
      <c r="K28" s="5">
        <v>1848389</v>
      </c>
      <c r="L28" s="5"/>
      <c r="M28" s="5">
        <v>106568682956</v>
      </c>
      <c r="N28" s="5"/>
      <c r="O28" s="5">
        <v>107469004587</v>
      </c>
      <c r="P28" s="5"/>
      <c r="Q28" s="5">
        <f t="shared" si="1"/>
        <v>-900321631</v>
      </c>
    </row>
    <row r="29" spans="1:17">
      <c r="A29" s="11" t="s">
        <v>51</v>
      </c>
      <c r="C29" s="5">
        <v>7944430</v>
      </c>
      <c r="D29" s="5"/>
      <c r="E29" s="5">
        <v>173184732868</v>
      </c>
      <c r="F29" s="5"/>
      <c r="G29" s="5">
        <v>185978133107</v>
      </c>
      <c r="H29" s="5"/>
      <c r="I29" s="5">
        <f t="shared" si="0"/>
        <v>-12793400239</v>
      </c>
      <c r="J29" s="5"/>
      <c r="K29" s="5">
        <v>7944430</v>
      </c>
      <c r="L29" s="5"/>
      <c r="M29" s="5">
        <v>173184732868</v>
      </c>
      <c r="N29" s="5"/>
      <c r="O29" s="5">
        <v>185978133107</v>
      </c>
      <c r="P29" s="5"/>
      <c r="Q29" s="5">
        <f t="shared" si="1"/>
        <v>-12793400239</v>
      </c>
    </row>
    <row r="30" spans="1:17">
      <c r="A30" s="11" t="s">
        <v>71</v>
      </c>
      <c r="C30" s="5">
        <v>6762462</v>
      </c>
      <c r="D30" s="5"/>
      <c r="E30" s="5">
        <v>118243943925</v>
      </c>
      <c r="F30" s="5"/>
      <c r="G30" s="5">
        <v>130007838294</v>
      </c>
      <c r="H30" s="5"/>
      <c r="I30" s="5">
        <f t="shared" si="0"/>
        <v>-11763894369</v>
      </c>
      <c r="J30" s="5"/>
      <c r="K30" s="5">
        <v>6762462</v>
      </c>
      <c r="L30" s="5"/>
      <c r="M30" s="5">
        <v>118243943925</v>
      </c>
      <c r="N30" s="5"/>
      <c r="O30" s="5">
        <v>130007838294</v>
      </c>
      <c r="P30" s="5"/>
      <c r="Q30" s="5">
        <f t="shared" si="1"/>
        <v>-11763894369</v>
      </c>
    </row>
    <row r="31" spans="1:17">
      <c r="A31" s="11" t="s">
        <v>60</v>
      </c>
      <c r="C31" s="5">
        <v>1656710</v>
      </c>
      <c r="D31" s="5"/>
      <c r="E31" s="5">
        <v>25855585435</v>
      </c>
      <c r="F31" s="5"/>
      <c r="G31" s="5">
        <v>26135550373</v>
      </c>
      <c r="H31" s="5"/>
      <c r="I31" s="5">
        <f t="shared" si="0"/>
        <v>-279964938</v>
      </c>
      <c r="J31" s="5"/>
      <c r="K31" s="5">
        <v>1656710</v>
      </c>
      <c r="L31" s="5"/>
      <c r="M31" s="5">
        <v>25855585435</v>
      </c>
      <c r="N31" s="5"/>
      <c r="O31" s="5">
        <v>26135550373</v>
      </c>
      <c r="P31" s="5"/>
      <c r="Q31" s="5">
        <f t="shared" si="1"/>
        <v>-279964938</v>
      </c>
    </row>
    <row r="32" spans="1:17">
      <c r="A32" s="11" t="s">
        <v>33</v>
      </c>
      <c r="C32" s="5">
        <v>3999690</v>
      </c>
      <c r="D32" s="5"/>
      <c r="E32" s="5">
        <v>184521140503</v>
      </c>
      <c r="F32" s="5"/>
      <c r="G32" s="5">
        <v>180194053775</v>
      </c>
      <c r="H32" s="5"/>
      <c r="I32" s="5">
        <f t="shared" si="0"/>
        <v>4327086728</v>
      </c>
      <c r="J32" s="5"/>
      <c r="K32" s="5">
        <v>3999690</v>
      </c>
      <c r="L32" s="5"/>
      <c r="M32" s="5">
        <v>184521140503</v>
      </c>
      <c r="N32" s="5"/>
      <c r="O32" s="5">
        <v>180194053775</v>
      </c>
      <c r="P32" s="5"/>
      <c r="Q32" s="5">
        <f t="shared" si="1"/>
        <v>4327086728</v>
      </c>
    </row>
    <row r="33" spans="1:17">
      <c r="A33" s="11" t="s">
        <v>24</v>
      </c>
      <c r="C33" s="5">
        <v>1557284</v>
      </c>
      <c r="D33" s="5"/>
      <c r="E33" s="5">
        <v>21176888431</v>
      </c>
      <c r="F33" s="5"/>
      <c r="G33" s="5">
        <v>23220272403</v>
      </c>
      <c r="H33" s="5"/>
      <c r="I33" s="5">
        <f t="shared" si="0"/>
        <v>-2043383972</v>
      </c>
      <c r="J33" s="5"/>
      <c r="K33" s="5">
        <v>1557284</v>
      </c>
      <c r="L33" s="5"/>
      <c r="M33" s="5">
        <v>21176888431</v>
      </c>
      <c r="N33" s="5"/>
      <c r="O33" s="5">
        <v>23220272403</v>
      </c>
      <c r="P33" s="5"/>
      <c r="Q33" s="5">
        <f t="shared" si="1"/>
        <v>-2043383972</v>
      </c>
    </row>
    <row r="34" spans="1:17">
      <c r="A34" s="11" t="s">
        <v>76</v>
      </c>
      <c r="C34" s="5">
        <v>1300933</v>
      </c>
      <c r="D34" s="5"/>
      <c r="E34" s="5">
        <v>35291221923</v>
      </c>
      <c r="F34" s="5"/>
      <c r="G34" s="5">
        <v>37321534284</v>
      </c>
      <c r="H34" s="5"/>
      <c r="I34" s="5">
        <f t="shared" si="0"/>
        <v>-2030312361</v>
      </c>
      <c r="J34" s="5"/>
      <c r="K34" s="5">
        <v>1300933</v>
      </c>
      <c r="L34" s="5"/>
      <c r="M34" s="5">
        <v>35291221923</v>
      </c>
      <c r="N34" s="5"/>
      <c r="O34" s="5">
        <v>37321534284</v>
      </c>
      <c r="P34" s="5"/>
      <c r="Q34" s="5">
        <f t="shared" si="1"/>
        <v>-2030312361</v>
      </c>
    </row>
    <row r="35" spans="1:17">
      <c r="A35" s="11" t="s">
        <v>16</v>
      </c>
      <c r="C35" s="5">
        <v>29896041</v>
      </c>
      <c r="D35" s="5"/>
      <c r="E35" s="5">
        <v>101576669362</v>
      </c>
      <c r="F35" s="5"/>
      <c r="G35" s="5">
        <v>108174100784</v>
      </c>
      <c r="H35" s="5"/>
      <c r="I35" s="5">
        <f t="shared" si="0"/>
        <v>-6597431422</v>
      </c>
      <c r="J35" s="5"/>
      <c r="K35" s="5">
        <v>29896041</v>
      </c>
      <c r="L35" s="5"/>
      <c r="M35" s="5">
        <v>101576669362</v>
      </c>
      <c r="N35" s="5"/>
      <c r="O35" s="5">
        <v>108174100784</v>
      </c>
      <c r="P35" s="5"/>
      <c r="Q35" s="5">
        <f t="shared" si="1"/>
        <v>-6597431422</v>
      </c>
    </row>
    <row r="36" spans="1:17">
      <c r="A36" s="11" t="s">
        <v>80</v>
      </c>
      <c r="C36" s="5">
        <v>9599505</v>
      </c>
      <c r="D36" s="5"/>
      <c r="E36" s="5">
        <v>72617572263</v>
      </c>
      <c r="F36" s="5"/>
      <c r="G36" s="5">
        <v>70422823035</v>
      </c>
      <c r="H36" s="5"/>
      <c r="I36" s="5">
        <f t="shared" si="0"/>
        <v>2194749228</v>
      </c>
      <c r="J36" s="5"/>
      <c r="K36" s="5">
        <v>9599505</v>
      </c>
      <c r="L36" s="5"/>
      <c r="M36" s="5">
        <v>72617572263</v>
      </c>
      <c r="N36" s="5"/>
      <c r="O36" s="5">
        <v>70422823035</v>
      </c>
      <c r="P36" s="5"/>
      <c r="Q36" s="5">
        <f t="shared" si="1"/>
        <v>2194749228</v>
      </c>
    </row>
    <row r="37" spans="1:17">
      <c r="A37" s="11" t="s">
        <v>59</v>
      </c>
      <c r="C37" s="5">
        <v>34066884</v>
      </c>
      <c r="D37" s="5"/>
      <c r="E37" s="5">
        <v>128108215790</v>
      </c>
      <c r="F37" s="5"/>
      <c r="G37" s="5">
        <v>122452896721</v>
      </c>
      <c r="H37" s="5"/>
      <c r="I37" s="5">
        <f t="shared" si="0"/>
        <v>5655319069</v>
      </c>
      <c r="J37" s="5"/>
      <c r="K37" s="5">
        <v>34066884</v>
      </c>
      <c r="L37" s="5"/>
      <c r="M37" s="5">
        <v>128108215790</v>
      </c>
      <c r="N37" s="5"/>
      <c r="O37" s="5">
        <v>122452896721</v>
      </c>
      <c r="P37" s="5"/>
      <c r="Q37" s="5">
        <f t="shared" si="1"/>
        <v>5655319069</v>
      </c>
    </row>
    <row r="38" spans="1:17">
      <c r="A38" s="11" t="s">
        <v>52</v>
      </c>
      <c r="C38" s="5">
        <v>1288055</v>
      </c>
      <c r="D38" s="5"/>
      <c r="E38" s="5">
        <v>36183851715</v>
      </c>
      <c r="F38" s="5"/>
      <c r="G38" s="5">
        <v>35364401441</v>
      </c>
      <c r="H38" s="5"/>
      <c r="I38" s="5">
        <f t="shared" si="0"/>
        <v>819450274</v>
      </c>
      <c r="J38" s="5"/>
      <c r="K38" s="5">
        <v>1288055</v>
      </c>
      <c r="L38" s="5"/>
      <c r="M38" s="5">
        <v>36183851715</v>
      </c>
      <c r="N38" s="5"/>
      <c r="O38" s="5">
        <v>35364401441</v>
      </c>
      <c r="P38" s="5"/>
      <c r="Q38" s="5">
        <f t="shared" si="1"/>
        <v>819450274</v>
      </c>
    </row>
    <row r="39" spans="1:17">
      <c r="A39" s="11" t="s">
        <v>32</v>
      </c>
      <c r="C39" s="5">
        <v>6371024</v>
      </c>
      <c r="D39" s="5"/>
      <c r="E39" s="5">
        <v>105573050508</v>
      </c>
      <c r="F39" s="5"/>
      <c r="G39" s="5">
        <v>111526180041</v>
      </c>
      <c r="H39" s="5"/>
      <c r="I39" s="5">
        <f t="shared" si="0"/>
        <v>-5953129533</v>
      </c>
      <c r="J39" s="5"/>
      <c r="K39" s="5">
        <v>6371024</v>
      </c>
      <c r="L39" s="5"/>
      <c r="M39" s="5">
        <v>105573050508</v>
      </c>
      <c r="N39" s="5"/>
      <c r="O39" s="5">
        <v>111526180041</v>
      </c>
      <c r="P39" s="5"/>
      <c r="Q39" s="5">
        <f t="shared" si="1"/>
        <v>-5953129533</v>
      </c>
    </row>
    <row r="40" spans="1:17">
      <c r="A40" s="11" t="s">
        <v>21</v>
      </c>
      <c r="C40" s="5">
        <v>128160303</v>
      </c>
      <c r="D40" s="5"/>
      <c r="E40" s="5">
        <v>287154526690</v>
      </c>
      <c r="F40" s="5"/>
      <c r="G40" s="5">
        <v>314545043042</v>
      </c>
      <c r="H40" s="5"/>
      <c r="I40" s="5">
        <f t="shared" si="0"/>
        <v>-27390516352</v>
      </c>
      <c r="J40" s="5"/>
      <c r="K40" s="5">
        <v>128160303</v>
      </c>
      <c r="L40" s="5"/>
      <c r="M40" s="5">
        <v>287154526690</v>
      </c>
      <c r="N40" s="5"/>
      <c r="O40" s="5">
        <v>314545043042</v>
      </c>
      <c r="P40" s="5"/>
      <c r="Q40" s="5">
        <f t="shared" si="1"/>
        <v>-27390516352</v>
      </c>
    </row>
    <row r="41" spans="1:17">
      <c r="A41" s="11" t="s">
        <v>79</v>
      </c>
      <c r="C41" s="5">
        <v>5171394</v>
      </c>
      <c r="D41" s="5"/>
      <c r="E41" s="5">
        <v>60762178111</v>
      </c>
      <c r="F41" s="5"/>
      <c r="G41" s="5">
        <v>64257802571</v>
      </c>
      <c r="H41" s="5"/>
      <c r="I41" s="5">
        <f t="shared" si="0"/>
        <v>-3495624460</v>
      </c>
      <c r="J41" s="5"/>
      <c r="K41" s="5">
        <v>5171394</v>
      </c>
      <c r="L41" s="5"/>
      <c r="M41" s="5">
        <v>60762178111</v>
      </c>
      <c r="N41" s="5"/>
      <c r="O41" s="5">
        <v>64257802571</v>
      </c>
      <c r="P41" s="5"/>
      <c r="Q41" s="5">
        <f t="shared" si="1"/>
        <v>-3495624460</v>
      </c>
    </row>
    <row r="42" spans="1:17">
      <c r="A42" s="11" t="s">
        <v>20</v>
      </c>
      <c r="C42" s="5">
        <v>33768311</v>
      </c>
      <c r="D42" s="5"/>
      <c r="E42" s="5">
        <v>56460349222</v>
      </c>
      <c r="F42" s="5"/>
      <c r="G42" s="5">
        <v>60824109863</v>
      </c>
      <c r="H42" s="5"/>
      <c r="I42" s="5">
        <f t="shared" si="0"/>
        <v>-4363760641</v>
      </c>
      <c r="J42" s="5"/>
      <c r="K42" s="5">
        <v>33768311</v>
      </c>
      <c r="L42" s="5"/>
      <c r="M42" s="5">
        <v>56460349222</v>
      </c>
      <c r="N42" s="5"/>
      <c r="O42" s="5">
        <v>60824109863</v>
      </c>
      <c r="P42" s="5"/>
      <c r="Q42" s="5">
        <f t="shared" si="1"/>
        <v>-4363760641</v>
      </c>
    </row>
    <row r="43" spans="1:17">
      <c r="A43" s="11" t="s">
        <v>48</v>
      </c>
      <c r="C43" s="5">
        <v>3400000</v>
      </c>
      <c r="D43" s="5"/>
      <c r="E43" s="5">
        <v>97337376000</v>
      </c>
      <c r="F43" s="5"/>
      <c r="G43" s="5">
        <v>103251973500</v>
      </c>
      <c r="H43" s="5"/>
      <c r="I43" s="5">
        <f t="shared" si="0"/>
        <v>-5914597500</v>
      </c>
      <c r="J43" s="5"/>
      <c r="K43" s="5">
        <v>3400000</v>
      </c>
      <c r="L43" s="5"/>
      <c r="M43" s="5">
        <v>97337376000</v>
      </c>
      <c r="N43" s="5"/>
      <c r="O43" s="5">
        <v>103251973500</v>
      </c>
      <c r="P43" s="5"/>
      <c r="Q43" s="5">
        <f t="shared" si="1"/>
        <v>-5914597500</v>
      </c>
    </row>
    <row r="44" spans="1:17">
      <c r="A44" s="11" t="s">
        <v>43</v>
      </c>
      <c r="C44" s="5">
        <v>6033893</v>
      </c>
      <c r="D44" s="5"/>
      <c r="E44" s="5">
        <v>140952796411</v>
      </c>
      <c r="F44" s="5"/>
      <c r="G44" s="5">
        <v>128656914017</v>
      </c>
      <c r="H44" s="5"/>
      <c r="I44" s="5">
        <f t="shared" si="0"/>
        <v>12295882394</v>
      </c>
      <c r="J44" s="5"/>
      <c r="K44" s="5">
        <v>6033893</v>
      </c>
      <c r="L44" s="5"/>
      <c r="M44" s="5">
        <v>140952796411</v>
      </c>
      <c r="N44" s="5"/>
      <c r="O44" s="5">
        <v>128656914017</v>
      </c>
      <c r="P44" s="5"/>
      <c r="Q44" s="5">
        <f t="shared" si="1"/>
        <v>12295882394</v>
      </c>
    </row>
    <row r="45" spans="1:17">
      <c r="A45" s="11" t="s">
        <v>17</v>
      </c>
      <c r="C45" s="5">
        <v>25156505</v>
      </c>
      <c r="D45" s="5"/>
      <c r="E45" s="5">
        <v>65617905638</v>
      </c>
      <c r="F45" s="5"/>
      <c r="G45" s="5">
        <v>69218888265</v>
      </c>
      <c r="H45" s="5"/>
      <c r="I45" s="5">
        <f t="shared" si="0"/>
        <v>-3600982627</v>
      </c>
      <c r="J45" s="5"/>
      <c r="K45" s="5">
        <v>25156505</v>
      </c>
      <c r="L45" s="5"/>
      <c r="M45" s="5">
        <v>65617905638</v>
      </c>
      <c r="N45" s="5"/>
      <c r="O45" s="5">
        <v>69218888265</v>
      </c>
      <c r="P45" s="5"/>
      <c r="Q45" s="5">
        <f t="shared" si="1"/>
        <v>-3600982627</v>
      </c>
    </row>
    <row r="46" spans="1:17">
      <c r="A46" s="11" t="s">
        <v>81</v>
      </c>
      <c r="C46" s="5">
        <v>1078705</v>
      </c>
      <c r="D46" s="5"/>
      <c r="E46" s="5">
        <v>35481967076</v>
      </c>
      <c r="F46" s="5"/>
      <c r="G46" s="5">
        <v>38966898873</v>
      </c>
      <c r="H46" s="5"/>
      <c r="I46" s="5">
        <f t="shared" si="0"/>
        <v>-3484931797</v>
      </c>
      <c r="J46" s="5"/>
      <c r="K46" s="5">
        <v>1078705</v>
      </c>
      <c r="L46" s="5"/>
      <c r="M46" s="5">
        <v>35481967076</v>
      </c>
      <c r="N46" s="5"/>
      <c r="O46" s="5">
        <v>38966898873</v>
      </c>
      <c r="P46" s="5"/>
      <c r="Q46" s="5">
        <f t="shared" si="1"/>
        <v>-3484931797</v>
      </c>
    </row>
    <row r="47" spans="1:17">
      <c r="A47" s="11" t="s">
        <v>55</v>
      </c>
      <c r="C47" s="5">
        <v>26087600</v>
      </c>
      <c r="D47" s="5"/>
      <c r="E47" s="5">
        <v>290701966123</v>
      </c>
      <c r="F47" s="5"/>
      <c r="G47" s="5">
        <v>291739261378</v>
      </c>
      <c r="H47" s="5"/>
      <c r="I47" s="5">
        <f t="shared" si="0"/>
        <v>-1037295255</v>
      </c>
      <c r="J47" s="5"/>
      <c r="K47" s="5">
        <v>26087600</v>
      </c>
      <c r="L47" s="5"/>
      <c r="M47" s="5">
        <v>290701966123</v>
      </c>
      <c r="N47" s="5"/>
      <c r="O47" s="5">
        <v>291739261378</v>
      </c>
      <c r="P47" s="5"/>
      <c r="Q47" s="5">
        <f t="shared" si="1"/>
        <v>-1037295255</v>
      </c>
    </row>
    <row r="48" spans="1:17">
      <c r="A48" s="11" t="s">
        <v>62</v>
      </c>
      <c r="C48" s="5">
        <v>100619332</v>
      </c>
      <c r="D48" s="5"/>
      <c r="E48" s="5">
        <v>592122230089</v>
      </c>
      <c r="F48" s="5"/>
      <c r="G48" s="5">
        <v>619127804787</v>
      </c>
      <c r="H48" s="5"/>
      <c r="I48" s="5">
        <f t="shared" si="0"/>
        <v>-27005574698</v>
      </c>
      <c r="J48" s="5"/>
      <c r="K48" s="5">
        <v>100619332</v>
      </c>
      <c r="L48" s="5"/>
      <c r="M48" s="5">
        <v>592122230089</v>
      </c>
      <c r="N48" s="5"/>
      <c r="O48" s="5">
        <v>619127804787</v>
      </c>
      <c r="P48" s="5"/>
      <c r="Q48" s="5">
        <f t="shared" si="1"/>
        <v>-27005574698</v>
      </c>
    </row>
    <row r="49" spans="1:17">
      <c r="A49" s="11" t="s">
        <v>44</v>
      </c>
      <c r="C49" s="5">
        <v>9075136</v>
      </c>
      <c r="D49" s="5"/>
      <c r="E49" s="5">
        <v>134685604386</v>
      </c>
      <c r="F49" s="5"/>
      <c r="G49" s="5">
        <v>159313313694</v>
      </c>
      <c r="H49" s="5"/>
      <c r="I49" s="5">
        <f t="shared" si="0"/>
        <v>-24627709308</v>
      </c>
      <c r="J49" s="5"/>
      <c r="K49" s="5">
        <v>9075136</v>
      </c>
      <c r="L49" s="5"/>
      <c r="M49" s="5">
        <v>134685604386</v>
      </c>
      <c r="N49" s="5"/>
      <c r="O49" s="5">
        <v>159313313694</v>
      </c>
      <c r="P49" s="5"/>
      <c r="Q49" s="5">
        <f t="shared" si="1"/>
        <v>-24627709308</v>
      </c>
    </row>
    <row r="50" spans="1:17">
      <c r="A50" s="11" t="s">
        <v>46</v>
      </c>
      <c r="C50" s="5">
        <v>13105182</v>
      </c>
      <c r="D50" s="5"/>
      <c r="E50" s="5">
        <v>104869009645</v>
      </c>
      <c r="F50" s="5"/>
      <c r="G50" s="5">
        <v>118938392273</v>
      </c>
      <c r="H50" s="5"/>
      <c r="I50" s="5">
        <f t="shared" si="0"/>
        <v>-14069382628</v>
      </c>
      <c r="J50" s="5"/>
      <c r="K50" s="5">
        <v>13105182</v>
      </c>
      <c r="L50" s="5"/>
      <c r="M50" s="5">
        <v>104869009645</v>
      </c>
      <c r="N50" s="5"/>
      <c r="O50" s="5">
        <v>118938392273</v>
      </c>
      <c r="P50" s="5"/>
      <c r="Q50" s="5">
        <f t="shared" si="1"/>
        <v>-14069382628</v>
      </c>
    </row>
    <row r="51" spans="1:17">
      <c r="A51" s="11" t="s">
        <v>65</v>
      </c>
      <c r="C51" s="5">
        <v>8777819</v>
      </c>
      <c r="D51" s="5"/>
      <c r="E51" s="5">
        <v>132541726939</v>
      </c>
      <c r="F51" s="5"/>
      <c r="G51" s="5">
        <v>131058376473</v>
      </c>
      <c r="H51" s="5"/>
      <c r="I51" s="5">
        <f t="shared" si="0"/>
        <v>1483350466</v>
      </c>
      <c r="J51" s="5"/>
      <c r="K51" s="5">
        <v>8777819</v>
      </c>
      <c r="L51" s="5"/>
      <c r="M51" s="5">
        <v>132541726939</v>
      </c>
      <c r="N51" s="5"/>
      <c r="O51" s="5">
        <v>131058376473</v>
      </c>
      <c r="P51" s="5"/>
      <c r="Q51" s="5">
        <f t="shared" si="1"/>
        <v>1483350466</v>
      </c>
    </row>
    <row r="52" spans="1:17">
      <c r="A52" s="11" t="s">
        <v>47</v>
      </c>
      <c r="C52" s="5">
        <v>186241081</v>
      </c>
      <c r="D52" s="5"/>
      <c r="E52" s="5">
        <v>209015096675</v>
      </c>
      <c r="F52" s="5"/>
      <c r="G52" s="5">
        <v>222344668946</v>
      </c>
      <c r="H52" s="5"/>
      <c r="I52" s="5">
        <f t="shared" si="0"/>
        <v>-13329572271</v>
      </c>
      <c r="J52" s="5"/>
      <c r="K52" s="5">
        <v>186241081</v>
      </c>
      <c r="L52" s="5"/>
      <c r="M52" s="5">
        <v>209015096675</v>
      </c>
      <c r="N52" s="5"/>
      <c r="O52" s="5">
        <v>222344668946</v>
      </c>
      <c r="P52" s="5"/>
      <c r="Q52" s="5">
        <f t="shared" si="1"/>
        <v>-13329572271</v>
      </c>
    </row>
    <row r="53" spans="1:17">
      <c r="A53" s="11" t="s">
        <v>73</v>
      </c>
      <c r="C53" s="5">
        <v>18759693</v>
      </c>
      <c r="D53" s="5"/>
      <c r="E53" s="5">
        <v>92680921948</v>
      </c>
      <c r="F53" s="5"/>
      <c r="G53" s="5">
        <v>99021266709</v>
      </c>
      <c r="H53" s="5"/>
      <c r="I53" s="5">
        <f t="shared" si="0"/>
        <v>-6340344761</v>
      </c>
      <c r="J53" s="5"/>
      <c r="K53" s="5">
        <v>18759693</v>
      </c>
      <c r="L53" s="5"/>
      <c r="M53" s="5">
        <v>92680921948</v>
      </c>
      <c r="N53" s="5"/>
      <c r="O53" s="5">
        <v>99021266709</v>
      </c>
      <c r="P53" s="5"/>
      <c r="Q53" s="5">
        <f t="shared" si="1"/>
        <v>-6340344761</v>
      </c>
    </row>
    <row r="54" spans="1:17">
      <c r="A54" s="11" t="s">
        <v>31</v>
      </c>
      <c r="C54" s="5">
        <v>928506</v>
      </c>
      <c r="D54" s="5"/>
      <c r="E54" s="5">
        <v>135872090318</v>
      </c>
      <c r="F54" s="5"/>
      <c r="G54" s="5">
        <v>135281382229</v>
      </c>
      <c r="H54" s="5"/>
      <c r="I54" s="5">
        <f t="shared" si="0"/>
        <v>590708089</v>
      </c>
      <c r="J54" s="5"/>
      <c r="K54" s="5">
        <v>928506</v>
      </c>
      <c r="L54" s="5"/>
      <c r="M54" s="5">
        <v>135872090318</v>
      </c>
      <c r="N54" s="5"/>
      <c r="O54" s="5">
        <v>135281382229</v>
      </c>
      <c r="P54" s="5"/>
      <c r="Q54" s="5">
        <f t="shared" si="1"/>
        <v>590708089</v>
      </c>
    </row>
    <row r="55" spans="1:17">
      <c r="A55" s="11" t="s">
        <v>40</v>
      </c>
      <c r="C55" s="5">
        <v>29940905</v>
      </c>
      <c r="D55" s="5"/>
      <c r="E55" s="5">
        <v>144468420610</v>
      </c>
      <c r="F55" s="5"/>
      <c r="G55" s="5">
        <v>151492431171</v>
      </c>
      <c r="H55" s="5"/>
      <c r="I55" s="5">
        <f t="shared" si="0"/>
        <v>-7024010561</v>
      </c>
      <c r="J55" s="5"/>
      <c r="K55" s="5">
        <v>29940905</v>
      </c>
      <c r="L55" s="5"/>
      <c r="M55" s="5">
        <v>144468420610</v>
      </c>
      <c r="N55" s="5"/>
      <c r="O55" s="5">
        <v>151492431171</v>
      </c>
      <c r="P55" s="5"/>
      <c r="Q55" s="5">
        <f t="shared" si="1"/>
        <v>-7024010561</v>
      </c>
    </row>
    <row r="56" spans="1:17">
      <c r="A56" s="11" t="s">
        <v>30</v>
      </c>
      <c r="C56" s="5">
        <v>31221310</v>
      </c>
      <c r="D56" s="5"/>
      <c r="E56" s="5">
        <v>77433680297</v>
      </c>
      <c r="F56" s="5"/>
      <c r="G56" s="5">
        <v>81313123198</v>
      </c>
      <c r="H56" s="5"/>
      <c r="I56" s="5">
        <f t="shared" si="0"/>
        <v>-3879442901</v>
      </c>
      <c r="J56" s="5"/>
      <c r="K56" s="5">
        <v>31221310</v>
      </c>
      <c r="L56" s="5"/>
      <c r="M56" s="5">
        <v>77433680297</v>
      </c>
      <c r="N56" s="5"/>
      <c r="O56" s="5">
        <v>81313123198</v>
      </c>
      <c r="P56" s="5"/>
      <c r="Q56" s="5">
        <f t="shared" si="1"/>
        <v>-3879442901</v>
      </c>
    </row>
    <row r="57" spans="1:17">
      <c r="A57" s="11" t="s">
        <v>82</v>
      </c>
      <c r="C57" s="5">
        <v>6700000</v>
      </c>
      <c r="D57" s="5"/>
      <c r="E57" s="5">
        <v>50150816550</v>
      </c>
      <c r="F57" s="5"/>
      <c r="G57" s="5">
        <v>50631942880</v>
      </c>
      <c r="H57" s="5"/>
      <c r="I57" s="5">
        <f t="shared" si="0"/>
        <v>-481126330</v>
      </c>
      <c r="J57" s="5"/>
      <c r="K57" s="5">
        <v>6700000</v>
      </c>
      <c r="L57" s="5"/>
      <c r="M57" s="5">
        <v>50150816550</v>
      </c>
      <c r="N57" s="5"/>
      <c r="O57" s="5">
        <v>50631942880</v>
      </c>
      <c r="P57" s="5"/>
      <c r="Q57" s="5">
        <f t="shared" si="1"/>
        <v>-481126330</v>
      </c>
    </row>
    <row r="58" spans="1:17">
      <c r="A58" s="11" t="s">
        <v>83</v>
      </c>
      <c r="C58" s="5">
        <v>229000</v>
      </c>
      <c r="D58" s="5"/>
      <c r="E58" s="5">
        <v>17289064327</v>
      </c>
      <c r="F58" s="5"/>
      <c r="G58" s="5">
        <v>14898744783</v>
      </c>
      <c r="H58" s="5"/>
      <c r="I58" s="5">
        <f t="shared" si="0"/>
        <v>2390319544</v>
      </c>
      <c r="J58" s="5"/>
      <c r="K58" s="5">
        <v>229000</v>
      </c>
      <c r="L58" s="5"/>
      <c r="M58" s="5">
        <v>17289064327</v>
      </c>
      <c r="N58" s="5"/>
      <c r="O58" s="5">
        <v>14898744783</v>
      </c>
      <c r="P58" s="5"/>
      <c r="Q58" s="5">
        <f t="shared" si="1"/>
        <v>2390319544</v>
      </c>
    </row>
    <row r="59" spans="1:17">
      <c r="A59" s="11" t="s">
        <v>66</v>
      </c>
      <c r="C59" s="5">
        <v>15711210</v>
      </c>
      <c r="D59" s="5"/>
      <c r="E59" s="5">
        <v>27893262744</v>
      </c>
      <c r="F59" s="5"/>
      <c r="G59" s="5">
        <v>30001656065</v>
      </c>
      <c r="H59" s="5"/>
      <c r="I59" s="5">
        <f t="shared" si="0"/>
        <v>-2108393321</v>
      </c>
      <c r="J59" s="5"/>
      <c r="K59" s="5">
        <v>15711210</v>
      </c>
      <c r="L59" s="5"/>
      <c r="M59" s="5">
        <v>27893262744</v>
      </c>
      <c r="N59" s="5"/>
      <c r="O59" s="5">
        <v>30001656065</v>
      </c>
      <c r="P59" s="5"/>
      <c r="Q59" s="5">
        <f t="shared" si="1"/>
        <v>-2108393321</v>
      </c>
    </row>
    <row r="60" spans="1:17">
      <c r="A60" s="11" t="s">
        <v>63</v>
      </c>
      <c r="C60" s="5">
        <v>5289687</v>
      </c>
      <c r="D60" s="5"/>
      <c r="E60" s="5">
        <v>62046917675</v>
      </c>
      <c r="F60" s="5"/>
      <c r="G60" s="5">
        <v>63519217417</v>
      </c>
      <c r="H60" s="5"/>
      <c r="I60" s="5">
        <f t="shared" si="0"/>
        <v>-1472299742</v>
      </c>
      <c r="J60" s="5"/>
      <c r="K60" s="5">
        <v>5289687</v>
      </c>
      <c r="L60" s="5"/>
      <c r="M60" s="5">
        <v>62046917675</v>
      </c>
      <c r="N60" s="5"/>
      <c r="O60" s="5">
        <v>63519217417</v>
      </c>
      <c r="P60" s="5"/>
      <c r="Q60" s="5">
        <f>M60-O60</f>
        <v>-1472299742</v>
      </c>
    </row>
    <row r="61" spans="1:17">
      <c r="A61" s="11" t="s">
        <v>75</v>
      </c>
      <c r="C61" s="5">
        <v>554016</v>
      </c>
      <c r="D61" s="5"/>
      <c r="E61" s="5">
        <v>104664260892</v>
      </c>
      <c r="F61" s="5"/>
      <c r="G61" s="5">
        <v>107555539511</v>
      </c>
      <c r="H61" s="5"/>
      <c r="I61" s="5">
        <f t="shared" si="0"/>
        <v>-2891278619</v>
      </c>
      <c r="J61" s="5"/>
      <c r="K61" s="5">
        <v>554016</v>
      </c>
      <c r="L61" s="5"/>
      <c r="M61" s="5">
        <v>104664260892</v>
      </c>
      <c r="N61" s="5"/>
      <c r="O61" s="5">
        <v>107555539511</v>
      </c>
      <c r="P61" s="5"/>
      <c r="Q61" s="5">
        <f t="shared" si="1"/>
        <v>-2891278619</v>
      </c>
    </row>
    <row r="62" spans="1:17">
      <c r="A62" s="11" t="s">
        <v>15</v>
      </c>
      <c r="C62" s="5">
        <v>4940493</v>
      </c>
      <c r="D62" s="5"/>
      <c r="E62" s="5">
        <v>56968725973</v>
      </c>
      <c r="F62" s="5"/>
      <c r="G62" s="5">
        <v>56772282096</v>
      </c>
      <c r="H62" s="5"/>
      <c r="I62" s="5">
        <f t="shared" si="0"/>
        <v>196443877</v>
      </c>
      <c r="J62" s="5"/>
      <c r="K62" s="5">
        <v>4940493</v>
      </c>
      <c r="L62" s="5"/>
      <c r="M62" s="5">
        <v>56968725973</v>
      </c>
      <c r="N62" s="5"/>
      <c r="O62" s="5">
        <v>56772282096</v>
      </c>
      <c r="P62" s="5"/>
      <c r="Q62" s="5">
        <f t="shared" si="1"/>
        <v>196443877</v>
      </c>
    </row>
    <row r="63" spans="1:17">
      <c r="A63" s="11" t="s">
        <v>49</v>
      </c>
      <c r="C63" s="5">
        <v>11652580</v>
      </c>
      <c r="D63" s="5"/>
      <c r="E63" s="5">
        <v>97878438409</v>
      </c>
      <c r="F63" s="5"/>
      <c r="G63" s="5">
        <v>100774250212</v>
      </c>
      <c r="H63" s="5"/>
      <c r="I63" s="5">
        <f t="shared" si="0"/>
        <v>-2895811803</v>
      </c>
      <c r="J63" s="5"/>
      <c r="K63" s="5">
        <v>11652580</v>
      </c>
      <c r="L63" s="5"/>
      <c r="M63" s="5">
        <v>97878438409</v>
      </c>
      <c r="N63" s="5"/>
      <c r="O63" s="5">
        <v>100774250212</v>
      </c>
      <c r="P63" s="5"/>
      <c r="Q63" s="5">
        <f t="shared" si="1"/>
        <v>-2895811803</v>
      </c>
    </row>
    <row r="64" spans="1:17">
      <c r="A64" s="11" t="s">
        <v>18</v>
      </c>
      <c r="C64" s="5">
        <v>13328608</v>
      </c>
      <c r="D64" s="5"/>
      <c r="E64" s="5">
        <v>26935832556</v>
      </c>
      <c r="F64" s="5"/>
      <c r="G64" s="5">
        <v>29413452164</v>
      </c>
      <c r="H64" s="5"/>
      <c r="I64" s="5">
        <f t="shared" si="0"/>
        <v>-2477619608</v>
      </c>
      <c r="J64" s="5"/>
      <c r="K64" s="5">
        <v>13328608</v>
      </c>
      <c r="L64" s="5"/>
      <c r="M64" s="5">
        <v>26935832556</v>
      </c>
      <c r="N64" s="5"/>
      <c r="O64" s="5">
        <v>29413452164</v>
      </c>
      <c r="P64" s="5"/>
      <c r="Q64" s="5">
        <f t="shared" si="1"/>
        <v>-2477619608</v>
      </c>
    </row>
    <row r="65" spans="1:17">
      <c r="A65" s="11" t="s">
        <v>72</v>
      </c>
      <c r="C65" s="5">
        <v>28733324</v>
      </c>
      <c r="D65" s="5"/>
      <c r="E65" s="5">
        <v>140783875999</v>
      </c>
      <c r="F65" s="5"/>
      <c r="G65" s="5">
        <v>148809899362</v>
      </c>
      <c r="H65" s="5"/>
      <c r="I65" s="5">
        <f t="shared" si="0"/>
        <v>-8026023363</v>
      </c>
      <c r="J65" s="5"/>
      <c r="K65" s="5">
        <v>28733324</v>
      </c>
      <c r="L65" s="5"/>
      <c r="M65" s="5">
        <v>140783875999</v>
      </c>
      <c r="N65" s="5"/>
      <c r="O65" s="5">
        <v>148809899362</v>
      </c>
      <c r="P65" s="5"/>
      <c r="Q65" s="5">
        <f t="shared" si="1"/>
        <v>-8026023363</v>
      </c>
    </row>
    <row r="66" spans="1:17">
      <c r="A66" s="11" t="s">
        <v>37</v>
      </c>
      <c r="C66" s="5">
        <v>3315287</v>
      </c>
      <c r="D66" s="5"/>
      <c r="E66" s="5">
        <v>79752577224</v>
      </c>
      <c r="F66" s="5"/>
      <c r="G66" s="5">
        <v>77505320929</v>
      </c>
      <c r="H66" s="5"/>
      <c r="I66" s="5">
        <f t="shared" si="0"/>
        <v>2247256295</v>
      </c>
      <c r="J66" s="5"/>
      <c r="K66" s="5">
        <v>3315287</v>
      </c>
      <c r="L66" s="5"/>
      <c r="M66" s="5">
        <v>79752577224</v>
      </c>
      <c r="N66" s="5"/>
      <c r="O66" s="5">
        <v>77505320929</v>
      </c>
      <c r="P66" s="5"/>
      <c r="Q66" s="5">
        <f t="shared" si="1"/>
        <v>2247256295</v>
      </c>
    </row>
    <row r="67" spans="1:17">
      <c r="A67" s="11" t="s">
        <v>28</v>
      </c>
      <c r="C67" s="5">
        <v>46658906</v>
      </c>
      <c r="D67" s="5"/>
      <c r="E67" s="5">
        <v>130238649710</v>
      </c>
      <c r="F67" s="5"/>
      <c r="G67" s="5">
        <v>134841696310</v>
      </c>
      <c r="H67" s="5"/>
      <c r="I67" s="5">
        <f t="shared" si="0"/>
        <v>-4603046600</v>
      </c>
      <c r="J67" s="5"/>
      <c r="K67" s="5">
        <v>46658906</v>
      </c>
      <c r="L67" s="5"/>
      <c r="M67" s="5">
        <v>130238649710</v>
      </c>
      <c r="N67" s="5"/>
      <c r="O67" s="5">
        <v>134841696310</v>
      </c>
      <c r="P67" s="5"/>
      <c r="Q67" s="5">
        <f t="shared" si="1"/>
        <v>-4603046600</v>
      </c>
    </row>
    <row r="68" spans="1:17">
      <c r="A68" s="11" t="s">
        <v>78</v>
      </c>
      <c r="C68" s="5">
        <v>3364672</v>
      </c>
      <c r="D68" s="5"/>
      <c r="E68" s="5">
        <v>21071308870</v>
      </c>
      <c r="F68" s="5"/>
      <c r="G68" s="5">
        <v>23111546726</v>
      </c>
      <c r="H68" s="5"/>
      <c r="I68" s="5">
        <f t="shared" si="0"/>
        <v>-2040237856</v>
      </c>
      <c r="J68" s="5"/>
      <c r="K68" s="5">
        <v>3364672</v>
      </c>
      <c r="L68" s="5"/>
      <c r="M68" s="5">
        <v>21071308870</v>
      </c>
      <c r="N68" s="5"/>
      <c r="O68" s="5">
        <v>23111546726</v>
      </c>
      <c r="P68" s="5"/>
      <c r="Q68" s="5">
        <f t="shared" si="1"/>
        <v>-2040237856</v>
      </c>
    </row>
    <row r="69" spans="1:17">
      <c r="A69" s="11" t="s">
        <v>45</v>
      </c>
      <c r="C69" s="5">
        <v>19714297</v>
      </c>
      <c r="D69" s="5"/>
      <c r="E69" s="5">
        <v>46425285733</v>
      </c>
      <c r="F69" s="5"/>
      <c r="G69" s="5">
        <v>47463926571</v>
      </c>
      <c r="H69" s="5"/>
      <c r="I69" s="5">
        <f t="shared" si="0"/>
        <v>-1038640838</v>
      </c>
      <c r="J69" s="5"/>
      <c r="K69" s="5">
        <v>19714297</v>
      </c>
      <c r="L69" s="5"/>
      <c r="M69" s="5">
        <v>46425285733</v>
      </c>
      <c r="N69" s="5"/>
      <c r="O69" s="5">
        <v>47463926571</v>
      </c>
      <c r="P69" s="5"/>
      <c r="Q69" s="5">
        <f t="shared" si="1"/>
        <v>-1038640838</v>
      </c>
    </row>
    <row r="70" spans="1:17">
      <c r="A70" s="11" t="s">
        <v>22</v>
      </c>
      <c r="C70" s="5">
        <v>256485</v>
      </c>
      <c r="D70" s="5"/>
      <c r="E70" s="5">
        <v>428076017</v>
      </c>
      <c r="F70" s="5"/>
      <c r="G70" s="5">
        <v>474733498</v>
      </c>
      <c r="H70" s="5"/>
      <c r="I70" s="5">
        <f>E70-G70</f>
        <v>-46657481</v>
      </c>
      <c r="J70" s="5"/>
      <c r="K70" s="5">
        <v>256485</v>
      </c>
      <c r="L70" s="5"/>
      <c r="M70" s="5">
        <v>428076017</v>
      </c>
      <c r="N70" s="5"/>
      <c r="O70" s="5">
        <v>474733498</v>
      </c>
      <c r="P70" s="5"/>
      <c r="Q70" s="5">
        <f>M70-O70</f>
        <v>-46657481</v>
      </c>
    </row>
    <row r="71" spans="1:17">
      <c r="A71" s="11" t="s">
        <v>26</v>
      </c>
      <c r="C71" s="5">
        <v>14977593</v>
      </c>
      <c r="D71" s="5"/>
      <c r="E71" s="5">
        <v>141142755529</v>
      </c>
      <c r="F71" s="5"/>
      <c r="G71" s="5">
        <v>143673796503</v>
      </c>
      <c r="H71" s="5"/>
      <c r="I71" s="5">
        <f t="shared" si="0"/>
        <v>-2531040974</v>
      </c>
      <c r="J71" s="5"/>
      <c r="K71" s="5">
        <v>14977593</v>
      </c>
      <c r="L71" s="5"/>
      <c r="M71" s="5">
        <v>141142755529</v>
      </c>
      <c r="N71" s="5"/>
      <c r="O71" s="5">
        <v>143673796503</v>
      </c>
      <c r="P71" s="5"/>
      <c r="Q71" s="5">
        <f t="shared" si="1"/>
        <v>-2531040974</v>
      </c>
    </row>
    <row r="72" spans="1:17">
      <c r="A72" s="11" t="s">
        <v>67</v>
      </c>
      <c r="C72" s="5">
        <v>68548789</v>
      </c>
      <c r="D72" s="5"/>
      <c r="E72" s="5">
        <v>110047591784</v>
      </c>
      <c r="F72" s="5"/>
      <c r="G72" s="5">
        <v>111751114876</v>
      </c>
      <c r="H72" s="5"/>
      <c r="I72" s="5">
        <f t="shared" si="0"/>
        <v>-1703523092</v>
      </c>
      <c r="J72" s="5"/>
      <c r="K72" s="5">
        <v>68548789</v>
      </c>
      <c r="L72" s="5"/>
      <c r="M72" s="5">
        <v>110047591784</v>
      </c>
      <c r="N72" s="5"/>
      <c r="O72" s="5">
        <v>111751114876</v>
      </c>
      <c r="P72" s="5"/>
      <c r="Q72" s="5">
        <f t="shared" si="1"/>
        <v>-1703523092</v>
      </c>
    </row>
    <row r="73" spans="1:17">
      <c r="A73" s="11" t="s">
        <v>56</v>
      </c>
      <c r="C73" s="5">
        <v>2371285</v>
      </c>
      <c r="D73" s="5"/>
      <c r="E73" s="5">
        <v>94051316584</v>
      </c>
      <c r="F73" s="5"/>
      <c r="G73" s="5">
        <v>99237103503</v>
      </c>
      <c r="H73" s="5"/>
      <c r="I73" s="5">
        <f t="shared" ref="I73" si="2">E73-G73</f>
        <v>-5185786919</v>
      </c>
      <c r="J73" s="5"/>
      <c r="K73" s="5">
        <v>2371285</v>
      </c>
      <c r="L73" s="5"/>
      <c r="M73" s="5">
        <v>94051316584</v>
      </c>
      <c r="N73" s="5"/>
      <c r="O73" s="5">
        <v>99237103503</v>
      </c>
      <c r="P73" s="5"/>
      <c r="Q73" s="5">
        <f t="shared" ref="Q73" si="3">M73-O73</f>
        <v>-5185786919</v>
      </c>
    </row>
    <row r="74" spans="1:17">
      <c r="A74" s="11" t="s">
        <v>85</v>
      </c>
      <c r="C74" s="5" t="s">
        <v>85</v>
      </c>
      <c r="D74" s="5"/>
      <c r="E74" s="6">
        <f>SUM(E8:E73)</f>
        <v>7221724128789</v>
      </c>
      <c r="F74" s="5"/>
      <c r="G74" s="6">
        <f>SUM(G8:G73)</f>
        <v>7480816448472</v>
      </c>
      <c r="H74" s="5"/>
      <c r="I74" s="6">
        <f>SUM(I8:I73)</f>
        <v>-259092319683</v>
      </c>
      <c r="J74" s="5"/>
      <c r="K74" s="5" t="s">
        <v>85</v>
      </c>
      <c r="L74" s="5"/>
      <c r="M74" s="6">
        <f>SUM(M8:M73)</f>
        <v>7221724128789</v>
      </c>
      <c r="N74" s="5"/>
      <c r="O74" s="6">
        <f>SUM(O8:O73)</f>
        <v>7480816448472</v>
      </c>
      <c r="P74" s="5"/>
      <c r="Q74" s="6">
        <f>SUM(Q8:Q73)</f>
        <v>-259092319683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8"/>
  <sheetViews>
    <sheetView rightToLeft="1" workbookViewId="0">
      <selection activeCell="S44" sqref="S44:S49"/>
    </sheetView>
  </sheetViews>
  <sheetFormatPr defaultRowHeight="24"/>
  <cols>
    <col min="1" max="1" width="32.140625" style="11" bestFit="1" customWidth="1"/>
    <col min="2" max="2" width="1" style="11" customWidth="1"/>
    <col min="3" max="3" width="18" style="11" customWidth="1"/>
    <col min="4" max="4" width="1" style="11" customWidth="1"/>
    <col min="5" max="5" width="22" style="11" customWidth="1"/>
    <col min="6" max="6" width="1" style="11" customWidth="1"/>
    <col min="7" max="7" width="22" style="11" customWidth="1"/>
    <col min="8" max="8" width="1" style="11" customWidth="1"/>
    <col min="9" max="9" width="28" style="11" customWidth="1"/>
    <col min="10" max="10" width="1" style="11" customWidth="1"/>
    <col min="11" max="11" width="18" style="11" customWidth="1"/>
    <col min="12" max="12" width="1" style="11" customWidth="1"/>
    <col min="13" max="13" width="22" style="11" customWidth="1"/>
    <col min="14" max="14" width="1" style="11" customWidth="1"/>
    <col min="15" max="15" width="22" style="11" customWidth="1"/>
    <col min="16" max="16" width="1" style="11" customWidth="1"/>
    <col min="17" max="17" width="28" style="11" customWidth="1"/>
    <col min="18" max="18" width="1" style="11" customWidth="1"/>
    <col min="19" max="19" width="16.5703125" style="11" bestFit="1" customWidth="1"/>
    <col min="20" max="16384" width="9.140625" style="11"/>
  </cols>
  <sheetData>
    <row r="2" spans="1:17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17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  <c r="F3" s="26" t="s">
        <v>107</v>
      </c>
      <c r="G3" s="26" t="s">
        <v>107</v>
      </c>
      <c r="H3" s="26" t="s">
        <v>107</v>
      </c>
      <c r="I3" s="26" t="s">
        <v>107</v>
      </c>
      <c r="J3" s="26" t="s">
        <v>107</v>
      </c>
      <c r="K3" s="26" t="s">
        <v>107</v>
      </c>
      <c r="L3" s="26" t="s">
        <v>107</v>
      </c>
      <c r="M3" s="26" t="s">
        <v>107</v>
      </c>
      <c r="N3" s="26" t="s">
        <v>107</v>
      </c>
      <c r="O3" s="26" t="s">
        <v>107</v>
      </c>
      <c r="P3" s="26" t="s">
        <v>107</v>
      </c>
      <c r="Q3" s="26" t="s">
        <v>107</v>
      </c>
    </row>
    <row r="4" spans="1:17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17" ht="24.75">
      <c r="A6" s="25" t="s">
        <v>3</v>
      </c>
      <c r="C6" s="25" t="s">
        <v>109</v>
      </c>
      <c r="D6" s="25" t="s">
        <v>109</v>
      </c>
      <c r="E6" s="25" t="s">
        <v>109</v>
      </c>
      <c r="F6" s="25" t="s">
        <v>109</v>
      </c>
      <c r="G6" s="25" t="s">
        <v>109</v>
      </c>
      <c r="H6" s="25" t="s">
        <v>109</v>
      </c>
      <c r="I6" s="25" t="s">
        <v>109</v>
      </c>
      <c r="K6" s="25" t="s">
        <v>110</v>
      </c>
      <c r="L6" s="25" t="s">
        <v>110</v>
      </c>
      <c r="M6" s="25" t="s">
        <v>110</v>
      </c>
      <c r="N6" s="25" t="s">
        <v>110</v>
      </c>
      <c r="O6" s="25" t="s">
        <v>110</v>
      </c>
      <c r="P6" s="25" t="s">
        <v>110</v>
      </c>
      <c r="Q6" s="25" t="s">
        <v>110</v>
      </c>
    </row>
    <row r="7" spans="1:17" ht="24.75">
      <c r="A7" s="25" t="s">
        <v>3</v>
      </c>
      <c r="C7" s="25" t="s">
        <v>7</v>
      </c>
      <c r="E7" s="25" t="s">
        <v>116</v>
      </c>
      <c r="G7" s="25" t="s">
        <v>117</v>
      </c>
      <c r="I7" s="25" t="s">
        <v>119</v>
      </c>
      <c r="K7" s="25" t="s">
        <v>7</v>
      </c>
      <c r="M7" s="25" t="s">
        <v>116</v>
      </c>
      <c r="O7" s="25" t="s">
        <v>117</v>
      </c>
      <c r="Q7" s="25" t="s">
        <v>119</v>
      </c>
    </row>
    <row r="8" spans="1:17">
      <c r="A8" s="11" t="s">
        <v>77</v>
      </c>
      <c r="C8" s="5">
        <v>125031</v>
      </c>
      <c r="D8" s="5"/>
      <c r="E8" s="5">
        <v>1328299882</v>
      </c>
      <c r="F8" s="5"/>
      <c r="G8" s="5">
        <v>1354729014</v>
      </c>
      <c r="H8" s="5"/>
      <c r="I8" s="5">
        <f>E8-G8</f>
        <v>-26429132</v>
      </c>
      <c r="J8" s="5"/>
      <c r="K8" s="5">
        <v>125031</v>
      </c>
      <c r="L8" s="5"/>
      <c r="M8" s="5">
        <v>1328299882</v>
      </c>
      <c r="N8" s="5"/>
      <c r="O8" s="5">
        <v>1354729014</v>
      </c>
      <c r="P8" s="5"/>
      <c r="Q8" s="5">
        <f>M8-O8</f>
        <v>-26429132</v>
      </c>
    </row>
    <row r="9" spans="1:17">
      <c r="A9" s="11" t="s">
        <v>70</v>
      </c>
      <c r="C9" s="5">
        <v>1418731</v>
      </c>
      <c r="D9" s="5"/>
      <c r="E9" s="5">
        <v>15812456614</v>
      </c>
      <c r="F9" s="5"/>
      <c r="G9" s="5">
        <v>14836246058</v>
      </c>
      <c r="H9" s="5"/>
      <c r="I9" s="5">
        <f t="shared" ref="I9:I43" si="0">E9-G9</f>
        <v>976210556</v>
      </c>
      <c r="J9" s="5"/>
      <c r="K9" s="5">
        <v>1418731</v>
      </c>
      <c r="L9" s="5"/>
      <c r="M9" s="5">
        <v>15812456614</v>
      </c>
      <c r="N9" s="5"/>
      <c r="O9" s="5">
        <v>14836246058</v>
      </c>
      <c r="P9" s="5"/>
      <c r="Q9" s="5">
        <f t="shared" ref="Q9:Q43" si="1">M9-O9</f>
        <v>976210556</v>
      </c>
    </row>
    <row r="10" spans="1:17">
      <c r="A10" s="11" t="s">
        <v>58</v>
      </c>
      <c r="C10" s="5">
        <v>848214</v>
      </c>
      <c r="D10" s="5"/>
      <c r="E10" s="5">
        <v>13668704573</v>
      </c>
      <c r="F10" s="5"/>
      <c r="G10" s="5">
        <v>14612086306</v>
      </c>
      <c r="H10" s="5"/>
      <c r="I10" s="5">
        <f t="shared" si="0"/>
        <v>-943381733</v>
      </c>
      <c r="J10" s="5"/>
      <c r="K10" s="5">
        <v>848214</v>
      </c>
      <c r="L10" s="5"/>
      <c r="M10" s="5">
        <v>13668704573</v>
      </c>
      <c r="N10" s="5"/>
      <c r="O10" s="5">
        <v>14612086306</v>
      </c>
      <c r="P10" s="5"/>
      <c r="Q10" s="5">
        <f t="shared" si="1"/>
        <v>-943381733</v>
      </c>
    </row>
    <row r="11" spans="1:17">
      <c r="A11" s="11" t="s">
        <v>27</v>
      </c>
      <c r="C11" s="5">
        <v>300000</v>
      </c>
      <c r="D11" s="5"/>
      <c r="E11" s="5">
        <v>3787330672</v>
      </c>
      <c r="F11" s="5"/>
      <c r="G11" s="5">
        <v>4076599047</v>
      </c>
      <c r="H11" s="5"/>
      <c r="I11" s="5">
        <f t="shared" si="0"/>
        <v>-289268375</v>
      </c>
      <c r="J11" s="5"/>
      <c r="K11" s="5">
        <v>300000</v>
      </c>
      <c r="L11" s="5"/>
      <c r="M11" s="5">
        <v>3787330672</v>
      </c>
      <c r="N11" s="5"/>
      <c r="O11" s="5">
        <v>4076599047</v>
      </c>
      <c r="P11" s="5"/>
      <c r="Q11" s="5">
        <f t="shared" si="1"/>
        <v>-289268375</v>
      </c>
    </row>
    <row r="12" spans="1:17">
      <c r="A12" s="11" t="s">
        <v>34</v>
      </c>
      <c r="C12" s="5">
        <v>15055</v>
      </c>
      <c r="D12" s="5"/>
      <c r="E12" s="5">
        <v>2617152331</v>
      </c>
      <c r="F12" s="5"/>
      <c r="G12" s="5">
        <v>2693775998</v>
      </c>
      <c r="H12" s="5"/>
      <c r="I12" s="5">
        <f t="shared" si="0"/>
        <v>-76623667</v>
      </c>
      <c r="J12" s="5"/>
      <c r="K12" s="5">
        <v>15055</v>
      </c>
      <c r="L12" s="5"/>
      <c r="M12" s="5">
        <v>2617152331</v>
      </c>
      <c r="N12" s="5"/>
      <c r="O12" s="5">
        <v>2693775998</v>
      </c>
      <c r="P12" s="5"/>
      <c r="Q12" s="5">
        <f t="shared" si="1"/>
        <v>-76623667</v>
      </c>
    </row>
    <row r="13" spans="1:17">
      <c r="A13" s="11" t="s">
        <v>84</v>
      </c>
      <c r="C13" s="5">
        <v>2000000</v>
      </c>
      <c r="D13" s="5"/>
      <c r="E13" s="5">
        <v>25363122939</v>
      </c>
      <c r="F13" s="5"/>
      <c r="G13" s="5">
        <v>16917347016</v>
      </c>
      <c r="H13" s="5"/>
      <c r="I13" s="5">
        <f t="shared" si="0"/>
        <v>8445775923</v>
      </c>
      <c r="J13" s="5"/>
      <c r="K13" s="5">
        <v>2000000</v>
      </c>
      <c r="L13" s="5"/>
      <c r="M13" s="5">
        <v>25363122939</v>
      </c>
      <c r="N13" s="5"/>
      <c r="O13" s="5">
        <v>16917347016</v>
      </c>
      <c r="P13" s="5"/>
      <c r="Q13" s="5">
        <f t="shared" si="1"/>
        <v>8445775923</v>
      </c>
    </row>
    <row r="14" spans="1:17">
      <c r="A14" s="11" t="s">
        <v>19</v>
      </c>
      <c r="C14" s="5">
        <v>1231697</v>
      </c>
      <c r="D14" s="5"/>
      <c r="E14" s="5">
        <v>2543449840</v>
      </c>
      <c r="F14" s="5"/>
      <c r="G14" s="5">
        <v>2489140969</v>
      </c>
      <c r="H14" s="5"/>
      <c r="I14" s="5">
        <f t="shared" si="0"/>
        <v>54308871</v>
      </c>
      <c r="J14" s="5"/>
      <c r="K14" s="5">
        <v>1231697</v>
      </c>
      <c r="L14" s="5"/>
      <c r="M14" s="5">
        <v>2543449840</v>
      </c>
      <c r="N14" s="5"/>
      <c r="O14" s="5">
        <v>2489140969</v>
      </c>
      <c r="P14" s="5"/>
      <c r="Q14" s="5">
        <f t="shared" si="1"/>
        <v>54308871</v>
      </c>
    </row>
    <row r="15" spans="1:17">
      <c r="A15" s="11" t="s">
        <v>53</v>
      </c>
      <c r="C15" s="5">
        <v>578280</v>
      </c>
      <c r="D15" s="5"/>
      <c r="E15" s="5">
        <v>21059769930</v>
      </c>
      <c r="F15" s="5"/>
      <c r="G15" s="5">
        <v>21493238782</v>
      </c>
      <c r="H15" s="5"/>
      <c r="I15" s="5">
        <f t="shared" si="0"/>
        <v>-433468852</v>
      </c>
      <c r="J15" s="5"/>
      <c r="K15" s="5">
        <v>578280</v>
      </c>
      <c r="L15" s="5"/>
      <c r="M15" s="5">
        <v>21059769930</v>
      </c>
      <c r="N15" s="5"/>
      <c r="O15" s="5">
        <v>21493238782</v>
      </c>
      <c r="P15" s="5"/>
      <c r="Q15" s="5">
        <f t="shared" si="1"/>
        <v>-433468852</v>
      </c>
    </row>
    <row r="16" spans="1:17">
      <c r="A16" s="11" t="s">
        <v>42</v>
      </c>
      <c r="C16" s="5">
        <v>878528</v>
      </c>
      <c r="D16" s="5"/>
      <c r="E16" s="5">
        <v>15339316317</v>
      </c>
      <c r="F16" s="5"/>
      <c r="G16" s="5">
        <v>14575389517</v>
      </c>
      <c r="H16" s="5"/>
      <c r="I16" s="5">
        <f t="shared" si="0"/>
        <v>763926800</v>
      </c>
      <c r="J16" s="5"/>
      <c r="K16" s="5">
        <v>878528</v>
      </c>
      <c r="L16" s="5"/>
      <c r="M16" s="5">
        <v>15339316317</v>
      </c>
      <c r="N16" s="5"/>
      <c r="O16" s="5">
        <v>14575389517</v>
      </c>
      <c r="P16" s="5"/>
      <c r="Q16" s="5">
        <f t="shared" si="1"/>
        <v>763926800</v>
      </c>
    </row>
    <row r="17" spans="1:17">
      <c r="A17" s="11" t="s">
        <v>68</v>
      </c>
      <c r="C17" s="5">
        <v>22454373</v>
      </c>
      <c r="D17" s="5"/>
      <c r="E17" s="5">
        <v>240570017787</v>
      </c>
      <c r="F17" s="5"/>
      <c r="G17" s="5">
        <v>293808288673</v>
      </c>
      <c r="H17" s="5"/>
      <c r="I17" s="5">
        <f t="shared" si="0"/>
        <v>-53238270886</v>
      </c>
      <c r="J17" s="5"/>
      <c r="K17" s="5">
        <v>22454373</v>
      </c>
      <c r="L17" s="5"/>
      <c r="M17" s="5">
        <v>240570017787</v>
      </c>
      <c r="N17" s="5"/>
      <c r="O17" s="5">
        <v>293808288673</v>
      </c>
      <c r="P17" s="5"/>
      <c r="Q17" s="5">
        <f t="shared" si="1"/>
        <v>-53238270886</v>
      </c>
    </row>
    <row r="18" spans="1:17">
      <c r="A18" s="11" t="s">
        <v>54</v>
      </c>
      <c r="C18" s="5">
        <v>1705867</v>
      </c>
      <c r="D18" s="5"/>
      <c r="E18" s="5">
        <v>8557901203</v>
      </c>
      <c r="F18" s="5"/>
      <c r="G18" s="5">
        <v>8665114346</v>
      </c>
      <c r="H18" s="5"/>
      <c r="I18" s="5">
        <f t="shared" si="0"/>
        <v>-107213143</v>
      </c>
      <c r="J18" s="5"/>
      <c r="K18" s="5">
        <v>1705867</v>
      </c>
      <c r="L18" s="5"/>
      <c r="M18" s="5">
        <v>8557901203</v>
      </c>
      <c r="N18" s="5"/>
      <c r="O18" s="5">
        <v>8665114346</v>
      </c>
      <c r="P18" s="5"/>
      <c r="Q18" s="5">
        <f t="shared" si="1"/>
        <v>-107213143</v>
      </c>
    </row>
    <row r="19" spans="1:17">
      <c r="A19" s="11" t="s">
        <v>25</v>
      </c>
      <c r="C19" s="5">
        <v>5093128</v>
      </c>
      <c r="D19" s="5"/>
      <c r="E19" s="5">
        <v>40012205195</v>
      </c>
      <c r="F19" s="5"/>
      <c r="G19" s="5">
        <v>43439028515</v>
      </c>
      <c r="H19" s="5"/>
      <c r="I19" s="5">
        <f t="shared" si="0"/>
        <v>-3426823320</v>
      </c>
      <c r="J19" s="5"/>
      <c r="K19" s="5">
        <v>5093128</v>
      </c>
      <c r="L19" s="5"/>
      <c r="M19" s="5">
        <v>40012205195</v>
      </c>
      <c r="N19" s="5"/>
      <c r="O19" s="5">
        <v>43439028515</v>
      </c>
      <c r="P19" s="5"/>
      <c r="Q19" s="5">
        <f t="shared" si="1"/>
        <v>-3426823320</v>
      </c>
    </row>
    <row r="20" spans="1:17">
      <c r="A20" s="11" t="s">
        <v>38</v>
      </c>
      <c r="C20" s="5">
        <v>1120345</v>
      </c>
      <c r="D20" s="5"/>
      <c r="E20" s="5">
        <v>9734728788</v>
      </c>
      <c r="F20" s="5"/>
      <c r="G20" s="5">
        <v>9889469059</v>
      </c>
      <c r="H20" s="5"/>
      <c r="I20" s="5">
        <f t="shared" si="0"/>
        <v>-154740271</v>
      </c>
      <c r="J20" s="5"/>
      <c r="K20" s="5">
        <v>1120345</v>
      </c>
      <c r="L20" s="5"/>
      <c r="M20" s="5">
        <v>9734728788</v>
      </c>
      <c r="N20" s="5"/>
      <c r="O20" s="5">
        <v>9889469059</v>
      </c>
      <c r="P20" s="5"/>
      <c r="Q20" s="5">
        <f t="shared" si="1"/>
        <v>-154740271</v>
      </c>
    </row>
    <row r="21" spans="1:17">
      <c r="A21" s="11" t="s">
        <v>23</v>
      </c>
      <c r="C21" s="5">
        <v>3264958</v>
      </c>
      <c r="D21" s="5"/>
      <c r="E21" s="5">
        <v>10596414082</v>
      </c>
      <c r="F21" s="5"/>
      <c r="G21" s="5">
        <v>11398306639</v>
      </c>
      <c r="H21" s="5"/>
      <c r="I21" s="5">
        <f t="shared" si="0"/>
        <v>-801892557</v>
      </c>
      <c r="J21" s="5"/>
      <c r="K21" s="5">
        <v>3264958</v>
      </c>
      <c r="L21" s="5"/>
      <c r="M21" s="5">
        <v>10596414082</v>
      </c>
      <c r="N21" s="5"/>
      <c r="O21" s="5">
        <v>11398306639</v>
      </c>
      <c r="P21" s="5"/>
      <c r="Q21" s="5">
        <f t="shared" si="1"/>
        <v>-801892557</v>
      </c>
    </row>
    <row r="22" spans="1:17">
      <c r="A22" s="11" t="s">
        <v>74</v>
      </c>
      <c r="C22" s="5">
        <v>1441919</v>
      </c>
      <c r="D22" s="5"/>
      <c r="E22" s="5">
        <v>10522737872</v>
      </c>
      <c r="F22" s="5"/>
      <c r="G22" s="5">
        <v>10635379694</v>
      </c>
      <c r="H22" s="5"/>
      <c r="I22" s="5">
        <f t="shared" si="0"/>
        <v>-112641822</v>
      </c>
      <c r="J22" s="5"/>
      <c r="K22" s="5">
        <v>1441919</v>
      </c>
      <c r="L22" s="5"/>
      <c r="M22" s="5">
        <v>10522737872</v>
      </c>
      <c r="N22" s="5"/>
      <c r="O22" s="5">
        <v>10635379694</v>
      </c>
      <c r="P22" s="5"/>
      <c r="Q22" s="5">
        <f t="shared" si="1"/>
        <v>-112641822</v>
      </c>
    </row>
    <row r="23" spans="1:17">
      <c r="A23" s="11" t="s">
        <v>71</v>
      </c>
      <c r="C23" s="5">
        <v>857474</v>
      </c>
      <c r="D23" s="5"/>
      <c r="E23" s="5">
        <v>15405507165</v>
      </c>
      <c r="F23" s="5"/>
      <c r="G23" s="5">
        <v>16484875050</v>
      </c>
      <c r="H23" s="5"/>
      <c r="I23" s="5">
        <f t="shared" si="0"/>
        <v>-1079367885</v>
      </c>
      <c r="J23" s="5"/>
      <c r="K23" s="5">
        <v>857474</v>
      </c>
      <c r="L23" s="5"/>
      <c r="M23" s="5">
        <v>15405507165</v>
      </c>
      <c r="N23" s="5"/>
      <c r="O23" s="5">
        <v>16484875050</v>
      </c>
      <c r="P23" s="5"/>
      <c r="Q23" s="5">
        <f t="shared" si="1"/>
        <v>-1079367885</v>
      </c>
    </row>
    <row r="24" spans="1:17">
      <c r="A24" s="11" t="s">
        <v>76</v>
      </c>
      <c r="C24" s="5">
        <v>300108</v>
      </c>
      <c r="D24" s="5"/>
      <c r="E24" s="5">
        <v>8210760905</v>
      </c>
      <c r="F24" s="5"/>
      <c r="G24" s="5">
        <v>8609583018</v>
      </c>
      <c r="H24" s="5"/>
      <c r="I24" s="5">
        <f t="shared" si="0"/>
        <v>-398822113</v>
      </c>
      <c r="J24" s="5"/>
      <c r="K24" s="5">
        <v>300108</v>
      </c>
      <c r="L24" s="5"/>
      <c r="M24" s="5">
        <v>8210760905</v>
      </c>
      <c r="N24" s="5"/>
      <c r="O24" s="5">
        <v>8609583018</v>
      </c>
      <c r="P24" s="5"/>
      <c r="Q24" s="5">
        <f t="shared" si="1"/>
        <v>-398822113</v>
      </c>
    </row>
    <row r="25" spans="1:17">
      <c r="A25" s="11" t="s">
        <v>35</v>
      </c>
      <c r="C25" s="5">
        <v>93184</v>
      </c>
      <c r="D25" s="5"/>
      <c r="E25" s="5">
        <v>11879864209</v>
      </c>
      <c r="F25" s="5"/>
      <c r="G25" s="5">
        <v>12412360396</v>
      </c>
      <c r="H25" s="5"/>
      <c r="I25" s="5">
        <f t="shared" si="0"/>
        <v>-532496187</v>
      </c>
      <c r="J25" s="5"/>
      <c r="K25" s="5">
        <v>93184</v>
      </c>
      <c r="L25" s="5"/>
      <c r="M25" s="5">
        <v>11879864209</v>
      </c>
      <c r="N25" s="5"/>
      <c r="O25" s="5">
        <v>12412360396</v>
      </c>
      <c r="P25" s="5"/>
      <c r="Q25" s="5">
        <f t="shared" si="1"/>
        <v>-532496187</v>
      </c>
    </row>
    <row r="26" spans="1:17">
      <c r="A26" s="11" t="s">
        <v>52</v>
      </c>
      <c r="C26" s="5">
        <v>435677</v>
      </c>
      <c r="D26" s="5"/>
      <c r="E26" s="5">
        <v>12266112206</v>
      </c>
      <c r="F26" s="5"/>
      <c r="G26" s="5">
        <v>11961800005</v>
      </c>
      <c r="H26" s="5"/>
      <c r="I26" s="5">
        <f t="shared" si="0"/>
        <v>304312201</v>
      </c>
      <c r="J26" s="5"/>
      <c r="K26" s="5">
        <v>435677</v>
      </c>
      <c r="L26" s="5"/>
      <c r="M26" s="5">
        <v>12266112206</v>
      </c>
      <c r="N26" s="5"/>
      <c r="O26" s="5">
        <v>11961800005</v>
      </c>
      <c r="P26" s="5"/>
      <c r="Q26" s="5">
        <f t="shared" si="1"/>
        <v>304312201</v>
      </c>
    </row>
    <row r="27" spans="1:17">
      <c r="A27" s="11" t="s">
        <v>32</v>
      </c>
      <c r="C27" s="5">
        <v>440386</v>
      </c>
      <c r="D27" s="5"/>
      <c r="E27" s="5">
        <v>7488610576</v>
      </c>
      <c r="F27" s="5"/>
      <c r="G27" s="5">
        <v>7709053924</v>
      </c>
      <c r="H27" s="5"/>
      <c r="I27" s="5">
        <f t="shared" si="0"/>
        <v>-220443348</v>
      </c>
      <c r="J27" s="5"/>
      <c r="K27" s="5">
        <v>440386</v>
      </c>
      <c r="L27" s="5"/>
      <c r="M27" s="5">
        <v>7488610576</v>
      </c>
      <c r="N27" s="5"/>
      <c r="O27" s="5">
        <v>7709053924</v>
      </c>
      <c r="P27" s="5"/>
      <c r="Q27" s="5">
        <f t="shared" si="1"/>
        <v>-220443348</v>
      </c>
    </row>
    <row r="28" spans="1:17">
      <c r="A28" s="11" t="s">
        <v>21</v>
      </c>
      <c r="C28" s="5">
        <v>7965001</v>
      </c>
      <c r="D28" s="5"/>
      <c r="E28" s="5">
        <v>17947913597</v>
      </c>
      <c r="F28" s="5"/>
      <c r="G28" s="5">
        <v>19548576949</v>
      </c>
      <c r="H28" s="5"/>
      <c r="I28" s="5">
        <f t="shared" si="0"/>
        <v>-1600663352</v>
      </c>
      <c r="J28" s="5"/>
      <c r="K28" s="5">
        <v>7965001</v>
      </c>
      <c r="L28" s="5"/>
      <c r="M28" s="5">
        <v>17947913597</v>
      </c>
      <c r="N28" s="5"/>
      <c r="O28" s="5">
        <v>19548576949</v>
      </c>
      <c r="P28" s="5"/>
      <c r="Q28" s="5">
        <f t="shared" si="1"/>
        <v>-1600663352</v>
      </c>
    </row>
    <row r="29" spans="1:17">
      <c r="A29" s="11" t="s">
        <v>43</v>
      </c>
      <c r="C29" s="5">
        <v>539839</v>
      </c>
      <c r="D29" s="5"/>
      <c r="E29" s="5">
        <v>11660550113</v>
      </c>
      <c r="F29" s="5"/>
      <c r="G29" s="5">
        <v>11510648402</v>
      </c>
      <c r="H29" s="5"/>
      <c r="I29" s="5">
        <f t="shared" si="0"/>
        <v>149901711</v>
      </c>
      <c r="J29" s="5"/>
      <c r="K29" s="5">
        <v>539839</v>
      </c>
      <c r="L29" s="5"/>
      <c r="M29" s="5">
        <v>11660550113</v>
      </c>
      <c r="N29" s="5"/>
      <c r="O29" s="5">
        <v>11510648402</v>
      </c>
      <c r="P29" s="5"/>
      <c r="Q29" s="5">
        <f t="shared" si="1"/>
        <v>149901711</v>
      </c>
    </row>
    <row r="30" spans="1:17">
      <c r="A30" s="11" t="s">
        <v>81</v>
      </c>
      <c r="C30" s="5">
        <v>280985</v>
      </c>
      <c r="D30" s="5"/>
      <c r="E30" s="5">
        <v>9220098235</v>
      </c>
      <c r="F30" s="5"/>
      <c r="G30" s="5">
        <v>10150239476</v>
      </c>
      <c r="H30" s="5"/>
      <c r="I30" s="5">
        <f t="shared" si="0"/>
        <v>-930141241</v>
      </c>
      <c r="J30" s="5"/>
      <c r="K30" s="5">
        <v>280985</v>
      </c>
      <c r="L30" s="5"/>
      <c r="M30" s="5">
        <v>9220098235</v>
      </c>
      <c r="N30" s="5"/>
      <c r="O30" s="5">
        <v>10150239476</v>
      </c>
      <c r="P30" s="5"/>
      <c r="Q30" s="5">
        <f t="shared" si="1"/>
        <v>-930141241</v>
      </c>
    </row>
    <row r="31" spans="1:17">
      <c r="A31" s="11" t="s">
        <v>55</v>
      </c>
      <c r="C31" s="5">
        <v>1621776</v>
      </c>
      <c r="D31" s="5"/>
      <c r="E31" s="5">
        <v>18052217055</v>
      </c>
      <c r="F31" s="5"/>
      <c r="G31" s="5">
        <v>18136422266</v>
      </c>
      <c r="H31" s="5"/>
      <c r="I31" s="5">
        <f t="shared" si="0"/>
        <v>-84205211</v>
      </c>
      <c r="J31" s="5"/>
      <c r="K31" s="5">
        <v>1621776</v>
      </c>
      <c r="L31" s="5"/>
      <c r="M31" s="5">
        <v>18052217055</v>
      </c>
      <c r="N31" s="5"/>
      <c r="O31" s="5">
        <v>18136422266</v>
      </c>
      <c r="P31" s="5"/>
      <c r="Q31" s="5">
        <f t="shared" si="1"/>
        <v>-84205211</v>
      </c>
    </row>
    <row r="32" spans="1:17">
      <c r="A32" s="11" t="s">
        <v>62</v>
      </c>
      <c r="C32" s="5">
        <v>4881621</v>
      </c>
      <c r="D32" s="5"/>
      <c r="E32" s="5">
        <v>29943449488</v>
      </c>
      <c r="F32" s="5"/>
      <c r="G32" s="5">
        <v>30037441433</v>
      </c>
      <c r="H32" s="5"/>
      <c r="I32" s="5">
        <f t="shared" si="0"/>
        <v>-93991945</v>
      </c>
      <c r="J32" s="5"/>
      <c r="K32" s="5">
        <v>4881621</v>
      </c>
      <c r="L32" s="5"/>
      <c r="M32" s="5">
        <v>29943449488</v>
      </c>
      <c r="N32" s="5"/>
      <c r="O32" s="5">
        <v>30037441433</v>
      </c>
      <c r="P32" s="5"/>
      <c r="Q32" s="5">
        <f t="shared" si="1"/>
        <v>-93991945</v>
      </c>
    </row>
    <row r="33" spans="1:19">
      <c r="A33" s="11" t="s">
        <v>46</v>
      </c>
      <c r="C33" s="5">
        <v>1580163</v>
      </c>
      <c r="D33" s="5"/>
      <c r="E33" s="5">
        <v>12732873142</v>
      </c>
      <c r="F33" s="5"/>
      <c r="G33" s="5">
        <v>14341048237</v>
      </c>
      <c r="H33" s="5"/>
      <c r="I33" s="5">
        <f t="shared" si="0"/>
        <v>-1608175095</v>
      </c>
      <c r="J33" s="5"/>
      <c r="K33" s="5">
        <v>1580163</v>
      </c>
      <c r="L33" s="5"/>
      <c r="M33" s="5">
        <v>12732873142</v>
      </c>
      <c r="N33" s="5"/>
      <c r="O33" s="5">
        <v>14341048237</v>
      </c>
      <c r="P33" s="5"/>
      <c r="Q33" s="5">
        <f t="shared" si="1"/>
        <v>-1608175095</v>
      </c>
    </row>
    <row r="34" spans="1:19">
      <c r="A34" s="11" t="s">
        <v>47</v>
      </c>
      <c r="C34" s="5">
        <v>10188975</v>
      </c>
      <c r="D34" s="5"/>
      <c r="E34" s="5">
        <v>11831158871</v>
      </c>
      <c r="F34" s="5"/>
      <c r="G34" s="5">
        <v>12164148951</v>
      </c>
      <c r="H34" s="5"/>
      <c r="I34" s="5">
        <f t="shared" si="0"/>
        <v>-332990080</v>
      </c>
      <c r="J34" s="5"/>
      <c r="K34" s="5">
        <v>10188975</v>
      </c>
      <c r="L34" s="5"/>
      <c r="M34" s="5">
        <v>11831158871</v>
      </c>
      <c r="N34" s="5"/>
      <c r="O34" s="5">
        <v>12164148951</v>
      </c>
      <c r="P34" s="5"/>
      <c r="Q34" s="5">
        <f t="shared" si="1"/>
        <v>-332990080</v>
      </c>
    </row>
    <row r="35" spans="1:19">
      <c r="A35" s="11" t="s">
        <v>41</v>
      </c>
      <c r="C35" s="5">
        <v>3782288</v>
      </c>
      <c r="D35" s="5"/>
      <c r="E35" s="5">
        <v>34558765456</v>
      </c>
      <c r="F35" s="5"/>
      <c r="G35" s="5">
        <v>25641722695</v>
      </c>
      <c r="H35" s="5"/>
      <c r="I35" s="5">
        <f t="shared" si="0"/>
        <v>8917042761</v>
      </c>
      <c r="J35" s="5"/>
      <c r="K35" s="5">
        <v>3782288</v>
      </c>
      <c r="L35" s="5"/>
      <c r="M35" s="5">
        <v>34558765456</v>
      </c>
      <c r="N35" s="5"/>
      <c r="O35" s="5">
        <v>25641722695</v>
      </c>
      <c r="P35" s="5"/>
      <c r="Q35" s="5">
        <f t="shared" si="1"/>
        <v>8917042761</v>
      </c>
    </row>
    <row r="36" spans="1:19">
      <c r="A36" s="11" t="s">
        <v>75</v>
      </c>
      <c r="C36" s="5">
        <v>179695</v>
      </c>
      <c r="D36" s="5"/>
      <c r="E36" s="5">
        <v>33340635240</v>
      </c>
      <c r="F36" s="5"/>
      <c r="G36" s="5">
        <v>34885620927</v>
      </c>
      <c r="H36" s="5"/>
      <c r="I36" s="5">
        <f t="shared" si="0"/>
        <v>-1544985687</v>
      </c>
      <c r="J36" s="5"/>
      <c r="K36" s="5">
        <v>179695</v>
      </c>
      <c r="L36" s="5"/>
      <c r="M36" s="5">
        <v>33340635240</v>
      </c>
      <c r="N36" s="5"/>
      <c r="O36" s="5">
        <v>34885620927</v>
      </c>
      <c r="P36" s="5"/>
      <c r="Q36" s="5">
        <f t="shared" si="1"/>
        <v>-1544985687</v>
      </c>
    </row>
    <row r="37" spans="1:19">
      <c r="A37" s="11" t="s">
        <v>15</v>
      </c>
      <c r="C37" s="5">
        <v>770107</v>
      </c>
      <c r="D37" s="5"/>
      <c r="E37" s="5">
        <v>9037666635</v>
      </c>
      <c r="F37" s="5"/>
      <c r="G37" s="5">
        <v>8849467414</v>
      </c>
      <c r="H37" s="5"/>
      <c r="I37" s="5">
        <f t="shared" si="0"/>
        <v>188199221</v>
      </c>
      <c r="J37" s="5"/>
      <c r="K37" s="5">
        <v>770107</v>
      </c>
      <c r="L37" s="5"/>
      <c r="M37" s="5">
        <v>9037666635</v>
      </c>
      <c r="N37" s="5"/>
      <c r="O37" s="5">
        <v>8849467414</v>
      </c>
      <c r="P37" s="5"/>
      <c r="Q37" s="5">
        <f t="shared" si="1"/>
        <v>188199221</v>
      </c>
    </row>
    <row r="38" spans="1:19">
      <c r="A38" s="11" t="s">
        <v>49</v>
      </c>
      <c r="C38" s="5">
        <v>199941</v>
      </c>
      <c r="D38" s="5"/>
      <c r="E38" s="5">
        <v>1681589523</v>
      </c>
      <c r="F38" s="5"/>
      <c r="G38" s="5">
        <v>1729136738</v>
      </c>
      <c r="H38" s="5"/>
      <c r="I38" s="5">
        <f t="shared" si="0"/>
        <v>-47547215</v>
      </c>
      <c r="J38" s="5"/>
      <c r="K38" s="5">
        <v>199941</v>
      </c>
      <c r="L38" s="5"/>
      <c r="M38" s="5">
        <v>1681589523</v>
      </c>
      <c r="N38" s="5"/>
      <c r="O38" s="5">
        <v>1729136738</v>
      </c>
      <c r="P38" s="5"/>
      <c r="Q38" s="5">
        <f t="shared" si="1"/>
        <v>-47547215</v>
      </c>
    </row>
    <row r="39" spans="1:19">
      <c r="A39" s="11" t="s">
        <v>18</v>
      </c>
      <c r="C39" s="5">
        <v>15535765</v>
      </c>
      <c r="D39" s="5"/>
      <c r="E39" s="5">
        <v>33956150859</v>
      </c>
      <c r="F39" s="5"/>
      <c r="G39" s="5">
        <v>34284186393</v>
      </c>
      <c r="H39" s="5"/>
      <c r="I39" s="5">
        <f t="shared" si="0"/>
        <v>-328035534</v>
      </c>
      <c r="J39" s="5"/>
      <c r="K39" s="5">
        <v>15535765</v>
      </c>
      <c r="L39" s="5"/>
      <c r="M39" s="5">
        <v>33956150859</v>
      </c>
      <c r="N39" s="5"/>
      <c r="O39" s="5">
        <v>34284186393</v>
      </c>
      <c r="P39" s="5"/>
      <c r="Q39" s="5">
        <f t="shared" si="1"/>
        <v>-328035534</v>
      </c>
    </row>
    <row r="40" spans="1:19">
      <c r="A40" s="11" t="s">
        <v>28</v>
      </c>
      <c r="C40" s="5">
        <v>1217000</v>
      </c>
      <c r="D40" s="5"/>
      <c r="E40" s="5">
        <v>3333028341</v>
      </c>
      <c r="F40" s="5"/>
      <c r="G40" s="5">
        <v>3517063698</v>
      </c>
      <c r="H40" s="5"/>
      <c r="I40" s="5">
        <f t="shared" si="0"/>
        <v>-184035357</v>
      </c>
      <c r="J40" s="5"/>
      <c r="K40" s="5">
        <v>1217000</v>
      </c>
      <c r="L40" s="5"/>
      <c r="M40" s="5">
        <v>3333028341</v>
      </c>
      <c r="N40" s="5"/>
      <c r="O40" s="5">
        <v>3517063698</v>
      </c>
      <c r="P40" s="5"/>
      <c r="Q40" s="5">
        <f t="shared" si="1"/>
        <v>-184035357</v>
      </c>
    </row>
    <row r="41" spans="1:19">
      <c r="A41" s="11" t="s">
        <v>78</v>
      </c>
      <c r="C41" s="5">
        <v>904755</v>
      </c>
      <c r="D41" s="5"/>
      <c r="E41" s="5">
        <v>5829631321</v>
      </c>
      <c r="F41" s="5"/>
      <c r="G41" s="5">
        <v>6214658487</v>
      </c>
      <c r="H41" s="5"/>
      <c r="I41" s="5">
        <f t="shared" si="0"/>
        <v>-385027166</v>
      </c>
      <c r="J41" s="5"/>
      <c r="K41" s="5">
        <v>904755</v>
      </c>
      <c r="L41" s="5"/>
      <c r="M41" s="5">
        <v>5829631321</v>
      </c>
      <c r="N41" s="5"/>
      <c r="O41" s="5">
        <v>6214658487</v>
      </c>
      <c r="P41" s="5"/>
      <c r="Q41" s="5">
        <f t="shared" si="1"/>
        <v>-385027166</v>
      </c>
    </row>
    <row r="42" spans="1:19">
      <c r="A42" s="11" t="s">
        <v>22</v>
      </c>
      <c r="C42" s="5">
        <v>15839000</v>
      </c>
      <c r="D42" s="5"/>
      <c r="E42" s="5">
        <v>26284032897</v>
      </c>
      <c r="F42" s="5"/>
      <c r="G42" s="5">
        <v>29316739303</v>
      </c>
      <c r="H42" s="5"/>
      <c r="I42" s="5">
        <f t="shared" si="0"/>
        <v>-3032706406</v>
      </c>
      <c r="J42" s="5"/>
      <c r="K42" s="5">
        <v>15839000</v>
      </c>
      <c r="L42" s="5"/>
      <c r="M42" s="5">
        <v>26284032897</v>
      </c>
      <c r="N42" s="5"/>
      <c r="O42" s="5">
        <v>29316739303</v>
      </c>
      <c r="P42" s="5"/>
      <c r="Q42" s="5">
        <f t="shared" si="1"/>
        <v>-3032706406</v>
      </c>
    </row>
    <row r="43" spans="1:19">
      <c r="A43" s="11" t="s">
        <v>56</v>
      </c>
      <c r="C43" s="5">
        <v>319287</v>
      </c>
      <c r="D43" s="5"/>
      <c r="E43" s="5">
        <v>12599676370</v>
      </c>
      <c r="F43" s="5"/>
      <c r="G43" s="5">
        <v>13362002863</v>
      </c>
      <c r="H43" s="5"/>
      <c r="I43" s="5">
        <f t="shared" si="0"/>
        <v>-762326493</v>
      </c>
      <c r="J43" s="5"/>
      <c r="K43" s="5">
        <v>319287</v>
      </c>
      <c r="L43" s="5"/>
      <c r="M43" s="5">
        <v>12599676370</v>
      </c>
      <c r="N43" s="5"/>
      <c r="O43" s="5">
        <v>13362002863</v>
      </c>
      <c r="P43" s="5"/>
      <c r="Q43" s="5">
        <f t="shared" si="1"/>
        <v>-762326493</v>
      </c>
    </row>
    <row r="44" spans="1:19">
      <c r="A44" s="11" t="s">
        <v>85</v>
      </c>
      <c r="C44" s="5" t="s">
        <v>85</v>
      </c>
      <c r="D44" s="5"/>
      <c r="E44" s="6">
        <f>SUM(E8:E43)</f>
        <v>748773900229</v>
      </c>
      <c r="F44" s="5"/>
      <c r="G44" s="6">
        <f>SUM(G8:G43)</f>
        <v>801750936258</v>
      </c>
      <c r="H44" s="5"/>
      <c r="I44" s="6">
        <f>SUM(I8:I43)</f>
        <v>-52977036029</v>
      </c>
      <c r="J44" s="5"/>
      <c r="K44" s="5" t="s">
        <v>85</v>
      </c>
      <c r="L44" s="5"/>
      <c r="M44" s="6">
        <f>SUM(M8:M43)</f>
        <v>748773900229</v>
      </c>
      <c r="N44" s="5"/>
      <c r="O44" s="6">
        <f>SUM(O8:O43)</f>
        <v>801750936258</v>
      </c>
      <c r="P44" s="5"/>
      <c r="Q44" s="6">
        <f>SUM(Q8:Q43)</f>
        <v>-52977036029</v>
      </c>
      <c r="S44" s="13"/>
    </row>
    <row r="45" spans="1:19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S45" s="13"/>
    </row>
    <row r="46" spans="1:19">
      <c r="S46" s="13"/>
    </row>
    <row r="47" spans="1:19">
      <c r="S47" s="13"/>
    </row>
    <row r="48" spans="1:19">
      <c r="S48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8"/>
  <sheetViews>
    <sheetView rightToLeft="1" topLeftCell="B1" workbookViewId="0">
      <selection activeCell="K77" sqref="K77"/>
    </sheetView>
  </sheetViews>
  <sheetFormatPr defaultRowHeight="24"/>
  <cols>
    <col min="1" max="1" width="33" style="11" customWidth="1"/>
    <col min="2" max="2" width="1" style="11" customWidth="1"/>
    <col min="3" max="3" width="19" style="11" customWidth="1"/>
    <col min="4" max="4" width="1" style="11" customWidth="1"/>
    <col min="5" max="5" width="22" style="11" customWidth="1"/>
    <col min="6" max="6" width="1" style="11" customWidth="1"/>
    <col min="7" max="7" width="22" style="11" customWidth="1"/>
    <col min="8" max="8" width="1" style="11" customWidth="1"/>
    <col min="9" max="9" width="22" style="11" customWidth="1"/>
    <col min="10" max="10" width="1" style="11" customWidth="1"/>
    <col min="11" max="11" width="23" style="11" customWidth="1"/>
    <col min="12" max="12" width="1" style="11" customWidth="1"/>
    <col min="13" max="13" width="19" style="11" customWidth="1"/>
    <col min="14" max="14" width="1" style="11" customWidth="1"/>
    <col min="15" max="15" width="22" style="11" customWidth="1"/>
    <col min="16" max="16" width="1" style="11" customWidth="1"/>
    <col min="17" max="17" width="22" style="11" customWidth="1"/>
    <col min="18" max="18" width="1" style="11" customWidth="1"/>
    <col min="19" max="19" width="22" style="11" customWidth="1"/>
    <col min="20" max="20" width="1" style="11" customWidth="1"/>
    <col min="21" max="21" width="23" style="11" customWidth="1"/>
    <col min="22" max="22" width="1" style="11" customWidth="1"/>
    <col min="23" max="23" width="9.140625" style="11" customWidth="1"/>
    <col min="24" max="16384" width="9.140625" style="11"/>
  </cols>
  <sheetData>
    <row r="2" spans="1:21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</row>
    <row r="3" spans="1:21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  <c r="F3" s="26" t="s">
        <v>107</v>
      </c>
      <c r="G3" s="26" t="s">
        <v>107</v>
      </c>
      <c r="H3" s="26" t="s">
        <v>107</v>
      </c>
      <c r="I3" s="26" t="s">
        <v>107</v>
      </c>
      <c r="J3" s="26" t="s">
        <v>107</v>
      </c>
      <c r="K3" s="26" t="s">
        <v>107</v>
      </c>
      <c r="L3" s="26" t="s">
        <v>107</v>
      </c>
      <c r="M3" s="26" t="s">
        <v>107</v>
      </c>
      <c r="N3" s="26" t="s">
        <v>107</v>
      </c>
      <c r="O3" s="26" t="s">
        <v>107</v>
      </c>
      <c r="P3" s="26" t="s">
        <v>107</v>
      </c>
      <c r="Q3" s="26" t="s">
        <v>107</v>
      </c>
      <c r="R3" s="26" t="s">
        <v>107</v>
      </c>
      <c r="S3" s="26" t="s">
        <v>107</v>
      </c>
      <c r="T3" s="26" t="s">
        <v>107</v>
      </c>
      <c r="U3" s="26" t="s">
        <v>107</v>
      </c>
    </row>
    <row r="4" spans="1:21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</row>
    <row r="6" spans="1:21" ht="24.75">
      <c r="A6" s="25" t="s">
        <v>3</v>
      </c>
      <c r="C6" s="25" t="s">
        <v>109</v>
      </c>
      <c r="D6" s="25" t="s">
        <v>109</v>
      </c>
      <c r="E6" s="25" t="s">
        <v>109</v>
      </c>
      <c r="F6" s="25" t="s">
        <v>109</v>
      </c>
      <c r="G6" s="25" t="s">
        <v>109</v>
      </c>
      <c r="H6" s="25" t="s">
        <v>109</v>
      </c>
      <c r="I6" s="25" t="s">
        <v>109</v>
      </c>
      <c r="J6" s="25" t="s">
        <v>109</v>
      </c>
      <c r="K6" s="25" t="s">
        <v>109</v>
      </c>
      <c r="M6" s="25" t="s">
        <v>110</v>
      </c>
      <c r="N6" s="25" t="s">
        <v>110</v>
      </c>
      <c r="O6" s="25" t="s">
        <v>110</v>
      </c>
      <c r="P6" s="25" t="s">
        <v>110</v>
      </c>
      <c r="Q6" s="25" t="s">
        <v>110</v>
      </c>
      <c r="R6" s="25" t="s">
        <v>110</v>
      </c>
      <c r="S6" s="25" t="s">
        <v>110</v>
      </c>
      <c r="T6" s="25" t="s">
        <v>110</v>
      </c>
      <c r="U6" s="25" t="s">
        <v>110</v>
      </c>
    </row>
    <row r="7" spans="1:21" ht="24.75">
      <c r="A7" s="25" t="s">
        <v>3</v>
      </c>
      <c r="C7" s="25" t="s">
        <v>120</v>
      </c>
      <c r="E7" s="25" t="s">
        <v>121</v>
      </c>
      <c r="G7" s="25" t="s">
        <v>122</v>
      </c>
      <c r="I7" s="25" t="s">
        <v>94</v>
      </c>
      <c r="K7" s="25" t="s">
        <v>123</v>
      </c>
      <c r="M7" s="25" t="s">
        <v>120</v>
      </c>
      <c r="O7" s="25" t="s">
        <v>121</v>
      </c>
      <c r="Q7" s="25" t="s">
        <v>122</v>
      </c>
      <c r="S7" s="25" t="s">
        <v>94</v>
      </c>
      <c r="U7" s="25" t="s">
        <v>123</v>
      </c>
    </row>
    <row r="8" spans="1:21">
      <c r="A8" s="11" t="s">
        <v>77</v>
      </c>
      <c r="C8" s="5">
        <v>0</v>
      </c>
      <c r="D8" s="5"/>
      <c r="E8" s="5">
        <v>0</v>
      </c>
      <c r="F8" s="5"/>
      <c r="G8" s="5">
        <v>-26429132</v>
      </c>
      <c r="H8" s="5"/>
      <c r="I8" s="5">
        <f>C8+E8+G8</f>
        <v>-26429132</v>
      </c>
      <c r="K8" s="7">
        <f>I8/$I$78</f>
        <v>8.4689930365062458E-5</v>
      </c>
      <c r="M8" s="5">
        <v>0</v>
      </c>
      <c r="N8" s="5"/>
      <c r="O8" s="5">
        <v>0</v>
      </c>
      <c r="P8" s="5"/>
      <c r="Q8" s="5">
        <v>-26429132</v>
      </c>
      <c r="R8" s="5"/>
      <c r="S8" s="5">
        <f>M8+O8+Q8</f>
        <v>-26429132</v>
      </c>
      <c r="U8" s="7">
        <f>S8/$S$78</f>
        <v>8.4689930365062458E-5</v>
      </c>
    </row>
    <row r="9" spans="1:21">
      <c r="A9" s="11" t="s">
        <v>70</v>
      </c>
      <c r="C9" s="5">
        <v>0</v>
      </c>
      <c r="D9" s="5"/>
      <c r="E9" s="5">
        <v>3390810731</v>
      </c>
      <c r="F9" s="5"/>
      <c r="G9" s="5">
        <v>976210556</v>
      </c>
      <c r="H9" s="5"/>
      <c r="I9" s="5">
        <f t="shared" ref="I9:I72" si="0">C9+E9+G9</f>
        <v>4367021287</v>
      </c>
      <c r="K9" s="7">
        <f t="shared" ref="K9:K72" si="1">I9/$I$78</f>
        <v>-1.3993752375173555E-2</v>
      </c>
      <c r="M9" s="5">
        <v>0</v>
      </c>
      <c r="N9" s="5"/>
      <c r="O9" s="5">
        <v>3390810731</v>
      </c>
      <c r="P9" s="5"/>
      <c r="Q9" s="5">
        <v>976210556</v>
      </c>
      <c r="R9" s="5"/>
      <c r="S9" s="5">
        <f t="shared" ref="S9:S72" si="2">M9+O9+Q9</f>
        <v>4367021287</v>
      </c>
      <c r="U9" s="7">
        <f t="shared" ref="U9:U72" si="3">S9/$S$78</f>
        <v>-1.3993752375173555E-2</v>
      </c>
    </row>
    <row r="10" spans="1:21">
      <c r="A10" s="11" t="s">
        <v>58</v>
      </c>
      <c r="C10" s="5">
        <v>0</v>
      </c>
      <c r="D10" s="5"/>
      <c r="E10" s="5">
        <v>-1487101284</v>
      </c>
      <c r="F10" s="5"/>
      <c r="G10" s="5">
        <v>-943381733</v>
      </c>
      <c r="H10" s="5"/>
      <c r="I10" s="5">
        <f t="shared" si="0"/>
        <v>-2430483017</v>
      </c>
      <c r="K10" s="7">
        <f t="shared" si="1"/>
        <v>7.7882783839891868E-3</v>
      </c>
      <c r="M10" s="5">
        <v>0</v>
      </c>
      <c r="N10" s="5"/>
      <c r="O10" s="5">
        <v>-1487101284</v>
      </c>
      <c r="P10" s="5"/>
      <c r="Q10" s="5">
        <v>-943381733</v>
      </c>
      <c r="R10" s="5"/>
      <c r="S10" s="5">
        <f t="shared" si="2"/>
        <v>-2430483017</v>
      </c>
      <c r="U10" s="7">
        <f t="shared" si="3"/>
        <v>7.7882783839891868E-3</v>
      </c>
    </row>
    <row r="11" spans="1:21">
      <c r="A11" s="11" t="s">
        <v>27</v>
      </c>
      <c r="C11" s="5">
        <v>0</v>
      </c>
      <c r="D11" s="5"/>
      <c r="E11" s="5">
        <v>-3828000526</v>
      </c>
      <c r="F11" s="5"/>
      <c r="G11" s="5">
        <v>-289268375</v>
      </c>
      <c r="H11" s="5"/>
      <c r="I11" s="5">
        <f t="shared" si="0"/>
        <v>-4117268901</v>
      </c>
      <c r="K11" s="7">
        <f t="shared" si="1"/>
        <v>1.3193441862560119E-2</v>
      </c>
      <c r="M11" s="5">
        <v>0</v>
      </c>
      <c r="N11" s="5"/>
      <c r="O11" s="5">
        <v>-3828000526</v>
      </c>
      <c r="P11" s="5"/>
      <c r="Q11" s="5">
        <v>-289268375</v>
      </c>
      <c r="R11" s="5"/>
      <c r="S11" s="5">
        <f t="shared" si="2"/>
        <v>-4117268901</v>
      </c>
      <c r="U11" s="7">
        <f t="shared" si="3"/>
        <v>1.3193441862560119E-2</v>
      </c>
    </row>
    <row r="12" spans="1:21">
      <c r="A12" s="11" t="s">
        <v>34</v>
      </c>
      <c r="C12" s="5">
        <v>0</v>
      </c>
      <c r="D12" s="5"/>
      <c r="E12" s="5">
        <v>-1479267572</v>
      </c>
      <c r="F12" s="5"/>
      <c r="G12" s="5">
        <v>-76623667</v>
      </c>
      <c r="H12" s="5"/>
      <c r="I12" s="5">
        <f t="shared" si="0"/>
        <v>-1555891239</v>
      </c>
      <c r="K12" s="7">
        <f t="shared" si="1"/>
        <v>4.9857225990819808E-3</v>
      </c>
      <c r="M12" s="5">
        <v>0</v>
      </c>
      <c r="N12" s="5"/>
      <c r="O12" s="5">
        <v>-1479267572</v>
      </c>
      <c r="P12" s="5"/>
      <c r="Q12" s="5">
        <v>-76623667</v>
      </c>
      <c r="R12" s="5"/>
      <c r="S12" s="5">
        <f t="shared" si="2"/>
        <v>-1555891239</v>
      </c>
      <c r="U12" s="7">
        <f t="shared" si="3"/>
        <v>4.9857225990819808E-3</v>
      </c>
    </row>
    <row r="13" spans="1:21">
      <c r="A13" s="11" t="s">
        <v>84</v>
      </c>
      <c r="C13" s="5">
        <v>0</v>
      </c>
      <c r="D13" s="5"/>
      <c r="E13" s="5">
        <v>0</v>
      </c>
      <c r="F13" s="5"/>
      <c r="G13" s="5">
        <v>8445775923</v>
      </c>
      <c r="H13" s="5"/>
      <c r="I13" s="5">
        <f t="shared" si="0"/>
        <v>8445775923</v>
      </c>
      <c r="K13" s="7">
        <f t="shared" si="1"/>
        <v>-2.7063778515230508E-2</v>
      </c>
      <c r="M13" s="5">
        <v>0</v>
      </c>
      <c r="N13" s="5"/>
      <c r="O13" s="5">
        <v>0</v>
      </c>
      <c r="P13" s="5"/>
      <c r="Q13" s="5">
        <v>8445775923</v>
      </c>
      <c r="R13" s="5"/>
      <c r="S13" s="5">
        <f t="shared" si="2"/>
        <v>8445775923</v>
      </c>
      <c r="U13" s="7">
        <f t="shared" si="3"/>
        <v>-2.7063778515230508E-2</v>
      </c>
    </row>
    <row r="14" spans="1:21">
      <c r="A14" s="11" t="s">
        <v>19</v>
      </c>
      <c r="C14" s="5">
        <v>0</v>
      </c>
      <c r="D14" s="5"/>
      <c r="E14" s="5">
        <v>-1342040527</v>
      </c>
      <c r="F14" s="5"/>
      <c r="G14" s="5">
        <v>54308871</v>
      </c>
      <c r="H14" s="5"/>
      <c r="I14" s="5">
        <f t="shared" si="0"/>
        <v>-1287731656</v>
      </c>
      <c r="K14" s="7">
        <f t="shared" si="1"/>
        <v>4.1264277720330185E-3</v>
      </c>
      <c r="M14" s="5">
        <v>0</v>
      </c>
      <c r="N14" s="5"/>
      <c r="O14" s="5">
        <v>-1342040527</v>
      </c>
      <c r="P14" s="5"/>
      <c r="Q14" s="5">
        <v>54308871</v>
      </c>
      <c r="R14" s="5"/>
      <c r="S14" s="5">
        <f t="shared" si="2"/>
        <v>-1287731656</v>
      </c>
      <c r="U14" s="7">
        <f t="shared" si="3"/>
        <v>4.1264277720330185E-3</v>
      </c>
    </row>
    <row r="15" spans="1:21">
      <c r="A15" s="11" t="s">
        <v>53</v>
      </c>
      <c r="C15" s="5">
        <v>0</v>
      </c>
      <c r="D15" s="5"/>
      <c r="E15" s="5">
        <v>-14282583738</v>
      </c>
      <c r="F15" s="5"/>
      <c r="G15" s="5">
        <v>-433468852</v>
      </c>
      <c r="H15" s="5"/>
      <c r="I15" s="5">
        <f t="shared" si="0"/>
        <v>-14716052590</v>
      </c>
      <c r="K15" s="7">
        <f t="shared" si="1"/>
        <v>4.7156352660227246E-2</v>
      </c>
      <c r="M15" s="5">
        <v>0</v>
      </c>
      <c r="N15" s="5"/>
      <c r="O15" s="5">
        <v>-14282583738</v>
      </c>
      <c r="P15" s="5"/>
      <c r="Q15" s="5">
        <v>-433468852</v>
      </c>
      <c r="R15" s="5"/>
      <c r="S15" s="5">
        <f t="shared" si="2"/>
        <v>-14716052590</v>
      </c>
      <c r="U15" s="7">
        <f t="shared" si="3"/>
        <v>4.7156352660227246E-2</v>
      </c>
    </row>
    <row r="16" spans="1:21">
      <c r="A16" s="11" t="s">
        <v>42</v>
      </c>
      <c r="C16" s="5">
        <v>0</v>
      </c>
      <c r="D16" s="5"/>
      <c r="E16" s="5">
        <v>2790361531</v>
      </c>
      <c r="F16" s="5"/>
      <c r="G16" s="5">
        <v>763926800</v>
      </c>
      <c r="H16" s="5"/>
      <c r="I16" s="5">
        <f t="shared" si="0"/>
        <v>3554288331</v>
      </c>
      <c r="K16" s="7">
        <f t="shared" si="1"/>
        <v>-1.1389417982011065E-2</v>
      </c>
      <c r="M16" s="5">
        <v>0</v>
      </c>
      <c r="N16" s="5"/>
      <c r="O16" s="5">
        <v>2790361531</v>
      </c>
      <c r="P16" s="5"/>
      <c r="Q16" s="5">
        <v>763926800</v>
      </c>
      <c r="R16" s="5"/>
      <c r="S16" s="5">
        <f t="shared" si="2"/>
        <v>3554288331</v>
      </c>
      <c r="U16" s="7">
        <f t="shared" si="3"/>
        <v>-1.1389417982011065E-2</v>
      </c>
    </row>
    <row r="17" spans="1:21">
      <c r="A17" s="11" t="s">
        <v>68</v>
      </c>
      <c r="C17" s="5">
        <v>0</v>
      </c>
      <c r="D17" s="5"/>
      <c r="E17" s="5">
        <v>19615752137</v>
      </c>
      <c r="F17" s="5"/>
      <c r="G17" s="5">
        <v>-53238270885</v>
      </c>
      <c r="H17" s="5"/>
      <c r="I17" s="5">
        <f t="shared" si="0"/>
        <v>-33622518748</v>
      </c>
      <c r="K17" s="7">
        <f t="shared" si="1"/>
        <v>0.10774053311573482</v>
      </c>
      <c r="M17" s="5">
        <v>0</v>
      </c>
      <c r="N17" s="5"/>
      <c r="O17" s="5">
        <v>19615752137</v>
      </c>
      <c r="P17" s="5"/>
      <c r="Q17" s="5">
        <v>-53238270885</v>
      </c>
      <c r="R17" s="5"/>
      <c r="S17" s="5">
        <f t="shared" si="2"/>
        <v>-33622518748</v>
      </c>
      <c r="U17" s="7">
        <f t="shared" si="3"/>
        <v>0.10774053311573482</v>
      </c>
    </row>
    <row r="18" spans="1:21">
      <c r="A18" s="11" t="s">
        <v>54</v>
      </c>
      <c r="C18" s="5">
        <v>0</v>
      </c>
      <c r="D18" s="5"/>
      <c r="E18" s="5">
        <v>-179236331</v>
      </c>
      <c r="F18" s="5"/>
      <c r="G18" s="5">
        <v>-107213143</v>
      </c>
      <c r="H18" s="5"/>
      <c r="I18" s="5">
        <f t="shared" si="0"/>
        <v>-286449474</v>
      </c>
      <c r="K18" s="7">
        <f t="shared" si="1"/>
        <v>9.1790324427486951E-4</v>
      </c>
      <c r="M18" s="5">
        <v>0</v>
      </c>
      <c r="N18" s="5"/>
      <c r="O18" s="5">
        <v>-179236331</v>
      </c>
      <c r="P18" s="5"/>
      <c r="Q18" s="5">
        <v>-107213143</v>
      </c>
      <c r="R18" s="5"/>
      <c r="S18" s="5">
        <f t="shared" si="2"/>
        <v>-286449474</v>
      </c>
      <c r="U18" s="7">
        <f t="shared" si="3"/>
        <v>9.1790324427486951E-4</v>
      </c>
    </row>
    <row r="19" spans="1:21">
      <c r="A19" s="11" t="s">
        <v>25</v>
      </c>
      <c r="C19" s="5">
        <v>0</v>
      </c>
      <c r="D19" s="5"/>
      <c r="E19" s="5">
        <v>-23964010602</v>
      </c>
      <c r="F19" s="5"/>
      <c r="G19" s="5">
        <v>-3426823320</v>
      </c>
      <c r="H19" s="5"/>
      <c r="I19" s="5">
        <f t="shared" si="0"/>
        <v>-27390833922</v>
      </c>
      <c r="K19" s="7">
        <f t="shared" si="1"/>
        <v>8.7771623279007824E-2</v>
      </c>
      <c r="M19" s="5">
        <v>0</v>
      </c>
      <c r="N19" s="5"/>
      <c r="O19" s="5">
        <v>-23964010602</v>
      </c>
      <c r="P19" s="5"/>
      <c r="Q19" s="5">
        <v>-3426823320</v>
      </c>
      <c r="R19" s="5"/>
      <c r="S19" s="5">
        <f t="shared" si="2"/>
        <v>-27390833922</v>
      </c>
      <c r="U19" s="7">
        <f t="shared" si="3"/>
        <v>8.7771623279007824E-2</v>
      </c>
    </row>
    <row r="20" spans="1:21">
      <c r="A20" s="11" t="s">
        <v>38</v>
      </c>
      <c r="C20" s="5">
        <v>0</v>
      </c>
      <c r="D20" s="5"/>
      <c r="E20" s="5">
        <v>-7038238410</v>
      </c>
      <c r="F20" s="5"/>
      <c r="G20" s="5">
        <v>-154740271</v>
      </c>
      <c r="H20" s="5"/>
      <c r="I20" s="5">
        <f t="shared" si="0"/>
        <v>-7192978681</v>
      </c>
      <c r="K20" s="7">
        <f t="shared" si="1"/>
        <v>2.3049295134296079E-2</v>
      </c>
      <c r="M20" s="5">
        <v>0</v>
      </c>
      <c r="N20" s="5"/>
      <c r="O20" s="5">
        <v>-7038238410</v>
      </c>
      <c r="P20" s="5"/>
      <c r="Q20" s="5">
        <v>-154740271</v>
      </c>
      <c r="R20" s="5"/>
      <c r="S20" s="5">
        <f t="shared" si="2"/>
        <v>-7192978681</v>
      </c>
      <c r="U20" s="7">
        <f t="shared" si="3"/>
        <v>2.3049295134296079E-2</v>
      </c>
    </row>
    <row r="21" spans="1:21">
      <c r="A21" s="11" t="s">
        <v>23</v>
      </c>
      <c r="C21" s="5">
        <v>0</v>
      </c>
      <c r="D21" s="5"/>
      <c r="E21" s="5">
        <v>-5301321410</v>
      </c>
      <c r="F21" s="5"/>
      <c r="G21" s="5">
        <v>-801892557</v>
      </c>
      <c r="H21" s="5"/>
      <c r="I21" s="5">
        <f t="shared" si="0"/>
        <v>-6103213967</v>
      </c>
      <c r="K21" s="7">
        <f t="shared" si="1"/>
        <v>1.9557235775594393E-2</v>
      </c>
      <c r="M21" s="5">
        <v>0</v>
      </c>
      <c r="N21" s="5"/>
      <c r="O21" s="5">
        <v>-5301321410</v>
      </c>
      <c r="P21" s="5"/>
      <c r="Q21" s="5">
        <v>-801892557</v>
      </c>
      <c r="R21" s="5"/>
      <c r="S21" s="5">
        <f t="shared" si="2"/>
        <v>-6103213967</v>
      </c>
      <c r="U21" s="7">
        <f t="shared" si="3"/>
        <v>1.9557235775594393E-2</v>
      </c>
    </row>
    <row r="22" spans="1:21">
      <c r="A22" s="11" t="s">
        <v>74</v>
      </c>
      <c r="C22" s="5">
        <v>0</v>
      </c>
      <c r="D22" s="5"/>
      <c r="E22" s="5">
        <v>-10363083875</v>
      </c>
      <c r="F22" s="5"/>
      <c r="G22" s="5">
        <v>-112641822</v>
      </c>
      <c r="H22" s="5"/>
      <c r="I22" s="5">
        <f t="shared" si="0"/>
        <v>-10475725697</v>
      </c>
      <c r="K22" s="7">
        <f t="shared" si="1"/>
        <v>3.3568581813524005E-2</v>
      </c>
      <c r="M22" s="5">
        <v>0</v>
      </c>
      <c r="N22" s="5"/>
      <c r="O22" s="5">
        <v>-10363083875</v>
      </c>
      <c r="P22" s="5"/>
      <c r="Q22" s="5">
        <v>-112641822</v>
      </c>
      <c r="R22" s="5"/>
      <c r="S22" s="5">
        <f t="shared" si="2"/>
        <v>-10475725697</v>
      </c>
      <c r="U22" s="7">
        <f t="shared" si="3"/>
        <v>3.3568581813524005E-2</v>
      </c>
    </row>
    <row r="23" spans="1:21">
      <c r="A23" s="11" t="s">
        <v>71</v>
      </c>
      <c r="C23" s="5">
        <v>0</v>
      </c>
      <c r="D23" s="5"/>
      <c r="E23" s="5">
        <v>-11763894368</v>
      </c>
      <c r="F23" s="5"/>
      <c r="G23" s="5">
        <v>-1079367885</v>
      </c>
      <c r="H23" s="5"/>
      <c r="I23" s="5">
        <f t="shared" si="0"/>
        <v>-12843262253</v>
      </c>
      <c r="K23" s="7">
        <f t="shared" si="1"/>
        <v>4.1155153558081484E-2</v>
      </c>
      <c r="M23" s="5">
        <v>0</v>
      </c>
      <c r="N23" s="5"/>
      <c r="O23" s="5">
        <v>-11763894368</v>
      </c>
      <c r="P23" s="5"/>
      <c r="Q23" s="5">
        <v>-1079367885</v>
      </c>
      <c r="R23" s="5"/>
      <c r="S23" s="5">
        <f t="shared" si="2"/>
        <v>-12843262253</v>
      </c>
      <c r="U23" s="7">
        <f t="shared" si="3"/>
        <v>4.1155153558081484E-2</v>
      </c>
    </row>
    <row r="24" spans="1:21">
      <c r="A24" s="11" t="s">
        <v>76</v>
      </c>
      <c r="C24" s="5">
        <v>0</v>
      </c>
      <c r="D24" s="5"/>
      <c r="E24" s="5">
        <v>-2030312360</v>
      </c>
      <c r="F24" s="5"/>
      <c r="G24" s="5">
        <v>-398822113</v>
      </c>
      <c r="H24" s="5"/>
      <c r="I24" s="5">
        <f t="shared" si="0"/>
        <v>-2429134473</v>
      </c>
      <c r="K24" s="7">
        <f t="shared" si="1"/>
        <v>7.7839570881761341E-3</v>
      </c>
      <c r="M24" s="5">
        <v>0</v>
      </c>
      <c r="N24" s="5"/>
      <c r="O24" s="5">
        <v>-2030312360</v>
      </c>
      <c r="P24" s="5"/>
      <c r="Q24" s="5">
        <v>-398822113</v>
      </c>
      <c r="R24" s="5"/>
      <c r="S24" s="5">
        <f t="shared" si="2"/>
        <v>-2429134473</v>
      </c>
      <c r="U24" s="7">
        <f t="shared" si="3"/>
        <v>7.7839570881761341E-3</v>
      </c>
    </row>
    <row r="25" spans="1:21">
      <c r="A25" s="11" t="s">
        <v>35</v>
      </c>
      <c r="C25" s="5">
        <v>0</v>
      </c>
      <c r="D25" s="5"/>
      <c r="E25" s="5">
        <v>0</v>
      </c>
      <c r="F25" s="5"/>
      <c r="G25" s="5">
        <v>-532496187</v>
      </c>
      <c r="H25" s="5"/>
      <c r="I25" s="5">
        <f t="shared" si="0"/>
        <v>-532496187</v>
      </c>
      <c r="K25" s="7">
        <f t="shared" si="1"/>
        <v>1.7063392394684501E-3</v>
      </c>
      <c r="M25" s="5">
        <v>0</v>
      </c>
      <c r="N25" s="5"/>
      <c r="O25" s="5">
        <v>0</v>
      </c>
      <c r="P25" s="5"/>
      <c r="Q25" s="5">
        <v>-532496187</v>
      </c>
      <c r="R25" s="5"/>
      <c r="S25" s="5">
        <f t="shared" si="2"/>
        <v>-532496187</v>
      </c>
      <c r="U25" s="7">
        <f t="shared" si="3"/>
        <v>1.7063392394684501E-3</v>
      </c>
    </row>
    <row r="26" spans="1:21">
      <c r="A26" s="11" t="s">
        <v>52</v>
      </c>
      <c r="C26" s="5">
        <v>0</v>
      </c>
      <c r="D26" s="5"/>
      <c r="E26" s="5">
        <v>819450274</v>
      </c>
      <c r="F26" s="5"/>
      <c r="G26" s="5">
        <v>304312201</v>
      </c>
      <c r="H26" s="5"/>
      <c r="I26" s="5">
        <f t="shared" si="0"/>
        <v>1123762475</v>
      </c>
      <c r="K26" s="7">
        <f t="shared" si="1"/>
        <v>-3.6010023240498493E-3</v>
      </c>
      <c r="M26" s="5">
        <v>0</v>
      </c>
      <c r="N26" s="5"/>
      <c r="O26" s="5">
        <v>819450274</v>
      </c>
      <c r="P26" s="5"/>
      <c r="Q26" s="5">
        <v>304312201</v>
      </c>
      <c r="R26" s="5"/>
      <c r="S26" s="5">
        <f t="shared" si="2"/>
        <v>1123762475</v>
      </c>
      <c r="U26" s="7">
        <f t="shared" si="3"/>
        <v>-3.6010023240498493E-3</v>
      </c>
    </row>
    <row r="27" spans="1:21">
      <c r="A27" s="11" t="s">
        <v>32</v>
      </c>
      <c r="C27" s="5">
        <v>0</v>
      </c>
      <c r="D27" s="5"/>
      <c r="E27" s="5">
        <v>-5953129532</v>
      </c>
      <c r="F27" s="5"/>
      <c r="G27" s="5">
        <v>-220443348</v>
      </c>
      <c r="H27" s="5"/>
      <c r="I27" s="5">
        <f t="shared" si="0"/>
        <v>-6173572880</v>
      </c>
      <c r="K27" s="7">
        <f t="shared" si="1"/>
        <v>1.9782694993949787E-2</v>
      </c>
      <c r="M27" s="5">
        <v>0</v>
      </c>
      <c r="N27" s="5"/>
      <c r="O27" s="5">
        <v>-5953129532</v>
      </c>
      <c r="P27" s="5"/>
      <c r="Q27" s="5">
        <v>-220443348</v>
      </c>
      <c r="R27" s="5"/>
      <c r="S27" s="5">
        <f t="shared" si="2"/>
        <v>-6173572880</v>
      </c>
      <c r="U27" s="7">
        <f t="shared" si="3"/>
        <v>1.9782694993949787E-2</v>
      </c>
    </row>
    <row r="28" spans="1:21">
      <c r="A28" s="11" t="s">
        <v>21</v>
      </c>
      <c r="C28" s="5">
        <v>0</v>
      </c>
      <c r="D28" s="5"/>
      <c r="E28" s="5">
        <v>-27390516351</v>
      </c>
      <c r="F28" s="5"/>
      <c r="G28" s="5">
        <v>-1600663352</v>
      </c>
      <c r="H28" s="5"/>
      <c r="I28" s="5">
        <f t="shared" si="0"/>
        <v>-28991179703</v>
      </c>
      <c r="K28" s="7">
        <f t="shared" si="1"/>
        <v>9.2899796718563521E-2</v>
      </c>
      <c r="M28" s="5">
        <v>0</v>
      </c>
      <c r="N28" s="5"/>
      <c r="O28" s="5">
        <v>-27390516351</v>
      </c>
      <c r="P28" s="5"/>
      <c r="Q28" s="5">
        <v>-1600663352</v>
      </c>
      <c r="R28" s="5"/>
      <c r="S28" s="5">
        <f t="shared" si="2"/>
        <v>-28991179703</v>
      </c>
      <c r="U28" s="7">
        <f t="shared" si="3"/>
        <v>9.2899796718563521E-2</v>
      </c>
    </row>
    <row r="29" spans="1:21">
      <c r="A29" s="11" t="s">
        <v>43</v>
      </c>
      <c r="C29" s="5">
        <v>0</v>
      </c>
      <c r="D29" s="5"/>
      <c r="E29" s="5">
        <v>12295882394</v>
      </c>
      <c r="F29" s="5"/>
      <c r="G29" s="5">
        <v>149901711</v>
      </c>
      <c r="H29" s="5"/>
      <c r="I29" s="5">
        <f t="shared" si="0"/>
        <v>12445784105</v>
      </c>
      <c r="K29" s="7">
        <f t="shared" si="1"/>
        <v>-3.9881468267329065E-2</v>
      </c>
      <c r="M29" s="5">
        <v>0</v>
      </c>
      <c r="N29" s="5"/>
      <c r="O29" s="5">
        <v>12295882394</v>
      </c>
      <c r="P29" s="5"/>
      <c r="Q29" s="5">
        <v>149901711</v>
      </c>
      <c r="R29" s="5"/>
      <c r="S29" s="5">
        <f t="shared" si="2"/>
        <v>12445784105</v>
      </c>
      <c r="U29" s="7">
        <f t="shared" si="3"/>
        <v>-3.9881468267329065E-2</v>
      </c>
    </row>
    <row r="30" spans="1:21">
      <c r="A30" s="11" t="s">
        <v>81</v>
      </c>
      <c r="C30" s="5">
        <v>0</v>
      </c>
      <c r="D30" s="5"/>
      <c r="E30" s="5">
        <v>-3484931796</v>
      </c>
      <c r="F30" s="5"/>
      <c r="G30" s="5">
        <v>-930141241</v>
      </c>
      <c r="H30" s="5"/>
      <c r="I30" s="5">
        <f t="shared" si="0"/>
        <v>-4415073037</v>
      </c>
      <c r="K30" s="7">
        <f t="shared" si="1"/>
        <v>1.4147730166098335E-2</v>
      </c>
      <c r="M30" s="5">
        <v>0</v>
      </c>
      <c r="N30" s="5"/>
      <c r="O30" s="5">
        <v>-3484931796</v>
      </c>
      <c r="P30" s="5"/>
      <c r="Q30" s="5">
        <v>-930141241</v>
      </c>
      <c r="R30" s="5"/>
      <c r="S30" s="5">
        <f t="shared" si="2"/>
        <v>-4415073037</v>
      </c>
      <c r="U30" s="7">
        <f t="shared" si="3"/>
        <v>1.4147730166098335E-2</v>
      </c>
    </row>
    <row r="31" spans="1:21">
      <c r="A31" s="11" t="s">
        <v>55</v>
      </c>
      <c r="C31" s="5">
        <v>0</v>
      </c>
      <c r="D31" s="5"/>
      <c r="E31" s="5">
        <v>-1037295254</v>
      </c>
      <c r="F31" s="5"/>
      <c r="G31" s="5">
        <v>-84205211</v>
      </c>
      <c r="H31" s="5"/>
      <c r="I31" s="5">
        <f t="shared" si="0"/>
        <v>-1121500465</v>
      </c>
      <c r="K31" s="7">
        <f t="shared" si="1"/>
        <v>3.5937539032774579E-3</v>
      </c>
      <c r="M31" s="5">
        <v>0</v>
      </c>
      <c r="N31" s="5"/>
      <c r="O31" s="5">
        <v>-1037295254</v>
      </c>
      <c r="P31" s="5"/>
      <c r="Q31" s="5">
        <v>-84205211</v>
      </c>
      <c r="R31" s="5"/>
      <c r="S31" s="5">
        <f t="shared" si="2"/>
        <v>-1121500465</v>
      </c>
      <c r="U31" s="7">
        <f t="shared" si="3"/>
        <v>3.5937539032774579E-3</v>
      </c>
    </row>
    <row r="32" spans="1:21">
      <c r="A32" s="11" t="s">
        <v>62</v>
      </c>
      <c r="C32" s="5">
        <v>0</v>
      </c>
      <c r="D32" s="5"/>
      <c r="E32" s="5">
        <v>-27005574697</v>
      </c>
      <c r="F32" s="5"/>
      <c r="G32" s="5">
        <v>-93991945</v>
      </c>
      <c r="H32" s="5"/>
      <c r="I32" s="5">
        <f t="shared" si="0"/>
        <v>-27099566642</v>
      </c>
      <c r="K32" s="7">
        <f t="shared" si="1"/>
        <v>8.6838281780663454E-2</v>
      </c>
      <c r="M32" s="5">
        <v>0</v>
      </c>
      <c r="N32" s="5"/>
      <c r="O32" s="5">
        <v>-27005574697</v>
      </c>
      <c r="P32" s="5"/>
      <c r="Q32" s="5">
        <v>-93991945</v>
      </c>
      <c r="R32" s="5"/>
      <c r="S32" s="5">
        <f t="shared" si="2"/>
        <v>-27099566642</v>
      </c>
      <c r="U32" s="7">
        <f t="shared" si="3"/>
        <v>8.6838281780663454E-2</v>
      </c>
    </row>
    <row r="33" spans="1:21">
      <c r="A33" s="11" t="s">
        <v>46</v>
      </c>
      <c r="C33" s="5">
        <v>0</v>
      </c>
      <c r="D33" s="5"/>
      <c r="E33" s="5">
        <v>-14069382627</v>
      </c>
      <c r="F33" s="5"/>
      <c r="G33" s="5">
        <v>-1608175095</v>
      </c>
      <c r="H33" s="5"/>
      <c r="I33" s="5">
        <f t="shared" si="0"/>
        <v>-15677557722</v>
      </c>
      <c r="K33" s="7">
        <f t="shared" si="1"/>
        <v>5.0237414977170922E-2</v>
      </c>
      <c r="M33" s="5">
        <v>0</v>
      </c>
      <c r="N33" s="5"/>
      <c r="O33" s="5">
        <v>-14069382627</v>
      </c>
      <c r="P33" s="5"/>
      <c r="Q33" s="5">
        <v>-1608175095</v>
      </c>
      <c r="R33" s="5"/>
      <c r="S33" s="5">
        <f t="shared" si="2"/>
        <v>-15677557722</v>
      </c>
      <c r="U33" s="7">
        <f t="shared" si="3"/>
        <v>5.0237414977170922E-2</v>
      </c>
    </row>
    <row r="34" spans="1:21">
      <c r="A34" s="11" t="s">
        <v>47</v>
      </c>
      <c r="C34" s="5">
        <v>0</v>
      </c>
      <c r="D34" s="5"/>
      <c r="E34" s="5">
        <v>-13329572270</v>
      </c>
      <c r="F34" s="5"/>
      <c r="G34" s="5">
        <v>-332990080</v>
      </c>
      <c r="H34" s="5"/>
      <c r="I34" s="5">
        <f t="shared" si="0"/>
        <v>-13662562350</v>
      </c>
      <c r="K34" s="7">
        <f t="shared" si="1"/>
        <v>4.3780531802172847E-2</v>
      </c>
      <c r="M34" s="5">
        <v>0</v>
      </c>
      <c r="N34" s="5"/>
      <c r="O34" s="5">
        <v>-13329572270</v>
      </c>
      <c r="P34" s="5"/>
      <c r="Q34" s="5">
        <v>-332990080</v>
      </c>
      <c r="R34" s="5"/>
      <c r="S34" s="5">
        <f t="shared" si="2"/>
        <v>-13662562350</v>
      </c>
      <c r="U34" s="7">
        <f t="shared" si="3"/>
        <v>4.3780531802172847E-2</v>
      </c>
    </row>
    <row r="35" spans="1:21">
      <c r="A35" s="11" t="s">
        <v>41</v>
      </c>
      <c r="C35" s="5">
        <v>0</v>
      </c>
      <c r="D35" s="5"/>
      <c r="E35" s="5">
        <v>0</v>
      </c>
      <c r="F35" s="5"/>
      <c r="G35" s="5">
        <v>8917042761</v>
      </c>
      <c r="H35" s="5"/>
      <c r="I35" s="5">
        <f t="shared" si="0"/>
        <v>8917042761</v>
      </c>
      <c r="K35" s="7">
        <f t="shared" si="1"/>
        <v>-2.8573913456233609E-2</v>
      </c>
      <c r="M35" s="5">
        <v>0</v>
      </c>
      <c r="N35" s="5"/>
      <c r="O35" s="5">
        <v>0</v>
      </c>
      <c r="P35" s="5"/>
      <c r="Q35" s="5">
        <v>8917042761</v>
      </c>
      <c r="R35" s="5"/>
      <c r="S35" s="5">
        <f t="shared" si="2"/>
        <v>8917042761</v>
      </c>
      <c r="U35" s="7">
        <f t="shared" si="3"/>
        <v>-2.8573913456233609E-2</v>
      </c>
    </row>
    <row r="36" spans="1:21">
      <c r="A36" s="11" t="s">
        <v>75</v>
      </c>
      <c r="C36" s="5">
        <v>0</v>
      </c>
      <c r="D36" s="5"/>
      <c r="E36" s="5">
        <v>-2891278618</v>
      </c>
      <c r="F36" s="5"/>
      <c r="G36" s="5">
        <v>-1544985687</v>
      </c>
      <c r="H36" s="5"/>
      <c r="I36" s="5">
        <f t="shared" si="0"/>
        <v>-4436264305</v>
      </c>
      <c r="K36" s="7">
        <f t="shared" si="1"/>
        <v>1.4215635801866751E-2</v>
      </c>
      <c r="M36" s="5">
        <v>0</v>
      </c>
      <c r="N36" s="5"/>
      <c r="O36" s="5">
        <v>-2891278618</v>
      </c>
      <c r="P36" s="5"/>
      <c r="Q36" s="5">
        <v>-1544985687</v>
      </c>
      <c r="R36" s="5"/>
      <c r="S36" s="5">
        <f t="shared" si="2"/>
        <v>-4436264305</v>
      </c>
      <c r="U36" s="7">
        <f t="shared" si="3"/>
        <v>1.4215635801866751E-2</v>
      </c>
    </row>
    <row r="37" spans="1:21">
      <c r="A37" s="11" t="s">
        <v>15</v>
      </c>
      <c r="C37" s="5">
        <v>0</v>
      </c>
      <c r="D37" s="5"/>
      <c r="E37" s="5">
        <v>196443877</v>
      </c>
      <c r="F37" s="5"/>
      <c r="G37" s="5">
        <v>188199221</v>
      </c>
      <c r="H37" s="5"/>
      <c r="I37" s="5">
        <f t="shared" si="0"/>
        <v>384643098</v>
      </c>
      <c r="K37" s="7">
        <f t="shared" si="1"/>
        <v>-1.2325564526682864E-3</v>
      </c>
      <c r="M37" s="5">
        <v>0</v>
      </c>
      <c r="N37" s="5"/>
      <c r="O37" s="5">
        <v>196443877</v>
      </c>
      <c r="P37" s="5"/>
      <c r="Q37" s="5">
        <v>188199221</v>
      </c>
      <c r="R37" s="5"/>
      <c r="S37" s="5">
        <f t="shared" si="2"/>
        <v>384643098</v>
      </c>
      <c r="U37" s="7">
        <f t="shared" si="3"/>
        <v>-1.2325564526682864E-3</v>
      </c>
    </row>
    <row r="38" spans="1:21">
      <c r="A38" s="11" t="s">
        <v>49</v>
      </c>
      <c r="C38" s="5">
        <v>0</v>
      </c>
      <c r="D38" s="5"/>
      <c r="E38" s="5">
        <v>-2895811802</v>
      </c>
      <c r="F38" s="5"/>
      <c r="G38" s="5">
        <v>-47547215</v>
      </c>
      <c r="H38" s="5"/>
      <c r="I38" s="5">
        <f t="shared" si="0"/>
        <v>-2943359017</v>
      </c>
      <c r="K38" s="7">
        <f t="shared" si="1"/>
        <v>9.4317463845997179E-3</v>
      </c>
      <c r="M38" s="5">
        <v>0</v>
      </c>
      <c r="N38" s="5"/>
      <c r="O38" s="5">
        <v>-2895811802</v>
      </c>
      <c r="P38" s="5"/>
      <c r="Q38" s="5">
        <v>-47547215</v>
      </c>
      <c r="R38" s="5"/>
      <c r="S38" s="5">
        <f t="shared" si="2"/>
        <v>-2943359017</v>
      </c>
      <c r="U38" s="7">
        <f t="shared" si="3"/>
        <v>9.4317463845997179E-3</v>
      </c>
    </row>
    <row r="39" spans="1:21">
      <c r="A39" s="11" t="s">
        <v>18</v>
      </c>
      <c r="C39" s="5">
        <v>0</v>
      </c>
      <c r="D39" s="5"/>
      <c r="E39" s="5">
        <v>-2477619607</v>
      </c>
      <c r="F39" s="5"/>
      <c r="G39" s="5">
        <v>-328035534</v>
      </c>
      <c r="H39" s="5"/>
      <c r="I39" s="5">
        <f t="shared" si="0"/>
        <v>-2805655141</v>
      </c>
      <c r="K39" s="7">
        <f t="shared" si="1"/>
        <v>8.9904858971406824E-3</v>
      </c>
      <c r="M39" s="5">
        <v>0</v>
      </c>
      <c r="N39" s="5"/>
      <c r="O39" s="5">
        <v>-2477619607</v>
      </c>
      <c r="P39" s="5"/>
      <c r="Q39" s="5">
        <v>-328035534</v>
      </c>
      <c r="R39" s="5"/>
      <c r="S39" s="5">
        <f t="shared" si="2"/>
        <v>-2805655141</v>
      </c>
      <c r="U39" s="7">
        <f t="shared" si="3"/>
        <v>8.9904858971406824E-3</v>
      </c>
    </row>
    <row r="40" spans="1:21">
      <c r="A40" s="11" t="s">
        <v>28</v>
      </c>
      <c r="C40" s="5">
        <v>0</v>
      </c>
      <c r="D40" s="5"/>
      <c r="E40" s="5">
        <v>-4603046599</v>
      </c>
      <c r="F40" s="5"/>
      <c r="G40" s="5">
        <v>-184035357</v>
      </c>
      <c r="H40" s="5"/>
      <c r="I40" s="5">
        <f t="shared" si="0"/>
        <v>-4787081956</v>
      </c>
      <c r="K40" s="7">
        <f t="shared" si="1"/>
        <v>1.5339801454905405E-2</v>
      </c>
      <c r="M40" s="5">
        <v>0</v>
      </c>
      <c r="N40" s="5"/>
      <c r="O40" s="5">
        <v>-4603046599</v>
      </c>
      <c r="P40" s="5"/>
      <c r="Q40" s="5">
        <v>-184035357</v>
      </c>
      <c r="R40" s="5"/>
      <c r="S40" s="5">
        <f t="shared" si="2"/>
        <v>-4787081956</v>
      </c>
      <c r="U40" s="7">
        <f t="shared" si="3"/>
        <v>1.5339801454905405E-2</v>
      </c>
    </row>
    <row r="41" spans="1:21">
      <c r="A41" s="11" t="s">
        <v>78</v>
      </c>
      <c r="C41" s="5">
        <v>0</v>
      </c>
      <c r="D41" s="5"/>
      <c r="E41" s="5">
        <v>-2040237855</v>
      </c>
      <c r="F41" s="5"/>
      <c r="G41" s="5">
        <v>-385027166</v>
      </c>
      <c r="H41" s="5"/>
      <c r="I41" s="5">
        <f t="shared" si="0"/>
        <v>-2425265021</v>
      </c>
      <c r="K41" s="7">
        <f t="shared" si="1"/>
        <v>7.7715577547273111E-3</v>
      </c>
      <c r="M41" s="5">
        <v>0</v>
      </c>
      <c r="N41" s="5"/>
      <c r="O41" s="5">
        <v>-2040237855</v>
      </c>
      <c r="P41" s="5"/>
      <c r="Q41" s="5">
        <v>-385027166</v>
      </c>
      <c r="R41" s="5"/>
      <c r="S41" s="5">
        <f t="shared" si="2"/>
        <v>-2425265021</v>
      </c>
      <c r="U41" s="7">
        <f t="shared" si="3"/>
        <v>7.7715577547273111E-3</v>
      </c>
    </row>
    <row r="42" spans="1:21">
      <c r="A42" s="11" t="s">
        <v>22</v>
      </c>
      <c r="C42" s="5">
        <v>0</v>
      </c>
      <c r="D42" s="5"/>
      <c r="E42" s="5">
        <v>-46657480</v>
      </c>
      <c r="F42" s="5"/>
      <c r="G42" s="5">
        <v>-3032706406</v>
      </c>
      <c r="H42" s="5"/>
      <c r="I42" s="5">
        <f t="shared" si="0"/>
        <v>-3079363886</v>
      </c>
      <c r="K42" s="7">
        <f t="shared" si="1"/>
        <v>9.8675625470419585E-3</v>
      </c>
      <c r="M42" s="5">
        <v>0</v>
      </c>
      <c r="N42" s="5"/>
      <c r="O42" s="5">
        <v>-46657480</v>
      </c>
      <c r="P42" s="5"/>
      <c r="Q42" s="5">
        <v>-3032706406</v>
      </c>
      <c r="R42" s="5"/>
      <c r="S42" s="5">
        <f t="shared" si="2"/>
        <v>-3079363886</v>
      </c>
      <c r="U42" s="7">
        <f t="shared" si="3"/>
        <v>9.8675625470419585E-3</v>
      </c>
    </row>
    <row r="43" spans="1:21">
      <c r="A43" s="11" t="s">
        <v>56</v>
      </c>
      <c r="C43" s="5">
        <v>0</v>
      </c>
      <c r="D43" s="5"/>
      <c r="E43" s="5">
        <v>-5185786918</v>
      </c>
      <c r="F43" s="5"/>
      <c r="G43" s="5">
        <v>-762326493</v>
      </c>
      <c r="H43" s="5"/>
      <c r="I43" s="5">
        <f t="shared" si="0"/>
        <v>-5948113411</v>
      </c>
      <c r="K43" s="7">
        <f t="shared" si="1"/>
        <v>1.9060229090425072E-2</v>
      </c>
      <c r="M43" s="5">
        <v>0</v>
      </c>
      <c r="N43" s="5"/>
      <c r="O43" s="5">
        <v>-5185786918</v>
      </c>
      <c r="P43" s="5"/>
      <c r="Q43" s="5">
        <v>-762326493</v>
      </c>
      <c r="R43" s="5"/>
      <c r="S43" s="5">
        <f t="shared" si="2"/>
        <v>-5948113411</v>
      </c>
      <c r="U43" s="7">
        <f t="shared" si="3"/>
        <v>1.9060229090425072E-2</v>
      </c>
    </row>
    <row r="44" spans="1:21">
      <c r="A44" s="11" t="s">
        <v>61</v>
      </c>
      <c r="C44" s="5">
        <v>0</v>
      </c>
      <c r="D44" s="5"/>
      <c r="E44" s="5">
        <v>-293221823</v>
      </c>
      <c r="F44" s="5"/>
      <c r="G44" s="5">
        <v>0</v>
      </c>
      <c r="H44" s="5"/>
      <c r="I44" s="5">
        <f t="shared" si="0"/>
        <v>-293221823</v>
      </c>
      <c r="K44" s="7">
        <f t="shared" si="1"/>
        <v>9.3960466697834302E-4</v>
      </c>
      <c r="M44" s="5">
        <v>0</v>
      </c>
      <c r="N44" s="5"/>
      <c r="O44" s="5">
        <v>-293221823</v>
      </c>
      <c r="P44" s="5"/>
      <c r="Q44" s="5">
        <v>0</v>
      </c>
      <c r="R44" s="5"/>
      <c r="S44" s="5">
        <f t="shared" si="2"/>
        <v>-293221823</v>
      </c>
      <c r="U44" s="7">
        <f t="shared" si="3"/>
        <v>9.3960466697834302E-4</v>
      </c>
    </row>
    <row r="45" spans="1:21">
      <c r="A45" s="11" t="s">
        <v>50</v>
      </c>
      <c r="C45" s="5">
        <v>0</v>
      </c>
      <c r="D45" s="5"/>
      <c r="E45" s="5">
        <v>-1757504097</v>
      </c>
      <c r="F45" s="5"/>
      <c r="G45" s="5">
        <v>0</v>
      </c>
      <c r="H45" s="5"/>
      <c r="I45" s="5">
        <f t="shared" si="0"/>
        <v>-1757504097</v>
      </c>
      <c r="K45" s="7">
        <f t="shared" si="1"/>
        <v>5.631774043553227E-3</v>
      </c>
      <c r="M45" s="5">
        <v>0</v>
      </c>
      <c r="N45" s="5"/>
      <c r="O45" s="5">
        <v>-1757504097</v>
      </c>
      <c r="P45" s="5"/>
      <c r="Q45" s="5">
        <v>0</v>
      </c>
      <c r="R45" s="5"/>
      <c r="S45" s="5">
        <f t="shared" si="2"/>
        <v>-1757504097</v>
      </c>
      <c r="U45" s="7">
        <f t="shared" si="3"/>
        <v>5.631774043553227E-3</v>
      </c>
    </row>
    <row r="46" spans="1:21">
      <c r="A46" s="11" t="s">
        <v>36</v>
      </c>
      <c r="C46" s="5">
        <v>0</v>
      </c>
      <c r="D46" s="5"/>
      <c r="E46" s="5">
        <v>1189007639</v>
      </c>
      <c r="F46" s="5"/>
      <c r="G46" s="5">
        <v>0</v>
      </c>
      <c r="H46" s="5"/>
      <c r="I46" s="5">
        <f t="shared" si="0"/>
        <v>1189007639</v>
      </c>
      <c r="K46" s="7">
        <f t="shared" si="1"/>
        <v>-3.810074963885962E-3</v>
      </c>
      <c r="M46" s="5">
        <v>0</v>
      </c>
      <c r="N46" s="5"/>
      <c r="O46" s="5">
        <v>1189007639</v>
      </c>
      <c r="P46" s="5"/>
      <c r="Q46" s="5">
        <v>0</v>
      </c>
      <c r="R46" s="5"/>
      <c r="S46" s="5">
        <f t="shared" si="2"/>
        <v>1189007639</v>
      </c>
      <c r="U46" s="7">
        <f t="shared" si="3"/>
        <v>-3.810074963885962E-3</v>
      </c>
    </row>
    <row r="47" spans="1:21">
      <c r="A47" s="11" t="s">
        <v>69</v>
      </c>
      <c r="C47" s="5">
        <v>0</v>
      </c>
      <c r="D47" s="5"/>
      <c r="E47" s="5">
        <v>-8337982032</v>
      </c>
      <c r="F47" s="5"/>
      <c r="G47" s="5">
        <v>0</v>
      </c>
      <c r="H47" s="5"/>
      <c r="I47" s="5">
        <f t="shared" si="0"/>
        <v>-8337982032</v>
      </c>
      <c r="K47" s="7">
        <f t="shared" si="1"/>
        <v>2.6718362058777489E-2</v>
      </c>
      <c r="M47" s="5">
        <v>0</v>
      </c>
      <c r="N47" s="5"/>
      <c r="O47" s="5">
        <v>-8337982032</v>
      </c>
      <c r="P47" s="5"/>
      <c r="Q47" s="5">
        <v>0</v>
      </c>
      <c r="R47" s="5"/>
      <c r="S47" s="5">
        <f t="shared" si="2"/>
        <v>-8337982032</v>
      </c>
      <c r="U47" s="7">
        <f t="shared" si="3"/>
        <v>2.6718362058777489E-2</v>
      </c>
    </row>
    <row r="48" spans="1:21">
      <c r="A48" s="11" t="s">
        <v>57</v>
      </c>
      <c r="C48" s="5">
        <v>0</v>
      </c>
      <c r="D48" s="5"/>
      <c r="E48" s="5">
        <v>-95604626</v>
      </c>
      <c r="F48" s="5"/>
      <c r="G48" s="5">
        <v>0</v>
      </c>
      <c r="H48" s="5"/>
      <c r="I48" s="5">
        <f t="shared" si="0"/>
        <v>-95604626</v>
      </c>
      <c r="K48" s="7">
        <f t="shared" si="1"/>
        <v>3.06356982080147E-4</v>
      </c>
      <c r="M48" s="5">
        <v>0</v>
      </c>
      <c r="N48" s="5"/>
      <c r="O48" s="5">
        <v>-95604626</v>
      </c>
      <c r="P48" s="5"/>
      <c r="Q48" s="5">
        <v>0</v>
      </c>
      <c r="R48" s="5"/>
      <c r="S48" s="5">
        <f t="shared" si="2"/>
        <v>-95604626</v>
      </c>
      <c r="U48" s="7">
        <f t="shared" si="3"/>
        <v>3.06356982080147E-4</v>
      </c>
    </row>
    <row r="49" spans="1:21">
      <c r="A49" s="11" t="s">
        <v>64</v>
      </c>
      <c r="C49" s="5">
        <v>0</v>
      </c>
      <c r="D49" s="5"/>
      <c r="E49" s="5">
        <v>-7225357932</v>
      </c>
      <c r="F49" s="5"/>
      <c r="G49" s="5">
        <v>0</v>
      </c>
      <c r="H49" s="5"/>
      <c r="I49" s="5">
        <f t="shared" si="0"/>
        <v>-7225357932</v>
      </c>
      <c r="K49" s="7">
        <f t="shared" si="1"/>
        <v>2.3153051720492816E-2</v>
      </c>
      <c r="M49" s="5">
        <v>0</v>
      </c>
      <c r="N49" s="5"/>
      <c r="O49" s="5">
        <v>-7225357932</v>
      </c>
      <c r="P49" s="5"/>
      <c r="Q49" s="5">
        <v>0</v>
      </c>
      <c r="R49" s="5"/>
      <c r="S49" s="5">
        <f t="shared" si="2"/>
        <v>-7225357932</v>
      </c>
      <c r="U49" s="7">
        <f t="shared" si="3"/>
        <v>2.3153051720492816E-2</v>
      </c>
    </row>
    <row r="50" spans="1:21">
      <c r="A50" s="11" t="s">
        <v>39</v>
      </c>
      <c r="C50" s="5">
        <v>0</v>
      </c>
      <c r="D50" s="5"/>
      <c r="E50" s="5">
        <v>-5877192113</v>
      </c>
      <c r="F50" s="5"/>
      <c r="G50" s="5">
        <v>0</v>
      </c>
      <c r="H50" s="5"/>
      <c r="I50" s="5">
        <f t="shared" si="0"/>
        <v>-5877192113</v>
      </c>
      <c r="K50" s="7">
        <f t="shared" si="1"/>
        <v>1.8832967756643098E-2</v>
      </c>
      <c r="M50" s="5">
        <v>0</v>
      </c>
      <c r="N50" s="5"/>
      <c r="O50" s="5">
        <v>-5877192113</v>
      </c>
      <c r="P50" s="5"/>
      <c r="Q50" s="5">
        <v>0</v>
      </c>
      <c r="R50" s="5"/>
      <c r="S50" s="5">
        <f t="shared" si="2"/>
        <v>-5877192113</v>
      </c>
      <c r="U50" s="7">
        <f t="shared" si="3"/>
        <v>1.8832967756643098E-2</v>
      </c>
    </row>
    <row r="51" spans="1:21">
      <c r="A51" s="11" t="s">
        <v>29</v>
      </c>
      <c r="C51" s="5">
        <v>0</v>
      </c>
      <c r="D51" s="5"/>
      <c r="E51" s="5">
        <v>-900321630</v>
      </c>
      <c r="F51" s="5"/>
      <c r="G51" s="5">
        <v>0</v>
      </c>
      <c r="H51" s="5"/>
      <c r="I51" s="5">
        <f t="shared" si="0"/>
        <v>-900321630</v>
      </c>
      <c r="K51" s="7">
        <f t="shared" si="1"/>
        <v>2.8850049313333304E-3</v>
      </c>
      <c r="M51" s="5">
        <v>0</v>
      </c>
      <c r="N51" s="5"/>
      <c r="O51" s="5">
        <v>-900321630</v>
      </c>
      <c r="P51" s="5"/>
      <c r="Q51" s="5">
        <v>0</v>
      </c>
      <c r="R51" s="5"/>
      <c r="S51" s="5">
        <f t="shared" si="2"/>
        <v>-900321630</v>
      </c>
      <c r="U51" s="7">
        <f t="shared" si="3"/>
        <v>2.8850049313333304E-3</v>
      </c>
    </row>
    <row r="52" spans="1:21">
      <c r="A52" s="11" t="s">
        <v>51</v>
      </c>
      <c r="C52" s="5">
        <v>0</v>
      </c>
      <c r="D52" s="5"/>
      <c r="E52" s="5">
        <v>-12793400238</v>
      </c>
      <c r="F52" s="5"/>
      <c r="G52" s="5">
        <v>0</v>
      </c>
      <c r="H52" s="5"/>
      <c r="I52" s="5">
        <f t="shared" si="0"/>
        <v>-12793400238</v>
      </c>
      <c r="K52" s="7">
        <f t="shared" si="1"/>
        <v>4.0995374925237554E-2</v>
      </c>
      <c r="M52" s="5">
        <v>0</v>
      </c>
      <c r="N52" s="5"/>
      <c r="O52" s="5">
        <v>-12793400238</v>
      </c>
      <c r="P52" s="5"/>
      <c r="Q52" s="5">
        <v>0</v>
      </c>
      <c r="R52" s="5"/>
      <c r="S52" s="5">
        <f t="shared" si="2"/>
        <v>-12793400238</v>
      </c>
      <c r="U52" s="7">
        <f t="shared" si="3"/>
        <v>4.0995374925237554E-2</v>
      </c>
    </row>
    <row r="53" spans="1:21">
      <c r="A53" s="11" t="s">
        <v>60</v>
      </c>
      <c r="C53" s="5">
        <v>0</v>
      </c>
      <c r="D53" s="5"/>
      <c r="E53" s="5">
        <v>-279964937</v>
      </c>
      <c r="F53" s="5"/>
      <c r="G53" s="5">
        <v>0</v>
      </c>
      <c r="H53" s="5"/>
      <c r="I53" s="5">
        <f t="shared" si="0"/>
        <v>-279964937</v>
      </c>
      <c r="K53" s="7">
        <f t="shared" si="1"/>
        <v>8.9712409091562671E-4</v>
      </c>
      <c r="M53" s="5">
        <v>0</v>
      </c>
      <c r="N53" s="5"/>
      <c r="O53" s="5">
        <v>-279964937</v>
      </c>
      <c r="P53" s="5"/>
      <c r="Q53" s="5">
        <v>0</v>
      </c>
      <c r="R53" s="5"/>
      <c r="S53" s="5">
        <f t="shared" si="2"/>
        <v>-279964937</v>
      </c>
      <c r="U53" s="7">
        <f t="shared" si="3"/>
        <v>8.9712409091562671E-4</v>
      </c>
    </row>
    <row r="54" spans="1:21">
      <c r="A54" s="11" t="s">
        <v>33</v>
      </c>
      <c r="C54" s="5">
        <v>0</v>
      </c>
      <c r="D54" s="5"/>
      <c r="E54" s="5">
        <v>4327086728</v>
      </c>
      <c r="F54" s="5"/>
      <c r="G54" s="5">
        <v>0</v>
      </c>
      <c r="H54" s="5"/>
      <c r="I54" s="5">
        <f t="shared" si="0"/>
        <v>4327086728</v>
      </c>
      <c r="K54" s="7">
        <f t="shared" si="1"/>
        <v>-1.3865785440017703E-2</v>
      </c>
      <c r="M54" s="5">
        <v>0</v>
      </c>
      <c r="N54" s="5"/>
      <c r="O54" s="5">
        <v>4327086728</v>
      </c>
      <c r="P54" s="5"/>
      <c r="Q54" s="5">
        <v>0</v>
      </c>
      <c r="R54" s="5"/>
      <c r="S54" s="5">
        <f t="shared" si="2"/>
        <v>4327086728</v>
      </c>
      <c r="U54" s="7">
        <f t="shared" si="3"/>
        <v>-1.3865785440017703E-2</v>
      </c>
    </row>
    <row r="55" spans="1:21">
      <c r="A55" s="11" t="s">
        <v>24</v>
      </c>
      <c r="C55" s="5">
        <v>0</v>
      </c>
      <c r="D55" s="5"/>
      <c r="E55" s="5">
        <v>-2043383971</v>
      </c>
      <c r="F55" s="5"/>
      <c r="G55" s="5">
        <v>0</v>
      </c>
      <c r="H55" s="5"/>
      <c r="I55" s="5">
        <f t="shared" si="0"/>
        <v>-2043383971</v>
      </c>
      <c r="K55" s="7">
        <f t="shared" si="1"/>
        <v>6.5478520525409159E-3</v>
      </c>
      <c r="M55" s="5">
        <v>0</v>
      </c>
      <c r="N55" s="5"/>
      <c r="O55" s="5">
        <v>-2043383971</v>
      </c>
      <c r="P55" s="5"/>
      <c r="Q55" s="5">
        <v>0</v>
      </c>
      <c r="R55" s="5"/>
      <c r="S55" s="5">
        <f t="shared" si="2"/>
        <v>-2043383971</v>
      </c>
      <c r="U55" s="7">
        <f t="shared" si="3"/>
        <v>6.5478520525409159E-3</v>
      </c>
    </row>
    <row r="56" spans="1:21">
      <c r="A56" s="11" t="s">
        <v>16</v>
      </c>
      <c r="C56" s="5">
        <v>0</v>
      </c>
      <c r="D56" s="5"/>
      <c r="E56" s="5">
        <v>-6597431421</v>
      </c>
      <c r="F56" s="5"/>
      <c r="G56" s="5">
        <v>0</v>
      </c>
      <c r="H56" s="5"/>
      <c r="I56" s="5">
        <f t="shared" si="0"/>
        <v>-6597431421</v>
      </c>
      <c r="K56" s="7">
        <f t="shared" si="1"/>
        <v>2.1140914035041525E-2</v>
      </c>
      <c r="M56" s="5">
        <v>0</v>
      </c>
      <c r="N56" s="5"/>
      <c r="O56" s="5">
        <v>-6597431421</v>
      </c>
      <c r="P56" s="5"/>
      <c r="Q56" s="5">
        <v>0</v>
      </c>
      <c r="R56" s="5"/>
      <c r="S56" s="5">
        <f t="shared" si="2"/>
        <v>-6597431421</v>
      </c>
      <c r="U56" s="7">
        <f t="shared" si="3"/>
        <v>2.1140914035041525E-2</v>
      </c>
    </row>
    <row r="57" spans="1:21">
      <c r="A57" s="11" t="s">
        <v>80</v>
      </c>
      <c r="C57" s="5">
        <v>0</v>
      </c>
      <c r="D57" s="5"/>
      <c r="E57" s="5">
        <v>2194749228</v>
      </c>
      <c r="F57" s="5"/>
      <c r="G57" s="5">
        <v>0</v>
      </c>
      <c r="H57" s="5"/>
      <c r="I57" s="5">
        <f t="shared" si="0"/>
        <v>2194749228</v>
      </c>
      <c r="K57" s="7">
        <f t="shared" si="1"/>
        <v>-7.0328892862654207E-3</v>
      </c>
      <c r="M57" s="5">
        <v>0</v>
      </c>
      <c r="N57" s="5"/>
      <c r="O57" s="5">
        <v>2194749228</v>
      </c>
      <c r="P57" s="5"/>
      <c r="Q57" s="5">
        <v>0</v>
      </c>
      <c r="R57" s="5"/>
      <c r="S57" s="5">
        <f t="shared" si="2"/>
        <v>2194749228</v>
      </c>
      <c r="U57" s="7">
        <f t="shared" si="3"/>
        <v>-7.0328892862654207E-3</v>
      </c>
    </row>
    <row r="58" spans="1:21">
      <c r="A58" s="11" t="s">
        <v>59</v>
      </c>
      <c r="C58" s="5">
        <v>0</v>
      </c>
      <c r="D58" s="5"/>
      <c r="E58" s="5">
        <v>5655319069</v>
      </c>
      <c r="F58" s="5"/>
      <c r="G58" s="5">
        <v>0</v>
      </c>
      <c r="H58" s="5"/>
      <c r="I58" s="5">
        <f t="shared" si="0"/>
        <v>5655319069</v>
      </c>
      <c r="K58" s="7">
        <f t="shared" si="1"/>
        <v>-1.8121994250352977E-2</v>
      </c>
      <c r="M58" s="5">
        <v>0</v>
      </c>
      <c r="N58" s="5"/>
      <c r="O58" s="5">
        <v>5655319069</v>
      </c>
      <c r="P58" s="5"/>
      <c r="Q58" s="5">
        <v>0</v>
      </c>
      <c r="R58" s="5"/>
      <c r="S58" s="5">
        <f t="shared" si="2"/>
        <v>5655319069</v>
      </c>
      <c r="U58" s="7">
        <f t="shared" si="3"/>
        <v>-1.8121994250352977E-2</v>
      </c>
    </row>
    <row r="59" spans="1:21">
      <c r="A59" s="11" t="s">
        <v>79</v>
      </c>
      <c r="C59" s="5">
        <v>0</v>
      </c>
      <c r="D59" s="5"/>
      <c r="E59" s="5">
        <v>-3495624459</v>
      </c>
      <c r="F59" s="5"/>
      <c r="G59" s="5">
        <v>0</v>
      </c>
      <c r="H59" s="5"/>
      <c r="I59" s="5">
        <f t="shared" si="0"/>
        <v>-3495624459</v>
      </c>
      <c r="K59" s="7">
        <f t="shared" si="1"/>
        <v>1.1201434538792993E-2</v>
      </c>
      <c r="M59" s="5">
        <v>0</v>
      </c>
      <c r="N59" s="5"/>
      <c r="O59" s="5">
        <v>-3495624459</v>
      </c>
      <c r="P59" s="5"/>
      <c r="Q59" s="5">
        <v>0</v>
      </c>
      <c r="R59" s="5"/>
      <c r="S59" s="5">
        <f t="shared" si="2"/>
        <v>-3495624459</v>
      </c>
      <c r="U59" s="7">
        <f t="shared" si="3"/>
        <v>1.1201434538792993E-2</v>
      </c>
    </row>
    <row r="60" spans="1:21">
      <c r="A60" s="11" t="s">
        <v>20</v>
      </c>
      <c r="C60" s="5">
        <v>0</v>
      </c>
      <c r="D60" s="5"/>
      <c r="E60" s="5">
        <v>-4363760640</v>
      </c>
      <c r="F60" s="5"/>
      <c r="G60" s="5">
        <v>0</v>
      </c>
      <c r="H60" s="5"/>
      <c r="I60" s="5">
        <f t="shared" si="0"/>
        <v>-4363760640</v>
      </c>
      <c r="K60" s="7">
        <f t="shared" si="1"/>
        <v>1.3983303906136621E-2</v>
      </c>
      <c r="M60" s="5">
        <v>0</v>
      </c>
      <c r="N60" s="5"/>
      <c r="O60" s="5">
        <v>-4363760640</v>
      </c>
      <c r="P60" s="5"/>
      <c r="Q60" s="5">
        <v>0</v>
      </c>
      <c r="R60" s="5"/>
      <c r="S60" s="5">
        <f t="shared" si="2"/>
        <v>-4363760640</v>
      </c>
      <c r="U60" s="7">
        <f t="shared" si="3"/>
        <v>1.3983303906136621E-2</v>
      </c>
    </row>
    <row r="61" spans="1:21">
      <c r="A61" s="11" t="s">
        <v>48</v>
      </c>
      <c r="C61" s="5">
        <v>0</v>
      </c>
      <c r="D61" s="5"/>
      <c r="E61" s="5">
        <v>-5914597500</v>
      </c>
      <c r="F61" s="5"/>
      <c r="G61" s="5">
        <v>0</v>
      </c>
      <c r="H61" s="5"/>
      <c r="I61" s="5">
        <f t="shared" si="0"/>
        <v>-5914597500</v>
      </c>
      <c r="K61" s="7">
        <f t="shared" si="1"/>
        <v>1.8952830172870319E-2</v>
      </c>
      <c r="M61" s="5">
        <v>0</v>
      </c>
      <c r="N61" s="5"/>
      <c r="O61" s="5">
        <v>-5914597500</v>
      </c>
      <c r="P61" s="5"/>
      <c r="Q61" s="5">
        <v>0</v>
      </c>
      <c r="R61" s="5"/>
      <c r="S61" s="5">
        <f t="shared" si="2"/>
        <v>-5914597500</v>
      </c>
      <c r="U61" s="7">
        <f t="shared" si="3"/>
        <v>1.8952830172870319E-2</v>
      </c>
    </row>
    <row r="62" spans="1:21">
      <c r="A62" s="11" t="s">
        <v>17</v>
      </c>
      <c r="C62" s="5">
        <v>0</v>
      </c>
      <c r="D62" s="5"/>
      <c r="E62" s="5">
        <v>-3600982626</v>
      </c>
      <c r="F62" s="5"/>
      <c r="G62" s="5">
        <v>0</v>
      </c>
      <c r="H62" s="5"/>
      <c r="I62" s="5">
        <f t="shared" si="0"/>
        <v>-3600982626</v>
      </c>
      <c r="K62" s="7">
        <f t="shared" si="1"/>
        <v>1.1539045922572854E-2</v>
      </c>
      <c r="M62" s="5">
        <v>0</v>
      </c>
      <c r="N62" s="5"/>
      <c r="O62" s="5">
        <v>-3600982626</v>
      </c>
      <c r="P62" s="5"/>
      <c r="Q62" s="5">
        <v>0</v>
      </c>
      <c r="R62" s="5"/>
      <c r="S62" s="5">
        <f t="shared" si="2"/>
        <v>-3600982626</v>
      </c>
      <c r="U62" s="7">
        <f t="shared" si="3"/>
        <v>1.1539045922572854E-2</v>
      </c>
    </row>
    <row r="63" spans="1:21">
      <c r="A63" s="11" t="s">
        <v>44</v>
      </c>
      <c r="C63" s="5">
        <v>0</v>
      </c>
      <c r="D63" s="5"/>
      <c r="E63" s="5">
        <v>-24627709307</v>
      </c>
      <c r="F63" s="5"/>
      <c r="G63" s="5">
        <v>0</v>
      </c>
      <c r="H63" s="5"/>
      <c r="I63" s="5">
        <f t="shared" si="0"/>
        <v>-24627709307</v>
      </c>
      <c r="K63" s="7">
        <f t="shared" si="1"/>
        <v>7.8917422874910562E-2</v>
      </c>
      <c r="M63" s="5">
        <v>0</v>
      </c>
      <c r="N63" s="5"/>
      <c r="O63" s="5">
        <v>-24627709307</v>
      </c>
      <c r="P63" s="5"/>
      <c r="Q63" s="5">
        <v>0</v>
      </c>
      <c r="R63" s="5"/>
      <c r="S63" s="5">
        <f t="shared" si="2"/>
        <v>-24627709307</v>
      </c>
      <c r="U63" s="7">
        <f t="shared" si="3"/>
        <v>7.8917422874910562E-2</v>
      </c>
    </row>
    <row r="64" spans="1:21">
      <c r="A64" s="11" t="s">
        <v>65</v>
      </c>
      <c r="C64" s="5">
        <v>0</v>
      </c>
      <c r="D64" s="5"/>
      <c r="E64" s="5">
        <v>1483350466</v>
      </c>
      <c r="F64" s="5"/>
      <c r="G64" s="5">
        <v>0</v>
      </c>
      <c r="H64" s="5"/>
      <c r="I64" s="5">
        <f t="shared" si="0"/>
        <v>1483350466</v>
      </c>
      <c r="K64" s="7">
        <f t="shared" si="1"/>
        <v>-4.753271793887251E-3</v>
      </c>
      <c r="M64" s="5">
        <v>0</v>
      </c>
      <c r="N64" s="5"/>
      <c r="O64" s="5">
        <v>1483350466</v>
      </c>
      <c r="P64" s="5"/>
      <c r="Q64" s="5">
        <v>0</v>
      </c>
      <c r="R64" s="5"/>
      <c r="S64" s="5">
        <f t="shared" si="2"/>
        <v>1483350466</v>
      </c>
      <c r="U64" s="7">
        <f t="shared" si="3"/>
        <v>-4.753271793887251E-3</v>
      </c>
    </row>
    <row r="65" spans="1:21">
      <c r="A65" s="11" t="s">
        <v>73</v>
      </c>
      <c r="C65" s="5">
        <v>0</v>
      </c>
      <c r="D65" s="5"/>
      <c r="E65" s="5">
        <v>-6340344760</v>
      </c>
      <c r="F65" s="5"/>
      <c r="G65" s="5">
        <v>0</v>
      </c>
      <c r="H65" s="5"/>
      <c r="I65" s="5">
        <f t="shared" si="0"/>
        <v>-6340344760</v>
      </c>
      <c r="K65" s="7">
        <f t="shared" si="1"/>
        <v>2.0317101455124921E-2</v>
      </c>
      <c r="M65" s="5">
        <v>0</v>
      </c>
      <c r="N65" s="5"/>
      <c r="O65" s="5">
        <v>-6340344760</v>
      </c>
      <c r="P65" s="5"/>
      <c r="Q65" s="5">
        <v>0</v>
      </c>
      <c r="R65" s="5"/>
      <c r="S65" s="5">
        <f t="shared" si="2"/>
        <v>-6340344760</v>
      </c>
      <c r="U65" s="7">
        <f t="shared" si="3"/>
        <v>2.0317101455124921E-2</v>
      </c>
    </row>
    <row r="66" spans="1:21">
      <c r="A66" s="11" t="s">
        <v>31</v>
      </c>
      <c r="C66" s="5">
        <v>0</v>
      </c>
      <c r="D66" s="5"/>
      <c r="E66" s="5">
        <v>590708089</v>
      </c>
      <c r="F66" s="5"/>
      <c r="G66" s="5">
        <v>0</v>
      </c>
      <c r="H66" s="5"/>
      <c r="I66" s="5">
        <f t="shared" si="0"/>
        <v>590708089</v>
      </c>
      <c r="K66" s="7">
        <f t="shared" si="1"/>
        <v>-1.8928743828397058E-3</v>
      </c>
      <c r="M66" s="5">
        <v>0</v>
      </c>
      <c r="N66" s="5"/>
      <c r="O66" s="5">
        <v>590708089</v>
      </c>
      <c r="P66" s="5"/>
      <c r="Q66" s="5">
        <v>0</v>
      </c>
      <c r="R66" s="5"/>
      <c r="S66" s="5">
        <f t="shared" si="2"/>
        <v>590708089</v>
      </c>
      <c r="U66" s="7">
        <f t="shared" si="3"/>
        <v>-1.8928743828397058E-3</v>
      </c>
    </row>
    <row r="67" spans="1:21">
      <c r="A67" s="11" t="s">
        <v>40</v>
      </c>
      <c r="C67" s="5">
        <v>0</v>
      </c>
      <c r="D67" s="5"/>
      <c r="E67" s="5">
        <v>-7024010560</v>
      </c>
      <c r="F67" s="5"/>
      <c r="G67" s="5">
        <v>0</v>
      </c>
      <c r="H67" s="5"/>
      <c r="I67" s="5">
        <f t="shared" si="0"/>
        <v>-7024010560</v>
      </c>
      <c r="K67" s="7">
        <f t="shared" si="1"/>
        <v>2.2507851003576787E-2</v>
      </c>
      <c r="M67" s="5">
        <v>0</v>
      </c>
      <c r="N67" s="5"/>
      <c r="O67" s="5">
        <v>-7024010560</v>
      </c>
      <c r="P67" s="5"/>
      <c r="Q67" s="5">
        <v>0</v>
      </c>
      <c r="R67" s="5"/>
      <c r="S67" s="5">
        <f t="shared" si="2"/>
        <v>-7024010560</v>
      </c>
      <c r="U67" s="7">
        <f t="shared" si="3"/>
        <v>2.2507851003576787E-2</v>
      </c>
    </row>
    <row r="68" spans="1:21">
      <c r="A68" s="11" t="s">
        <v>30</v>
      </c>
      <c r="C68" s="5">
        <v>0</v>
      </c>
      <c r="D68" s="5"/>
      <c r="E68" s="5">
        <v>-3879442900</v>
      </c>
      <c r="F68" s="5"/>
      <c r="G68" s="5">
        <v>0</v>
      </c>
      <c r="H68" s="5"/>
      <c r="I68" s="5">
        <f t="shared" si="0"/>
        <v>-3879442900</v>
      </c>
      <c r="K68" s="7">
        <f t="shared" si="1"/>
        <v>1.2431348447472129E-2</v>
      </c>
      <c r="M68" s="5">
        <v>0</v>
      </c>
      <c r="N68" s="5"/>
      <c r="O68" s="5">
        <v>-3879442900</v>
      </c>
      <c r="P68" s="5"/>
      <c r="Q68" s="5">
        <v>0</v>
      </c>
      <c r="R68" s="5"/>
      <c r="S68" s="5">
        <f t="shared" si="2"/>
        <v>-3879442900</v>
      </c>
      <c r="U68" s="7">
        <f t="shared" si="3"/>
        <v>1.2431348447472129E-2</v>
      </c>
    </row>
    <row r="69" spans="1:21">
      <c r="A69" s="11" t="s">
        <v>82</v>
      </c>
      <c r="C69" s="5">
        <v>0</v>
      </c>
      <c r="D69" s="5"/>
      <c r="E69" s="5">
        <v>-481126330</v>
      </c>
      <c r="F69" s="5"/>
      <c r="G69" s="5">
        <v>0</v>
      </c>
      <c r="H69" s="5"/>
      <c r="I69" s="5">
        <f t="shared" si="0"/>
        <v>-481126330</v>
      </c>
      <c r="K69" s="7">
        <f t="shared" si="1"/>
        <v>1.541728853770077E-3</v>
      </c>
      <c r="M69" s="5">
        <v>0</v>
      </c>
      <c r="N69" s="5"/>
      <c r="O69" s="5">
        <v>-481126330</v>
      </c>
      <c r="P69" s="5"/>
      <c r="Q69" s="5">
        <v>0</v>
      </c>
      <c r="R69" s="5"/>
      <c r="S69" s="5">
        <f t="shared" si="2"/>
        <v>-481126330</v>
      </c>
      <c r="U69" s="7">
        <f t="shared" si="3"/>
        <v>1.541728853770077E-3</v>
      </c>
    </row>
    <row r="70" spans="1:21">
      <c r="A70" s="11" t="s">
        <v>83</v>
      </c>
      <c r="C70" s="5">
        <v>0</v>
      </c>
      <c r="D70" s="5"/>
      <c r="E70" s="5">
        <v>2390319544</v>
      </c>
      <c r="F70" s="5"/>
      <c r="G70" s="5">
        <v>0</v>
      </c>
      <c r="H70" s="5"/>
      <c r="I70" s="5">
        <f t="shared" si="0"/>
        <v>2390319544</v>
      </c>
      <c r="K70" s="7">
        <f t="shared" si="1"/>
        <v>-7.6595779131758031E-3</v>
      </c>
      <c r="M70" s="5">
        <v>0</v>
      </c>
      <c r="N70" s="5"/>
      <c r="O70" s="5">
        <v>2390319544</v>
      </c>
      <c r="P70" s="5"/>
      <c r="Q70" s="5">
        <v>0</v>
      </c>
      <c r="R70" s="5"/>
      <c r="S70" s="5">
        <f t="shared" si="2"/>
        <v>2390319544</v>
      </c>
      <c r="U70" s="7">
        <f t="shared" si="3"/>
        <v>-7.6595779131758031E-3</v>
      </c>
    </row>
    <row r="71" spans="1:21">
      <c r="A71" s="11" t="s">
        <v>66</v>
      </c>
      <c r="C71" s="5">
        <v>0</v>
      </c>
      <c r="D71" s="5"/>
      <c r="E71" s="5">
        <v>-2108393320</v>
      </c>
      <c r="F71" s="5"/>
      <c r="G71" s="5">
        <v>0</v>
      </c>
      <c r="H71" s="5"/>
      <c r="I71" s="5">
        <f t="shared" si="0"/>
        <v>-2108393320</v>
      </c>
      <c r="K71" s="7">
        <f t="shared" si="1"/>
        <v>6.7561690430454867E-3</v>
      </c>
      <c r="M71" s="5">
        <v>0</v>
      </c>
      <c r="N71" s="5"/>
      <c r="O71" s="5">
        <v>-2108393320</v>
      </c>
      <c r="P71" s="5"/>
      <c r="Q71" s="5">
        <v>0</v>
      </c>
      <c r="R71" s="5"/>
      <c r="S71" s="5">
        <f t="shared" si="2"/>
        <v>-2108393320</v>
      </c>
      <c r="U71" s="7">
        <f t="shared" si="3"/>
        <v>6.7561690430454867E-3</v>
      </c>
    </row>
    <row r="72" spans="1:21">
      <c r="A72" s="11" t="s">
        <v>63</v>
      </c>
      <c r="C72" s="5">
        <v>0</v>
      </c>
      <c r="D72" s="5"/>
      <c r="E72" s="5">
        <v>-1472299741</v>
      </c>
      <c r="F72" s="5"/>
      <c r="G72" s="5">
        <v>0</v>
      </c>
      <c r="H72" s="5"/>
      <c r="I72" s="5">
        <f t="shared" si="0"/>
        <v>-1472299741</v>
      </c>
      <c r="K72" s="7">
        <f t="shared" si="1"/>
        <v>4.7178606751742541E-3</v>
      </c>
      <c r="M72" s="5">
        <v>0</v>
      </c>
      <c r="N72" s="5"/>
      <c r="O72" s="5">
        <v>-1472299741</v>
      </c>
      <c r="P72" s="5"/>
      <c r="Q72" s="5">
        <v>0</v>
      </c>
      <c r="R72" s="5"/>
      <c r="S72" s="5">
        <f t="shared" si="2"/>
        <v>-1472299741</v>
      </c>
      <c r="U72" s="7">
        <f t="shared" si="3"/>
        <v>4.7178606751742541E-3</v>
      </c>
    </row>
    <row r="73" spans="1:21">
      <c r="A73" s="11" t="s">
        <v>72</v>
      </c>
      <c r="C73" s="5">
        <v>0</v>
      </c>
      <c r="D73" s="5"/>
      <c r="E73" s="5">
        <v>-8026023362</v>
      </c>
      <c r="F73" s="5"/>
      <c r="G73" s="5">
        <v>0</v>
      </c>
      <c r="H73" s="5"/>
      <c r="I73" s="5">
        <f t="shared" ref="I73:I77" si="4">C73+E73+G73</f>
        <v>-8026023362</v>
      </c>
      <c r="K73" s="7">
        <f t="shared" ref="K73:K77" si="5">I73/$I$78</f>
        <v>2.571871674166766E-2</v>
      </c>
      <c r="M73" s="5">
        <v>0</v>
      </c>
      <c r="N73" s="5"/>
      <c r="O73" s="5">
        <v>-8026023362</v>
      </c>
      <c r="P73" s="5"/>
      <c r="Q73" s="5">
        <v>0</v>
      </c>
      <c r="R73" s="5"/>
      <c r="S73" s="5">
        <f t="shared" ref="S73:S77" si="6">M73+O73+Q73</f>
        <v>-8026023362</v>
      </c>
      <c r="U73" s="7">
        <f t="shared" ref="U73:U77" si="7">S73/$S$78</f>
        <v>2.571871674166766E-2</v>
      </c>
    </row>
    <row r="74" spans="1:21">
      <c r="A74" s="11" t="s">
        <v>37</v>
      </c>
      <c r="C74" s="5">
        <v>0</v>
      </c>
      <c r="D74" s="5"/>
      <c r="E74" s="5">
        <v>2247256295</v>
      </c>
      <c r="F74" s="5"/>
      <c r="G74" s="5">
        <v>0</v>
      </c>
      <c r="H74" s="5"/>
      <c r="I74" s="5">
        <f t="shared" si="4"/>
        <v>2247256295</v>
      </c>
      <c r="K74" s="7">
        <f t="shared" si="5"/>
        <v>-7.2011437657505456E-3</v>
      </c>
      <c r="M74" s="5">
        <v>0</v>
      </c>
      <c r="N74" s="5"/>
      <c r="O74" s="5">
        <v>2247256295</v>
      </c>
      <c r="P74" s="5"/>
      <c r="Q74" s="5">
        <v>0</v>
      </c>
      <c r="R74" s="5"/>
      <c r="S74" s="5">
        <f t="shared" si="6"/>
        <v>2247256295</v>
      </c>
      <c r="U74" s="7">
        <f t="shared" si="7"/>
        <v>-7.2011437657505456E-3</v>
      </c>
    </row>
    <row r="75" spans="1:21">
      <c r="A75" s="11" t="s">
        <v>45</v>
      </c>
      <c r="C75" s="5">
        <v>0</v>
      </c>
      <c r="D75" s="5"/>
      <c r="E75" s="5">
        <v>-1038640837</v>
      </c>
      <c r="F75" s="5"/>
      <c r="G75" s="5">
        <v>0</v>
      </c>
      <c r="H75" s="5"/>
      <c r="I75" s="5">
        <f t="shared" si="4"/>
        <v>-1038640837</v>
      </c>
      <c r="K75" s="7">
        <f t="shared" si="5"/>
        <v>3.3282371952223096E-3</v>
      </c>
      <c r="M75" s="5">
        <v>0</v>
      </c>
      <c r="N75" s="5"/>
      <c r="O75" s="5">
        <v>-1038640837</v>
      </c>
      <c r="P75" s="5"/>
      <c r="Q75" s="5">
        <v>0</v>
      </c>
      <c r="R75" s="5"/>
      <c r="S75" s="5">
        <f t="shared" si="6"/>
        <v>-1038640837</v>
      </c>
      <c r="U75" s="7">
        <f t="shared" si="7"/>
        <v>3.3282371952223096E-3</v>
      </c>
    </row>
    <row r="76" spans="1:21">
      <c r="A76" s="11" t="s">
        <v>26</v>
      </c>
      <c r="C76" s="5">
        <v>0</v>
      </c>
      <c r="D76" s="5"/>
      <c r="E76" s="5">
        <v>-2531040973</v>
      </c>
      <c r="F76" s="5"/>
      <c r="G76" s="5">
        <v>0</v>
      </c>
      <c r="H76" s="5"/>
      <c r="I76" s="5">
        <f t="shared" si="4"/>
        <v>-2531040973</v>
      </c>
      <c r="K76" s="7">
        <f t="shared" si="5"/>
        <v>8.1105078953970164E-3</v>
      </c>
      <c r="M76" s="5">
        <v>0</v>
      </c>
      <c r="N76" s="5"/>
      <c r="O76" s="5">
        <v>-2531040973</v>
      </c>
      <c r="P76" s="5"/>
      <c r="Q76" s="5">
        <v>0</v>
      </c>
      <c r="R76" s="5"/>
      <c r="S76" s="5">
        <f t="shared" si="6"/>
        <v>-2531040973</v>
      </c>
      <c r="U76" s="7">
        <f t="shared" si="7"/>
        <v>8.1105078953970164E-3</v>
      </c>
    </row>
    <row r="77" spans="1:21">
      <c r="A77" s="11" t="s">
        <v>67</v>
      </c>
      <c r="C77" s="5">
        <v>0</v>
      </c>
      <c r="D77" s="5"/>
      <c r="E77" s="5">
        <v>-1703523091</v>
      </c>
      <c r="F77" s="5"/>
      <c r="G77" s="5">
        <v>0</v>
      </c>
      <c r="H77" s="5"/>
      <c r="I77" s="5">
        <f t="shared" si="4"/>
        <v>-1703523091</v>
      </c>
      <c r="K77" s="7">
        <f t="shared" si="5"/>
        <v>5.4587964505253507E-3</v>
      </c>
      <c r="M77" s="5">
        <v>0</v>
      </c>
      <c r="N77" s="5"/>
      <c r="O77" s="5">
        <v>-1703523091</v>
      </c>
      <c r="P77" s="5"/>
      <c r="Q77" s="5">
        <v>0</v>
      </c>
      <c r="R77" s="5"/>
      <c r="S77" s="5">
        <f t="shared" si="6"/>
        <v>-1703523091</v>
      </c>
      <c r="U77" s="7">
        <f t="shared" si="7"/>
        <v>5.4587964505253507E-3</v>
      </c>
    </row>
    <row r="78" spans="1:21">
      <c r="A78" s="11" t="s">
        <v>85</v>
      </c>
      <c r="C78" s="6">
        <f>SUM(C8:C77)</f>
        <v>0</v>
      </c>
      <c r="D78" s="5"/>
      <c r="E78" s="6">
        <f>SUM(E8:E77)</f>
        <v>-259092319633</v>
      </c>
      <c r="F78" s="5"/>
      <c r="G78" s="6">
        <f>SUM(G8:G77)</f>
        <v>-52977036028</v>
      </c>
      <c r="H78" s="5"/>
      <c r="I78" s="6">
        <f>SUM(I8:I77)</f>
        <v>-312069355661</v>
      </c>
      <c r="K78" s="16">
        <f>SUM(K8:K77)</f>
        <v>0.99999999999999989</v>
      </c>
      <c r="M78" s="6">
        <f>SUM(M8:M77)</f>
        <v>0</v>
      </c>
      <c r="N78" s="5"/>
      <c r="O78" s="6">
        <f>SUM(O8:O77)</f>
        <v>-259092319633</v>
      </c>
      <c r="P78" s="5"/>
      <c r="Q78" s="6">
        <f>SUM(Q8:Q77)</f>
        <v>-52977036028</v>
      </c>
      <c r="R78" s="5"/>
      <c r="S78" s="6">
        <f>SUM(S8:S77)</f>
        <v>-312069355661</v>
      </c>
      <c r="U78" s="16">
        <f>SUM(U8:U77)</f>
        <v>0.99999999999999989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G20" sqref="G20"/>
    </sheetView>
  </sheetViews>
  <sheetFormatPr defaultRowHeight="24"/>
  <cols>
    <col min="1" max="1" width="17.7109375" style="11" customWidth="1"/>
    <col min="2" max="2" width="1" style="11" customWidth="1"/>
    <col min="3" max="3" width="29" style="11" customWidth="1"/>
    <col min="4" max="4" width="1" style="11" customWidth="1"/>
    <col min="5" max="5" width="34" style="11" customWidth="1"/>
    <col min="6" max="6" width="1" style="11" customWidth="1"/>
    <col min="7" max="7" width="30" style="11" customWidth="1"/>
    <col min="8" max="8" width="1" style="11" customWidth="1"/>
    <col min="9" max="9" width="34" style="11" customWidth="1"/>
    <col min="10" max="10" width="1" style="11" customWidth="1"/>
    <col min="11" max="11" width="30" style="11" customWidth="1"/>
    <col min="12" max="12" width="1" style="11" customWidth="1"/>
    <col min="13" max="13" width="9.140625" style="11" customWidth="1"/>
    <col min="14" max="16384" width="9.140625" style="11"/>
  </cols>
  <sheetData>
    <row r="2" spans="1:11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</row>
    <row r="3" spans="1:11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  <c r="F3" s="26" t="s">
        <v>107</v>
      </c>
      <c r="G3" s="26" t="s">
        <v>107</v>
      </c>
      <c r="H3" s="26" t="s">
        <v>107</v>
      </c>
      <c r="I3" s="26" t="s">
        <v>107</v>
      </c>
      <c r="J3" s="26" t="s">
        <v>107</v>
      </c>
      <c r="K3" s="26" t="s">
        <v>107</v>
      </c>
    </row>
    <row r="4" spans="1:11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</row>
    <row r="6" spans="1:11" ht="24.75">
      <c r="A6" s="25" t="s">
        <v>124</v>
      </c>
      <c r="B6" s="25" t="s">
        <v>124</v>
      </c>
      <c r="C6" s="25" t="s">
        <v>124</v>
      </c>
      <c r="E6" s="25" t="s">
        <v>109</v>
      </c>
      <c r="F6" s="25" t="s">
        <v>109</v>
      </c>
      <c r="G6" s="25" t="s">
        <v>109</v>
      </c>
      <c r="I6" s="25" t="s">
        <v>110</v>
      </c>
      <c r="J6" s="25" t="s">
        <v>110</v>
      </c>
      <c r="K6" s="25" t="s">
        <v>110</v>
      </c>
    </row>
    <row r="7" spans="1:11" ht="25.5" thickBot="1">
      <c r="A7" s="25" t="s">
        <v>125</v>
      </c>
      <c r="C7" s="25" t="s">
        <v>91</v>
      </c>
      <c r="E7" s="25" t="s">
        <v>126</v>
      </c>
      <c r="G7" s="25" t="s">
        <v>127</v>
      </c>
      <c r="I7" s="25" t="s">
        <v>126</v>
      </c>
      <c r="K7" s="25" t="s">
        <v>127</v>
      </c>
    </row>
    <row r="8" spans="1:11" ht="24.75">
      <c r="A8" s="12" t="s">
        <v>97</v>
      </c>
      <c r="C8" s="11" t="s">
        <v>98</v>
      </c>
      <c r="E8" s="2">
        <v>40014</v>
      </c>
      <c r="F8" s="3"/>
      <c r="G8" s="7">
        <f>E8/$E$10</f>
        <v>2.2534207710375671E-5</v>
      </c>
      <c r="H8" s="3"/>
      <c r="I8" s="2">
        <v>40014</v>
      </c>
      <c r="K8" s="7">
        <f>I8/$I$10</f>
        <v>2.2534207710375671E-5</v>
      </c>
    </row>
    <row r="9" spans="1:11" ht="25.5" thickBot="1">
      <c r="A9" s="12" t="s">
        <v>104</v>
      </c>
      <c r="C9" s="11" t="s">
        <v>105</v>
      </c>
      <c r="E9" s="2">
        <v>1775660313</v>
      </c>
      <c r="F9" s="3"/>
      <c r="G9" s="7">
        <f>E9/$E$10</f>
        <v>0.99997746579228963</v>
      </c>
      <c r="H9" s="3"/>
      <c r="I9" s="2">
        <v>1775660313</v>
      </c>
      <c r="K9" s="7">
        <f>I9/$I$10</f>
        <v>0.99997746579228963</v>
      </c>
    </row>
    <row r="10" spans="1:11" ht="24.75" thickBot="1">
      <c r="A10" s="11" t="s">
        <v>85</v>
      </c>
      <c r="C10" s="11" t="s">
        <v>85</v>
      </c>
      <c r="E10" s="18">
        <f>SUM(E8:E9)</f>
        <v>1775700327</v>
      </c>
      <c r="F10" s="3"/>
      <c r="G10" s="19">
        <f>SUM(G8:G9)</f>
        <v>1</v>
      </c>
      <c r="H10" s="3"/>
      <c r="I10" s="4">
        <f>SUM(I8:I9)</f>
        <v>1775700327</v>
      </c>
      <c r="K10" s="19">
        <f>SUM(K8:K9)</f>
        <v>1</v>
      </c>
    </row>
    <row r="11" spans="1:11" ht="24.75" thickTop="1">
      <c r="E11" s="3"/>
      <c r="F11" s="3"/>
      <c r="G11" s="3"/>
      <c r="H11" s="3"/>
      <c r="I11" s="3"/>
    </row>
    <row r="12" spans="1:11">
      <c r="E12" s="3"/>
      <c r="F12" s="3"/>
      <c r="G12" s="3"/>
      <c r="H12" s="3"/>
      <c r="I12" s="3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10" sqref="A10"/>
    </sheetView>
  </sheetViews>
  <sheetFormatPr defaultRowHeight="24"/>
  <cols>
    <col min="1" max="1" width="14.7109375" style="11" bestFit="1" customWidth="1"/>
    <col min="2" max="2" width="1" style="11" customWidth="1"/>
    <col min="3" max="3" width="19" style="11" customWidth="1"/>
    <col min="4" max="4" width="1" style="11" customWidth="1"/>
    <col min="5" max="5" width="20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</row>
    <row r="3" spans="1:5" ht="24.75">
      <c r="A3" s="26" t="s">
        <v>107</v>
      </c>
      <c r="B3" s="26" t="s">
        <v>107</v>
      </c>
      <c r="C3" s="26" t="s">
        <v>107</v>
      </c>
      <c r="D3" s="26" t="s">
        <v>107</v>
      </c>
      <c r="E3" s="26" t="s">
        <v>107</v>
      </c>
    </row>
    <row r="4" spans="1:5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</row>
    <row r="5" spans="1:5" ht="24.75">
      <c r="A5" s="9"/>
      <c r="B5" s="9"/>
      <c r="C5" s="9"/>
      <c r="D5" s="9"/>
      <c r="E5" s="9"/>
    </row>
    <row r="6" spans="1:5" ht="24.75">
      <c r="A6" s="9"/>
      <c r="B6" s="9"/>
      <c r="C6" s="9"/>
      <c r="D6" s="9"/>
    </row>
    <row r="7" spans="1:5" ht="24.75">
      <c r="E7" s="9" t="s">
        <v>133</v>
      </c>
    </row>
    <row r="8" spans="1:5" ht="25.5" thickBot="1">
      <c r="A8" s="25" t="s">
        <v>128</v>
      </c>
      <c r="C8" s="10" t="s">
        <v>109</v>
      </c>
      <c r="E8" s="10" t="s">
        <v>134</v>
      </c>
    </row>
    <row r="9" spans="1:5" ht="25.5" thickBot="1">
      <c r="A9" s="25" t="s">
        <v>128</v>
      </c>
      <c r="C9" s="25" t="s">
        <v>94</v>
      </c>
      <c r="E9" s="25" t="s">
        <v>94</v>
      </c>
    </row>
    <row r="10" spans="1:5">
      <c r="A10" s="11" t="s">
        <v>128</v>
      </c>
      <c r="C10" s="2">
        <v>785004662</v>
      </c>
      <c r="D10" s="3"/>
      <c r="E10" s="2">
        <v>785004662</v>
      </c>
    </row>
    <row r="11" spans="1:5">
      <c r="A11" s="11" t="s">
        <v>85</v>
      </c>
      <c r="C11" s="4">
        <f>SUM(C10:C10)</f>
        <v>785004662</v>
      </c>
      <c r="D11" s="3"/>
      <c r="E11" s="4">
        <f>SUM(E10:E10)</f>
        <v>785004662</v>
      </c>
    </row>
  </sheetData>
  <mergeCells count="6">
    <mergeCell ref="A2:E2"/>
    <mergeCell ref="A3:E3"/>
    <mergeCell ref="A4:E4"/>
    <mergeCell ref="A8:A9"/>
    <mergeCell ref="C9"/>
    <mergeCell ref="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جمع درآمدها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2024-02-28T08:52:20Z</dcterms:modified>
</cp:coreProperties>
</file>