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ماه\"/>
    </mc:Choice>
  </mc:AlternateContent>
  <xr:revisionPtr revIDLastSave="0" documentId="13_ncr:1_{DDF5E92A-43DC-4A3E-A7BD-BA34B98DA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_FilterDatabase" localSheetId="3" hidden="1">'درآمد سود سهام'!$A$7:$A$67</definedName>
    <definedName name="_xlnm._FilterDatabase" localSheetId="6" hidden="1">'سرمایه‌گذاری در سهام'!$A$7:$A$101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E8" i="15"/>
  <c r="E7" i="15"/>
  <c r="K10" i="13"/>
  <c r="K9" i="13"/>
  <c r="K8" i="13"/>
  <c r="G10" i="13"/>
  <c r="G9" i="13"/>
  <c r="G8" i="13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8" i="11"/>
  <c r="K101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8" i="11"/>
  <c r="Q9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8" i="10"/>
  <c r="Q9" i="9"/>
  <c r="Q10" i="9"/>
  <c r="Q11" i="9"/>
  <c r="Q12" i="9"/>
  <c r="Q13" i="9"/>
  <c r="Q14" i="9"/>
  <c r="Q15" i="9"/>
  <c r="Q16" i="9"/>
  <c r="Q75" i="9" s="1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8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8" i="8"/>
  <c r="K67" i="8"/>
  <c r="I67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8" i="8"/>
  <c r="M67" i="8" s="1"/>
  <c r="S11" i="6"/>
  <c r="C9" i="15"/>
  <c r="E9" i="14"/>
  <c r="C9" i="14"/>
  <c r="I10" i="13"/>
  <c r="E10" i="13"/>
  <c r="Q101" i="11"/>
  <c r="O101" i="11"/>
  <c r="M101" i="11"/>
  <c r="G101" i="11"/>
  <c r="E101" i="11"/>
  <c r="C101" i="11"/>
  <c r="O92" i="10"/>
  <c r="M92" i="10"/>
  <c r="I92" i="10"/>
  <c r="G92" i="10"/>
  <c r="E92" i="10"/>
  <c r="O75" i="9"/>
  <c r="M75" i="9"/>
  <c r="G75" i="9"/>
  <c r="E75" i="9"/>
  <c r="Q67" i="8"/>
  <c r="O67" i="8"/>
  <c r="S10" i="7"/>
  <c r="Q10" i="7"/>
  <c r="O10" i="7"/>
  <c r="M10" i="7"/>
  <c r="K10" i="7"/>
  <c r="I10" i="7"/>
  <c r="Q11" i="6"/>
  <c r="O11" i="6"/>
  <c r="M11" i="6"/>
  <c r="K11" i="6"/>
  <c r="W77" i="1"/>
  <c r="U77" i="1"/>
  <c r="O77" i="1"/>
  <c r="K77" i="1"/>
  <c r="G77" i="1"/>
  <c r="E77" i="1"/>
  <c r="Y77" i="1" l="1"/>
  <c r="S101" i="11"/>
  <c r="I101" i="11"/>
  <c r="I75" i="9"/>
  <c r="S67" i="8"/>
</calcChain>
</file>

<file path=xl/sharedStrings.xml><?xml version="1.0" encoding="utf-8"?>
<sst xmlns="http://schemas.openxmlformats.org/spreadsheetml/2006/main" count="1196" uniqueCount="201">
  <si>
    <t>صندوق سرمایه‌گذاری شاخصی آرام مفید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</si>
  <si>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</si>
  <si>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</si>
  <si>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</si>
  <si>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</si>
  <si>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</si>
  <si>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</si>
  <si>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</si>
  <si>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</si>
  <si>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</si>
  <si>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</si>
  <si>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</si>
  <si>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</si>
  <si>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</si>
  <si>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</si>
  <si>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</si>
  <si>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ایران خودرو دیزل</t>
  </si>
  <si>
    <t>ایران‌ خودرو</t>
  </si>
  <si>
    <t>بانک تجارت</t>
  </si>
  <si>
    <t>بانک سامان</t>
  </si>
  <si>
    <t>بانک صادرات ایران</t>
  </si>
  <si>
    <t>بانک ملت</t>
  </si>
  <si>
    <t>بانک‌پارسیان‌</t>
  </si>
  <si>
    <t>بیمه کوثر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</si>
  <si>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</si>
  <si>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</si>
  <si>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</si>
  <si>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</si>
  <si>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</si>
  <si>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</si>
  <si>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</si>
  <si>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</si>
  <si>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</si>
  <si>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</si>
  <si>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</si>
  <si>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خراسان</t>
  </si>
  <si>
    <t>پتروشیمی نوری</t>
  </si>
  <si>
    <t>پتروشیمی‌شیراز</t>
  </si>
  <si>
    <t>پست بانک ایران</t>
  </si>
  <si>
    <t>تراکتورسازی‌ایران‌</t>
  </si>
  <si>
    <t>توسعه‌معادن‌وفلزات‌</t>
  </si>
  <si>
    <t>ح. گسترش سوخت سبززاگرس(س. عام)</t>
  </si>
  <si>
    <t>ح. مبین انرژی خلیج فارس</t>
  </si>
  <si>
    <t>داروسازی‌ سینا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</si>
  <si>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</si>
  <si>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</si>
  <si>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</si>
  <si>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</si>
  <si>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</si>
  <si>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</si>
  <si>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</si>
  <si>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</si>
  <si>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</si>
  <si>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</si>
  <si>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</si>
  <si>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</si>
  <si>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</si>
  <si>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</si>
  <si>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</si>
  <si>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</si>
  <si>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</si>
  <si>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</si>
  <si>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</si>
  <si>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</si>
  <si>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</si>
  <si>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</si>
  <si>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</si>
  <si>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</si>
  <si>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</si>
  <si>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</si>
  <si>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</si>
  <si>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</si>
  <si>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</si>
  <si>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</si>
  <si>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</si>
  <si>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نیان الکترونیک</t>
  </si>
  <si>
    <t>کارخانجات‌داروپخش‌</t>
  </si>
  <si>
    <t>کاشی‌ پارس‌</t>
  </si>
  <si>
    <t>کاشی‌ وسرامیک‌ حافظ‌</t>
  </si>
  <si>
    <t>کشتیرانی جمهوری اسلامی ایران</t>
  </si>
  <si>
    <t>کویر تایر</t>
  </si>
  <si>
    <t>کیمیدارو</t>
  </si>
  <si>
    <t>گسترش سوخت سبززاگرس(سهامی عام)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</si>
  <si>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</si>
  <si>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</si>
  <si>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</si>
  <si>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</si>
  <si>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</si>
  <si>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</si>
  <si>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</si>
  <si>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</si>
  <si>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</si>
  <si>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</si>
  <si>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</si>
  <si>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</si>
  <si>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</si>
  <si>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</si>
  <si>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</si>
  <si>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</si>
  <si>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</si>
  <si>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</si>
  <si>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</si>
  <si>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</si>
  <si>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</si>
  <si>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</si>
  <si>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</si>
  <si>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</si>
  <si>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</si>
  <si>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</si>
  <si>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</si>
  <si>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</si>
  <si>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</si>
  <si>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</si>
  <si>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</si>
  <si>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</si>
  <si>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</si>
  <si>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</si>
  <si>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</si>
  <si>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</si>
  <si>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</si>
  <si>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1402/04/15</t>
  </si>
  <si>
    <t>1402/06/19</t>
  </si>
  <si>
    <t>1402/04/31</t>
  </si>
  <si>
    <t>1402/01/31</t>
  </si>
  <si>
    <t>1402/04/20</t>
  </si>
  <si>
    <t>1402/04/24</t>
  </si>
  <si>
    <t>1402/02/28</t>
  </si>
  <si>
    <t>1402/07/12</t>
  </si>
  <si>
    <t>سرمایه گذاری گروه توسعه ملی</t>
  </si>
  <si>
    <t>1402/04/25</t>
  </si>
  <si>
    <t>1402/04/17</t>
  </si>
  <si>
    <t>1402/02/25</t>
  </si>
  <si>
    <t>1402/04/21</t>
  </si>
  <si>
    <t>1402/03/08</t>
  </si>
  <si>
    <t>1402/04/12</t>
  </si>
  <si>
    <t>1402/04/30</t>
  </si>
  <si>
    <t>1402/04/07</t>
  </si>
  <si>
    <t>1402/04/29</t>
  </si>
  <si>
    <t>1402/04/28</t>
  </si>
  <si>
    <t>پتروشیمی‌ خارک‌</t>
  </si>
  <si>
    <t>1402/04/10</t>
  </si>
  <si>
    <t>پتروشیمی شازند</t>
  </si>
  <si>
    <t>1402/03/20</t>
  </si>
  <si>
    <t>1402/03/02</t>
  </si>
  <si>
    <t>1402/03/31</t>
  </si>
  <si>
    <t>1402/04/27</t>
  </si>
  <si>
    <t>1402/10/28</t>
  </si>
  <si>
    <t>1402/10/06</t>
  </si>
  <si>
    <t>1402/07/30</t>
  </si>
  <si>
    <t>1402/06/06</t>
  </si>
  <si>
    <t>نفت پاسارگاد</t>
  </si>
  <si>
    <t>1402/03/28</t>
  </si>
  <si>
    <t>1402/04/14</t>
  </si>
  <si>
    <t>1402/04/26</t>
  </si>
  <si>
    <t>1402/05/11</t>
  </si>
  <si>
    <t>1402/02/27</t>
  </si>
  <si>
    <t>1402/03/22</t>
  </si>
  <si>
    <t>فرآوری معدنی اپال کانی پارس</t>
  </si>
  <si>
    <t>1402/02/18</t>
  </si>
  <si>
    <t>1402/04/11</t>
  </si>
  <si>
    <t>1402/04/05</t>
  </si>
  <si>
    <t>گروه انتخاب الکترونیک آرمان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</si>
  <si>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</si>
  <si>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</si>
  <si>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</si>
  <si>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</si>
  <si>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</si>
  <si>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ح . س.نفت وگازوپتروشیمی تأمین</t>
  </si>
  <si>
    <t>غلتک سازان سپاهان</t>
  </si>
  <si>
    <t>ح . معدنی و صنعتی گل گهر</t>
  </si>
  <si>
    <t>ملی شیمی کشاورز</t>
  </si>
  <si>
    <t>افست‌</t>
  </si>
  <si>
    <t>توسعه معادن کرومیت کاوندگان</t>
  </si>
  <si>
    <t>کشاورزی و دامپروری فجر اصفهان</t>
  </si>
  <si>
    <t>پتروشیمی زاگرس</t>
  </si>
  <si>
    <t>ح . معدنی‌وصنعتی‌چادرملو</t>
  </si>
  <si>
    <t>ح . بیمه کوثر</t>
  </si>
  <si>
    <t>ح . سرمایه گذاری صدرتامین</t>
  </si>
  <si>
    <t>سرمایه گذاری سیمان تامین</t>
  </si>
  <si>
    <t>فولاد شاهرود</t>
  </si>
  <si>
    <t>توسعه معدنی و صنعتی صبانور</t>
  </si>
  <si>
    <t>تولیدی مخازن گازطبیعی آسیاناما</t>
  </si>
  <si>
    <t>بهمن  دیزل</t>
  </si>
  <si>
    <t>پتروشیمی فناوران</t>
  </si>
  <si>
    <t>ح . فولاد خراسان</t>
  </si>
  <si>
    <t>سیمان آرتا اردبیل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</si>
  <si>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</si>
  <si>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</si>
  <si>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</si>
  <si>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</si>
  <si>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</si>
  <si>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</si>
  <si>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</si>
  <si>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</si>
  <si>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</si>
  <si>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</si>
  <si>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</si>
  <si>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1402/10/01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</si>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</sst>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0" fontId="3" fillId="0" borderId="3" xfId="2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79"/>
  <sheetViews>
    <sheetView rightToLeft="1" tabSelected="1" topLeftCell="D1" workbookViewId="0">
      <selection activeCell="Y79" sqref="Y79"/>
    </sheetView>
  </sheetViews>
  <sheetFormatPr defaultRowHeight="24"/>
  <cols>
    <col min="1" max="1" width="35.710937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6" style="2" customWidth="1"/>
    <col min="8" max="8" width="1" style="2" customWidth="1"/>
    <col min="9" max="9" width="18" style="2" customWidth="1"/>
    <col min="10" max="10" width="1" style="2" customWidth="1"/>
    <col min="11" max="11" width="22" style="2" customWidth="1"/>
    <col min="12" max="12" width="1" style="2" customWidth="1"/>
    <col min="13" max="13" width="19" style="2" customWidth="1"/>
    <col min="14" max="14" width="1" style="2" customWidth="1"/>
    <col min="15" max="15" width="21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2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6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  <c r="V2" s="17" t="s">
        <v>0</v>
      </c>
      <c r="W2" s="17" t="s">
        <v>0</v>
      </c>
      <c r="X2" s="17" t="s">
        <v>0</v>
      </c>
      <c r="Y2" s="17" t="s">
        <v>0</v>
      </c>
    </row>
    <row r="3" spans="1:26" ht="24.75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 t="s">
        <v>1</v>
      </c>
      <c r="S3" s="17" t="s">
        <v>1</v>
      </c>
      <c r="T3" s="17" t="s">
        <v>1</v>
      </c>
      <c r="U3" s="17" t="s">
        <v>1</v>
      </c>
      <c r="V3" s="17" t="s">
        <v>1</v>
      </c>
      <c r="W3" s="17" t="s">
        <v>1</v>
      </c>
      <c r="X3" s="17" t="s">
        <v>1</v>
      </c>
      <c r="Y3" s="17" t="s">
        <v>1</v>
      </c>
    </row>
    <row r="4" spans="1:26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  <c r="V4" s="17" t="s">
        <v>2</v>
      </c>
      <c r="W4" s="17" t="s">
        <v>2</v>
      </c>
      <c r="X4" s="17" t="s">
        <v>2</v>
      </c>
      <c r="Y4" s="17" t="s">
        <v>2</v>
      </c>
    </row>
    <row r="6" spans="1:26" ht="24.75">
      <c r="A6" s="16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6" ht="24.75">
      <c r="A7" s="16" t="s">
        <v>3</v>
      </c>
      <c r="C7" s="16" t="s">
        <v>7</v>
      </c>
      <c r="E7" s="16" t="s">
        <v>8</v>
      </c>
      <c r="G7" s="16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6" ht="24.7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6">
      <c r="A9" s="2" t="s">
        <v>15</v>
      </c>
      <c r="C9" s="8">
        <v>4344951</v>
      </c>
      <c r="D9" s="8"/>
      <c r="E9" s="8">
        <v>48312191802</v>
      </c>
      <c r="F9" s="8"/>
      <c r="G9" s="8">
        <v>47941993811.205002</v>
      </c>
      <c r="H9" s="8"/>
      <c r="I9" s="8">
        <v>1365649</v>
      </c>
      <c r="J9" s="8"/>
      <c r="K9" s="8">
        <v>15562646359</v>
      </c>
      <c r="L9" s="8"/>
      <c r="M9" s="8">
        <v>0</v>
      </c>
      <c r="N9" s="8"/>
      <c r="O9" s="8">
        <v>0</v>
      </c>
      <c r="P9" s="8"/>
      <c r="Q9" s="8">
        <v>5710600</v>
      </c>
      <c r="R9" s="8"/>
      <c r="S9" s="8">
        <v>11560</v>
      </c>
      <c r="T9" s="8"/>
      <c r="U9" s="8">
        <v>63874838161</v>
      </c>
      <c r="V9" s="8"/>
      <c r="W9" s="8">
        <v>65621749510.800003</v>
      </c>
      <c r="X9" s="6"/>
      <c r="Y9" s="9">
        <v>8.25046154284057E-3</v>
      </c>
      <c r="Z9" s="6"/>
    </row>
    <row r="10" spans="1:26">
      <c r="A10" s="2" t="s">
        <v>16</v>
      </c>
      <c r="C10" s="8">
        <v>25860192</v>
      </c>
      <c r="D10" s="8"/>
      <c r="E10" s="8">
        <v>107200003316</v>
      </c>
      <c r="F10" s="8"/>
      <c r="G10" s="8">
        <v>98275276107.604797</v>
      </c>
      <c r="H10" s="8"/>
      <c r="I10" s="8">
        <v>4035849</v>
      </c>
      <c r="J10" s="8"/>
      <c r="K10" s="8">
        <v>15606259544</v>
      </c>
      <c r="L10" s="8"/>
      <c r="M10" s="8">
        <v>0</v>
      </c>
      <c r="N10" s="8"/>
      <c r="O10" s="8">
        <v>0</v>
      </c>
      <c r="P10" s="8"/>
      <c r="Q10" s="8">
        <v>29896041</v>
      </c>
      <c r="R10" s="8"/>
      <c r="S10" s="8">
        <v>3640</v>
      </c>
      <c r="T10" s="8"/>
      <c r="U10" s="8">
        <v>122806262860</v>
      </c>
      <c r="V10" s="8"/>
      <c r="W10" s="8">
        <v>108174100784.022</v>
      </c>
      <c r="X10" s="6"/>
      <c r="Y10" s="9">
        <v>1.360046425313681E-2</v>
      </c>
      <c r="Z10" s="6"/>
    </row>
    <row r="11" spans="1:26">
      <c r="A11" s="2" t="s">
        <v>17</v>
      </c>
      <c r="C11" s="8">
        <v>25156505</v>
      </c>
      <c r="D11" s="8"/>
      <c r="E11" s="8">
        <v>68890481181</v>
      </c>
      <c r="F11" s="8"/>
      <c r="G11" s="8">
        <v>69919079331.518997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25156505</v>
      </c>
      <c r="R11" s="8"/>
      <c r="S11" s="8">
        <v>2768</v>
      </c>
      <c r="T11" s="8"/>
      <c r="U11" s="8">
        <v>68890481181</v>
      </c>
      <c r="V11" s="8"/>
      <c r="W11" s="8">
        <v>69218888265.251999</v>
      </c>
      <c r="X11" s="6"/>
      <c r="Y11" s="9">
        <v>8.7027209717511506E-3</v>
      </c>
      <c r="Z11" s="6"/>
    </row>
    <row r="12" spans="1:26">
      <c r="A12" s="2" t="s">
        <v>18</v>
      </c>
      <c r="C12" s="8">
        <v>28864373</v>
      </c>
      <c r="D12" s="8"/>
      <c r="E12" s="8">
        <v>70896734849</v>
      </c>
      <c r="F12" s="8"/>
      <c r="G12" s="8">
        <v>70182172932.669907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28864373</v>
      </c>
      <c r="R12" s="8"/>
      <c r="S12" s="8">
        <v>2220</v>
      </c>
      <c r="T12" s="8"/>
      <c r="U12" s="8">
        <v>70896734849</v>
      </c>
      <c r="V12" s="8"/>
      <c r="W12" s="8">
        <v>63697638557.042999</v>
      </c>
      <c r="X12" s="6"/>
      <c r="Y12" s="9">
        <v>8.0085477940229181E-3</v>
      </c>
      <c r="Z12" s="6"/>
    </row>
    <row r="13" spans="1:26">
      <c r="A13" s="2" t="s">
        <v>19</v>
      </c>
      <c r="C13" s="8">
        <v>10000000</v>
      </c>
      <c r="D13" s="8"/>
      <c r="E13" s="8">
        <v>33443661439</v>
      </c>
      <c r="F13" s="8"/>
      <c r="G13" s="8">
        <v>33996510000</v>
      </c>
      <c r="H13" s="8"/>
      <c r="I13" s="8">
        <v>6573441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16573441</v>
      </c>
      <c r="R13" s="8"/>
      <c r="S13" s="8">
        <v>2033</v>
      </c>
      <c r="T13" s="8"/>
      <c r="U13" s="8">
        <v>33443661439</v>
      </c>
      <c r="V13" s="8"/>
      <c r="W13" s="8">
        <v>33493327409.959599</v>
      </c>
      <c r="X13" s="6"/>
      <c r="Y13" s="9">
        <v>4.2110338690705042E-3</v>
      </c>
      <c r="Z13" s="6"/>
    </row>
    <row r="14" spans="1:26">
      <c r="A14" s="2" t="s">
        <v>20</v>
      </c>
      <c r="C14" s="8">
        <v>33768312</v>
      </c>
      <c r="D14" s="8"/>
      <c r="E14" s="8">
        <v>60237704548</v>
      </c>
      <c r="F14" s="8"/>
      <c r="G14" s="8">
        <v>61361189913.700798</v>
      </c>
      <c r="H14" s="8"/>
      <c r="I14" s="8">
        <v>0</v>
      </c>
      <c r="J14" s="8"/>
      <c r="K14" s="8">
        <v>0</v>
      </c>
      <c r="L14" s="8"/>
      <c r="M14" s="8">
        <v>-1</v>
      </c>
      <c r="N14" s="8"/>
      <c r="O14" s="8">
        <v>1</v>
      </c>
      <c r="P14" s="8"/>
      <c r="Q14" s="8">
        <v>33768311</v>
      </c>
      <c r="R14" s="8"/>
      <c r="S14" s="8">
        <v>1812</v>
      </c>
      <c r="T14" s="8"/>
      <c r="U14" s="8">
        <v>60237702764</v>
      </c>
      <c r="V14" s="8"/>
      <c r="W14" s="8">
        <v>60824109863.784599</v>
      </c>
      <c r="X14" s="6"/>
      <c r="Y14" s="9">
        <v>7.6472660825062898E-3</v>
      </c>
      <c r="Z14" s="6"/>
    </row>
    <row r="15" spans="1:26">
      <c r="A15" s="2" t="s">
        <v>21</v>
      </c>
      <c r="C15" s="8">
        <v>74487202</v>
      </c>
      <c r="D15" s="8"/>
      <c r="E15" s="8">
        <v>251575737910</v>
      </c>
      <c r="F15" s="8"/>
      <c r="G15" s="8">
        <v>353560115032.177</v>
      </c>
      <c r="H15" s="8"/>
      <c r="I15" s="8">
        <v>75331250</v>
      </c>
      <c r="J15" s="8"/>
      <c r="K15" s="8">
        <v>0</v>
      </c>
      <c r="L15" s="8"/>
      <c r="M15" s="8">
        <v>-13693148</v>
      </c>
      <c r="N15" s="8"/>
      <c r="O15" s="8">
        <v>33861264758</v>
      </c>
      <c r="P15" s="8"/>
      <c r="Q15" s="8">
        <v>136125304</v>
      </c>
      <c r="R15" s="8"/>
      <c r="S15" s="8">
        <v>2469</v>
      </c>
      <c r="T15" s="8"/>
      <c r="U15" s="8">
        <v>228582149555</v>
      </c>
      <c r="V15" s="8"/>
      <c r="W15" s="8">
        <v>334093619991.323</v>
      </c>
      <c r="X15" s="6"/>
      <c r="Y15" s="9">
        <v>4.2004771040021573E-2</v>
      </c>
      <c r="Z15" s="6"/>
    </row>
    <row r="16" spans="1:26">
      <c r="A16" s="2" t="s">
        <v>22</v>
      </c>
      <c r="C16" s="8">
        <v>16095485</v>
      </c>
      <c r="D16" s="8"/>
      <c r="E16" s="8">
        <v>30086763528</v>
      </c>
      <c r="F16" s="8"/>
      <c r="G16" s="8">
        <v>31551441656.300999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16095485</v>
      </c>
      <c r="R16" s="8"/>
      <c r="S16" s="8">
        <v>1862</v>
      </c>
      <c r="T16" s="8"/>
      <c r="U16" s="8">
        <v>30086763528</v>
      </c>
      <c r="V16" s="8"/>
      <c r="W16" s="8">
        <v>29791472801.233501</v>
      </c>
      <c r="X16" s="6"/>
      <c r="Y16" s="9">
        <v>3.7456087727546069E-3</v>
      </c>
      <c r="Z16" s="6"/>
    </row>
    <row r="17" spans="1:26">
      <c r="A17" s="2" t="s">
        <v>23</v>
      </c>
      <c r="C17" s="8">
        <v>27724282</v>
      </c>
      <c r="D17" s="8"/>
      <c r="E17" s="8">
        <v>104774144378</v>
      </c>
      <c r="F17" s="8"/>
      <c r="G17" s="8">
        <v>95768645764.297501</v>
      </c>
      <c r="H17" s="8"/>
      <c r="I17" s="8">
        <v>0</v>
      </c>
      <c r="J17" s="8"/>
      <c r="K17" s="8">
        <v>0</v>
      </c>
      <c r="L17" s="8"/>
      <c r="M17" s="8">
        <v>-6762706</v>
      </c>
      <c r="N17" s="8"/>
      <c r="O17" s="8">
        <v>24556200618</v>
      </c>
      <c r="P17" s="8"/>
      <c r="Q17" s="8">
        <v>20961576</v>
      </c>
      <c r="R17" s="8"/>
      <c r="S17" s="8">
        <v>3512</v>
      </c>
      <c r="T17" s="8"/>
      <c r="U17" s="8">
        <v>79216882518</v>
      </c>
      <c r="V17" s="8"/>
      <c r="W17" s="8">
        <v>73179033435.273605</v>
      </c>
      <c r="X17" s="6"/>
      <c r="Y17" s="9">
        <v>9.2006203065433719E-3</v>
      </c>
      <c r="Z17" s="6"/>
    </row>
    <row r="18" spans="1:26">
      <c r="A18" s="2" t="s">
        <v>24</v>
      </c>
      <c r="C18" s="8">
        <v>1557284</v>
      </c>
      <c r="D18" s="8"/>
      <c r="E18" s="8">
        <v>22722688924</v>
      </c>
      <c r="F18" s="8"/>
      <c r="G18" s="8">
        <v>22601065138.919998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1557284</v>
      </c>
      <c r="R18" s="8"/>
      <c r="S18" s="8">
        <v>15000</v>
      </c>
      <c r="T18" s="8"/>
      <c r="U18" s="8">
        <v>22722688924</v>
      </c>
      <c r="V18" s="8"/>
      <c r="W18" s="8">
        <v>23220272403</v>
      </c>
      <c r="X18" s="6"/>
      <c r="Y18" s="9">
        <v>2.9194278711466514E-3</v>
      </c>
      <c r="Z18" s="6"/>
    </row>
    <row r="19" spans="1:26">
      <c r="A19" s="2" t="s">
        <v>25</v>
      </c>
      <c r="C19" s="8">
        <v>33125046</v>
      </c>
      <c r="D19" s="8"/>
      <c r="E19" s="8">
        <v>202317396496</v>
      </c>
      <c r="F19" s="8"/>
      <c r="G19" s="8">
        <v>288448859312.388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33125046</v>
      </c>
      <c r="R19" s="8"/>
      <c r="S19" s="8">
        <v>8580</v>
      </c>
      <c r="T19" s="8"/>
      <c r="U19" s="8">
        <v>202317396496</v>
      </c>
      <c r="V19" s="8"/>
      <c r="W19" s="8">
        <v>282521827956.65399</v>
      </c>
      <c r="X19" s="6"/>
      <c r="Y19" s="9">
        <v>3.5520776174761522E-2</v>
      </c>
      <c r="Z19" s="6"/>
    </row>
    <row r="20" spans="1:26">
      <c r="A20" s="2" t="s">
        <v>26</v>
      </c>
      <c r="C20" s="8">
        <v>14977593</v>
      </c>
      <c r="D20" s="8"/>
      <c r="E20" s="8">
        <v>133532973126</v>
      </c>
      <c r="F20" s="8"/>
      <c r="G20" s="8">
        <v>153053536586.56201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14977593</v>
      </c>
      <c r="R20" s="8"/>
      <c r="S20" s="8">
        <v>9650</v>
      </c>
      <c r="T20" s="8"/>
      <c r="U20" s="8">
        <v>133532973126</v>
      </c>
      <c r="V20" s="8"/>
      <c r="W20" s="8">
        <v>143673796503.922</v>
      </c>
      <c r="X20" s="6"/>
      <c r="Y20" s="9">
        <v>1.806375388657417E-2</v>
      </c>
      <c r="Z20" s="6"/>
    </row>
    <row r="21" spans="1:26">
      <c r="A21" s="2" t="s">
        <v>27</v>
      </c>
      <c r="C21" s="8">
        <v>2200747</v>
      </c>
      <c r="D21" s="8"/>
      <c r="E21" s="8">
        <v>29904950366</v>
      </c>
      <c r="F21" s="8"/>
      <c r="G21" s="8">
        <v>28745754577.299</v>
      </c>
      <c r="H21" s="8"/>
      <c r="I21" s="8">
        <v>536540</v>
      </c>
      <c r="J21" s="8"/>
      <c r="K21" s="8">
        <v>7134994573</v>
      </c>
      <c r="L21" s="8"/>
      <c r="M21" s="8">
        <v>0</v>
      </c>
      <c r="N21" s="8"/>
      <c r="O21" s="8">
        <v>0</v>
      </c>
      <c r="P21" s="8"/>
      <c r="Q21" s="8">
        <v>2737287</v>
      </c>
      <c r="R21" s="8"/>
      <c r="S21" s="8">
        <v>13670</v>
      </c>
      <c r="T21" s="8"/>
      <c r="U21" s="8">
        <v>37039944939</v>
      </c>
      <c r="V21" s="8"/>
      <c r="W21" s="8">
        <v>37196071945.9245</v>
      </c>
      <c r="X21" s="6"/>
      <c r="Y21" s="9">
        <v>4.6765708537544262E-3</v>
      </c>
      <c r="Z21" s="6"/>
    </row>
    <row r="22" spans="1:26">
      <c r="A22" s="2" t="s">
        <v>28</v>
      </c>
      <c r="C22" s="8">
        <v>33758652</v>
      </c>
      <c r="D22" s="8"/>
      <c r="E22" s="8">
        <v>129278952195</v>
      </c>
      <c r="F22" s="8"/>
      <c r="G22" s="8">
        <v>151681201853.112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33758652</v>
      </c>
      <c r="R22" s="8"/>
      <c r="S22" s="8">
        <v>4123</v>
      </c>
      <c r="T22" s="8"/>
      <c r="U22" s="8">
        <v>129278952195</v>
      </c>
      <c r="V22" s="8"/>
      <c r="W22" s="8">
        <v>138358760008.93399</v>
      </c>
      <c r="X22" s="6"/>
      <c r="Y22" s="9">
        <v>1.739550739013665E-2</v>
      </c>
      <c r="Z22" s="6"/>
    </row>
    <row r="23" spans="1:26">
      <c r="A23" s="2" t="s">
        <v>29</v>
      </c>
      <c r="C23" s="8">
        <v>1848389</v>
      </c>
      <c r="D23" s="8"/>
      <c r="E23" s="8">
        <v>53597806291</v>
      </c>
      <c r="F23" s="8"/>
      <c r="G23" s="8">
        <v>110243465127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1848389</v>
      </c>
      <c r="R23" s="8"/>
      <c r="S23" s="8">
        <v>58490</v>
      </c>
      <c r="T23" s="8"/>
      <c r="U23" s="8">
        <v>53597806291</v>
      </c>
      <c r="V23" s="8"/>
      <c r="W23" s="8">
        <v>107469004587.97099</v>
      </c>
      <c r="X23" s="6"/>
      <c r="Y23" s="9">
        <v>1.3511814238577771E-2</v>
      </c>
      <c r="Z23" s="6"/>
    </row>
    <row r="24" spans="1:26">
      <c r="A24" s="2" t="s">
        <v>30</v>
      </c>
      <c r="C24" s="8">
        <v>31221310</v>
      </c>
      <c r="D24" s="8"/>
      <c r="E24" s="8">
        <v>89312283880</v>
      </c>
      <c r="F24" s="8"/>
      <c r="G24" s="8">
        <v>78178533334.654495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31221310</v>
      </c>
      <c r="R24" s="8"/>
      <c r="S24" s="8">
        <v>2620</v>
      </c>
      <c r="T24" s="8"/>
      <c r="U24" s="8">
        <v>89312283880</v>
      </c>
      <c r="V24" s="8"/>
      <c r="W24" s="8">
        <v>81313123198.410004</v>
      </c>
      <c r="X24" s="6"/>
      <c r="Y24" s="9">
        <v>1.0223299452970656E-2</v>
      </c>
      <c r="Z24" s="6"/>
    </row>
    <row r="25" spans="1:26">
      <c r="A25" s="2" t="s">
        <v>31</v>
      </c>
      <c r="C25" s="8">
        <v>928506</v>
      </c>
      <c r="D25" s="8"/>
      <c r="E25" s="8">
        <v>154603790106</v>
      </c>
      <c r="F25" s="8"/>
      <c r="G25" s="8">
        <v>160774128202.16699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928506</v>
      </c>
      <c r="R25" s="8"/>
      <c r="S25" s="8">
        <v>146570</v>
      </c>
      <c r="T25" s="8"/>
      <c r="U25" s="8">
        <v>154603790106</v>
      </c>
      <c r="V25" s="8"/>
      <c r="W25" s="8">
        <v>135281382229.701</v>
      </c>
      <c r="X25" s="6"/>
      <c r="Y25" s="9">
        <v>1.7008596233246888E-2</v>
      </c>
      <c r="Z25" s="6"/>
    </row>
    <row r="26" spans="1:26">
      <c r="A26" s="2" t="s">
        <v>32</v>
      </c>
      <c r="C26" s="8">
        <v>5229291</v>
      </c>
      <c r="D26" s="8"/>
      <c r="E26" s="8">
        <v>73540712950</v>
      </c>
      <c r="F26" s="8"/>
      <c r="G26" s="8">
        <v>90968092574.625</v>
      </c>
      <c r="H26" s="8"/>
      <c r="I26" s="8">
        <v>1582119</v>
      </c>
      <c r="J26" s="8"/>
      <c r="K26" s="8">
        <v>27663876970</v>
      </c>
      <c r="L26" s="8"/>
      <c r="M26" s="8">
        <v>0</v>
      </c>
      <c r="N26" s="8"/>
      <c r="O26" s="8">
        <v>0</v>
      </c>
      <c r="P26" s="8"/>
      <c r="Q26" s="8">
        <v>6811410</v>
      </c>
      <c r="R26" s="8"/>
      <c r="S26" s="8">
        <v>17610</v>
      </c>
      <c r="T26" s="8"/>
      <c r="U26" s="8">
        <v>101204589920</v>
      </c>
      <c r="V26" s="8"/>
      <c r="W26" s="8">
        <v>119235233965.905</v>
      </c>
      <c r="X26" s="6"/>
      <c r="Y26" s="9">
        <v>1.4991153386201512E-2</v>
      </c>
      <c r="Z26" s="6"/>
    </row>
    <row r="27" spans="1:26">
      <c r="A27" s="2" t="s">
        <v>33</v>
      </c>
      <c r="C27" s="8">
        <v>2095497</v>
      </c>
      <c r="D27" s="8"/>
      <c r="E27" s="8">
        <v>94921890347</v>
      </c>
      <c r="F27" s="8"/>
      <c r="G27" s="8">
        <v>90028504426.977005</v>
      </c>
      <c r="H27" s="8"/>
      <c r="I27" s="8">
        <v>672000</v>
      </c>
      <c r="J27" s="8"/>
      <c r="K27" s="8">
        <v>30032644454</v>
      </c>
      <c r="L27" s="8"/>
      <c r="M27" s="8">
        <v>0</v>
      </c>
      <c r="N27" s="8"/>
      <c r="O27" s="8">
        <v>0</v>
      </c>
      <c r="P27" s="8"/>
      <c r="Q27" s="8">
        <v>2767497</v>
      </c>
      <c r="R27" s="8"/>
      <c r="S27" s="8">
        <v>45140</v>
      </c>
      <c r="T27" s="8"/>
      <c r="U27" s="8">
        <v>124954534801</v>
      </c>
      <c r="V27" s="8"/>
      <c r="W27" s="8">
        <v>124181511933.24899</v>
      </c>
      <c r="X27" s="6"/>
      <c r="Y27" s="9">
        <v>1.5613036777820853E-2</v>
      </c>
      <c r="Z27" s="6"/>
    </row>
    <row r="28" spans="1:26">
      <c r="A28" s="2" t="s">
        <v>34</v>
      </c>
      <c r="C28" s="8">
        <v>276129</v>
      </c>
      <c r="D28" s="8"/>
      <c r="E28" s="8">
        <v>44501248218</v>
      </c>
      <c r="F28" s="8"/>
      <c r="G28" s="8">
        <v>50340738351.330002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276129</v>
      </c>
      <c r="R28" s="8"/>
      <c r="S28" s="8">
        <v>180000</v>
      </c>
      <c r="T28" s="8"/>
      <c r="U28" s="8">
        <v>44501248218</v>
      </c>
      <c r="V28" s="8"/>
      <c r="W28" s="8">
        <v>49407485841</v>
      </c>
      <c r="X28" s="6"/>
      <c r="Y28" s="9">
        <v>6.2118819583211827E-3</v>
      </c>
      <c r="Z28" s="6"/>
    </row>
    <row r="29" spans="1:26">
      <c r="A29" s="2" t="s">
        <v>35</v>
      </c>
      <c r="C29" s="8">
        <v>93184</v>
      </c>
      <c r="D29" s="8"/>
      <c r="E29" s="8">
        <v>14318163957</v>
      </c>
      <c r="F29" s="8"/>
      <c r="G29" s="8">
        <v>12866245217.280001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93184</v>
      </c>
      <c r="R29" s="8"/>
      <c r="S29" s="8">
        <v>134000</v>
      </c>
      <c r="T29" s="8"/>
      <c r="U29" s="8">
        <v>14318163957</v>
      </c>
      <c r="V29" s="8"/>
      <c r="W29" s="8">
        <v>12412360396.799999</v>
      </c>
      <c r="X29" s="6"/>
      <c r="Y29" s="9">
        <v>1.5605756151445107E-3</v>
      </c>
      <c r="Z29" s="6"/>
    </row>
    <row r="30" spans="1:26">
      <c r="A30" s="2" t="s">
        <v>36</v>
      </c>
      <c r="C30" s="8">
        <v>1109817</v>
      </c>
      <c r="D30" s="8"/>
      <c r="E30" s="8">
        <v>125375982617</v>
      </c>
      <c r="F30" s="8"/>
      <c r="G30" s="8">
        <v>165393781240.392</v>
      </c>
      <c r="H30" s="8"/>
      <c r="I30" s="8">
        <v>51469</v>
      </c>
      <c r="J30" s="8"/>
      <c r="K30" s="8">
        <v>7641963507</v>
      </c>
      <c r="L30" s="8"/>
      <c r="M30" s="8">
        <v>0</v>
      </c>
      <c r="N30" s="8"/>
      <c r="O30" s="8">
        <v>0</v>
      </c>
      <c r="P30" s="8"/>
      <c r="Q30" s="8">
        <v>1161286</v>
      </c>
      <c r="R30" s="8"/>
      <c r="S30" s="8">
        <v>147970</v>
      </c>
      <c r="T30" s="8"/>
      <c r="U30" s="8">
        <v>133017946124</v>
      </c>
      <c r="V30" s="8"/>
      <c r="W30" s="8">
        <v>170813068257.95099</v>
      </c>
      <c r="X30" s="6"/>
      <c r="Y30" s="9">
        <v>2.1475907929655029E-2</v>
      </c>
      <c r="Z30" s="6"/>
    </row>
    <row r="31" spans="1:26">
      <c r="A31" s="2" t="s">
        <v>37</v>
      </c>
      <c r="C31" s="8">
        <v>1642137</v>
      </c>
      <c r="D31" s="8"/>
      <c r="E31" s="8">
        <v>43161779747</v>
      </c>
      <c r="F31" s="8"/>
      <c r="G31" s="8">
        <v>37544424551.550003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1642137</v>
      </c>
      <c r="R31" s="8"/>
      <c r="S31" s="8">
        <v>23160</v>
      </c>
      <c r="T31" s="8"/>
      <c r="U31" s="8">
        <v>43161779747</v>
      </c>
      <c r="V31" s="8"/>
      <c r="W31" s="8">
        <v>37805603157.125999</v>
      </c>
      <c r="X31" s="6"/>
      <c r="Y31" s="9">
        <v>4.7532057172664293E-3</v>
      </c>
      <c r="Z31" s="6"/>
    </row>
    <row r="32" spans="1:26">
      <c r="A32" s="2" t="s">
        <v>38</v>
      </c>
      <c r="C32" s="8">
        <v>12920956</v>
      </c>
      <c r="D32" s="8"/>
      <c r="E32" s="8">
        <v>126258899870</v>
      </c>
      <c r="F32" s="8"/>
      <c r="G32" s="8">
        <v>123303132593.28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12920956</v>
      </c>
      <c r="R32" s="8"/>
      <c r="S32" s="8">
        <v>8880</v>
      </c>
      <c r="T32" s="8"/>
      <c r="U32" s="8">
        <v>126258899870</v>
      </c>
      <c r="V32" s="8"/>
      <c r="W32" s="8">
        <v>114055397648.784</v>
      </c>
      <c r="X32" s="6"/>
      <c r="Y32" s="9">
        <v>1.4339905276371976E-2</v>
      </c>
      <c r="Z32" s="6"/>
    </row>
    <row r="33" spans="1:26">
      <c r="A33" s="2" t="s">
        <v>39</v>
      </c>
      <c r="C33" s="8">
        <v>12317439</v>
      </c>
      <c r="D33" s="8"/>
      <c r="E33" s="8">
        <v>80853969338</v>
      </c>
      <c r="F33" s="8"/>
      <c r="G33" s="8">
        <v>113258389701.03799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12317439</v>
      </c>
      <c r="R33" s="8"/>
      <c r="S33" s="8">
        <v>10000</v>
      </c>
      <c r="T33" s="8"/>
      <c r="U33" s="8">
        <v>80853969338</v>
      </c>
      <c r="V33" s="8"/>
      <c r="W33" s="8">
        <v>122441502379.5</v>
      </c>
      <c r="X33" s="6"/>
      <c r="Y33" s="9">
        <v>1.5394269646276782E-2</v>
      </c>
      <c r="Z33" s="6"/>
    </row>
    <row r="34" spans="1:26">
      <c r="A34" s="2" t="s">
        <v>40</v>
      </c>
      <c r="C34" s="8">
        <v>29940905</v>
      </c>
      <c r="D34" s="8"/>
      <c r="E34" s="8">
        <v>175012908336</v>
      </c>
      <c r="F34" s="8"/>
      <c r="G34" s="8">
        <v>160421258156.198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29940905</v>
      </c>
      <c r="R34" s="8"/>
      <c r="S34" s="8">
        <v>5090</v>
      </c>
      <c r="T34" s="8"/>
      <c r="U34" s="8">
        <v>175012908336</v>
      </c>
      <c r="V34" s="8"/>
      <c r="W34" s="8">
        <v>151492431171.62201</v>
      </c>
      <c r="X34" s="6"/>
      <c r="Y34" s="9">
        <v>1.9046771637918371E-2</v>
      </c>
      <c r="Z34" s="6"/>
    </row>
    <row r="35" spans="1:26">
      <c r="A35" s="2" t="s">
        <v>41</v>
      </c>
      <c r="C35" s="8">
        <v>46609595</v>
      </c>
      <c r="D35" s="8"/>
      <c r="E35" s="8">
        <v>70632412936</v>
      </c>
      <c r="F35" s="8"/>
      <c r="G35" s="8">
        <v>70147053615.361496</v>
      </c>
      <c r="H35" s="8"/>
      <c r="I35" s="8">
        <v>0</v>
      </c>
      <c r="J35" s="8"/>
      <c r="K35" s="8">
        <v>0</v>
      </c>
      <c r="L35" s="8"/>
      <c r="M35" s="8">
        <v>-46609595</v>
      </c>
      <c r="N35" s="8"/>
      <c r="O35" s="8">
        <v>70566926830</v>
      </c>
      <c r="P35" s="8"/>
      <c r="Q35" s="8">
        <v>0</v>
      </c>
      <c r="R35" s="8"/>
      <c r="S35" s="8">
        <v>0</v>
      </c>
      <c r="T35" s="8"/>
      <c r="U35" s="8">
        <v>0</v>
      </c>
      <c r="V35" s="8"/>
      <c r="W35" s="8">
        <v>0</v>
      </c>
      <c r="X35" s="6"/>
      <c r="Y35" s="9">
        <v>0</v>
      </c>
      <c r="Z35" s="6"/>
    </row>
    <row r="36" spans="1:26">
      <c r="A36" s="2" t="s">
        <v>42</v>
      </c>
      <c r="C36" s="8">
        <v>3782288</v>
      </c>
      <c r="D36" s="8"/>
      <c r="E36" s="8">
        <v>34558765456</v>
      </c>
      <c r="F36" s="8"/>
      <c r="G36" s="8">
        <v>29514299583.240002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3782288</v>
      </c>
      <c r="R36" s="8"/>
      <c r="S36" s="8">
        <v>6820</v>
      </c>
      <c r="T36" s="8"/>
      <c r="U36" s="8">
        <v>34558765456</v>
      </c>
      <c r="V36" s="8"/>
      <c r="W36" s="8">
        <v>25641722695.248001</v>
      </c>
      <c r="X36" s="6"/>
      <c r="Y36" s="9">
        <v>3.2238708746176914E-3</v>
      </c>
      <c r="Z36" s="6"/>
    </row>
    <row r="37" spans="1:26">
      <c r="A37" s="2" t="s">
        <v>43</v>
      </c>
      <c r="C37" s="8">
        <v>3551922</v>
      </c>
      <c r="D37" s="8"/>
      <c r="E37" s="8">
        <v>51269026698</v>
      </c>
      <c r="F37" s="8"/>
      <c r="G37" s="8">
        <v>57834308489.958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3551922</v>
      </c>
      <c r="R37" s="8"/>
      <c r="S37" s="8">
        <v>16690</v>
      </c>
      <c r="T37" s="8"/>
      <c r="U37" s="8">
        <v>51269026698</v>
      </c>
      <c r="V37" s="8"/>
      <c r="W37" s="8">
        <v>58928852789.829002</v>
      </c>
      <c r="X37" s="6"/>
      <c r="Y37" s="9">
        <v>7.4089800611941989E-3</v>
      </c>
      <c r="Z37" s="6"/>
    </row>
    <row r="38" spans="1:26">
      <c r="A38" s="2" t="s">
        <v>44</v>
      </c>
      <c r="C38" s="8">
        <v>6573732</v>
      </c>
      <c r="D38" s="8"/>
      <c r="E38" s="8">
        <v>163239742612</v>
      </c>
      <c r="F38" s="8"/>
      <c r="G38" s="8">
        <v>146702180713.76999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6573732</v>
      </c>
      <c r="R38" s="8"/>
      <c r="S38" s="8">
        <v>21450</v>
      </c>
      <c r="T38" s="8"/>
      <c r="U38" s="8">
        <v>163239742612</v>
      </c>
      <c r="V38" s="8"/>
      <c r="W38" s="8">
        <v>140167562419.17001</v>
      </c>
      <c r="X38" s="6"/>
      <c r="Y38" s="9">
        <v>1.7622923678722396E-2</v>
      </c>
      <c r="Z38" s="6"/>
    </row>
    <row r="39" spans="1:26">
      <c r="A39" s="2" t="s">
        <v>45</v>
      </c>
      <c r="C39" s="8">
        <v>9075136</v>
      </c>
      <c r="D39" s="8"/>
      <c r="E39" s="8">
        <v>109518197243</v>
      </c>
      <c r="F39" s="8"/>
      <c r="G39" s="8">
        <v>173205867663.35999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9075136</v>
      </c>
      <c r="R39" s="8"/>
      <c r="S39" s="8">
        <v>17660</v>
      </c>
      <c r="T39" s="8"/>
      <c r="U39" s="8">
        <v>109518197243</v>
      </c>
      <c r="V39" s="8"/>
      <c r="W39" s="8">
        <v>159313313694.52802</v>
      </c>
      <c r="X39" s="6"/>
      <c r="Y39" s="9">
        <v>2.0030072006581818E-2</v>
      </c>
      <c r="Z39" s="6"/>
    </row>
    <row r="40" spans="1:26">
      <c r="A40" s="2" t="s">
        <v>46</v>
      </c>
      <c r="C40" s="8">
        <v>19714297</v>
      </c>
      <c r="D40" s="8"/>
      <c r="E40" s="8">
        <v>42455244817</v>
      </c>
      <c r="F40" s="8"/>
      <c r="G40" s="8">
        <v>50658237071.417297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19714297</v>
      </c>
      <c r="R40" s="8"/>
      <c r="S40" s="8">
        <v>2422</v>
      </c>
      <c r="T40" s="8"/>
      <c r="U40" s="8">
        <v>42455244817</v>
      </c>
      <c r="V40" s="8"/>
      <c r="W40" s="8">
        <v>47463926571.362701</v>
      </c>
      <c r="X40" s="6"/>
      <c r="Y40" s="9">
        <v>5.96752302047033E-3</v>
      </c>
      <c r="Z40" s="6"/>
    </row>
    <row r="41" spans="1:26">
      <c r="A41" s="2" t="s">
        <v>47</v>
      </c>
      <c r="C41" s="8">
        <v>14685345</v>
      </c>
      <c r="D41" s="8"/>
      <c r="E41" s="8">
        <v>134219734773</v>
      </c>
      <c r="F41" s="8"/>
      <c r="G41" s="8">
        <v>133279440510.89301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14685345</v>
      </c>
      <c r="R41" s="8"/>
      <c r="S41" s="8">
        <v>9130</v>
      </c>
      <c r="T41" s="8"/>
      <c r="U41" s="8">
        <v>134219734773</v>
      </c>
      <c r="V41" s="8"/>
      <c r="W41" s="8">
        <v>133279440510.89301</v>
      </c>
      <c r="X41" s="6"/>
      <c r="Y41" s="9">
        <v>1.6756897013321104E-2</v>
      </c>
      <c r="Z41" s="6"/>
    </row>
    <row r="42" spans="1:26">
      <c r="A42" s="2" t="s">
        <v>48</v>
      </c>
      <c r="C42" s="8">
        <v>196430056</v>
      </c>
      <c r="D42" s="8"/>
      <c r="E42" s="8">
        <v>209209679672</v>
      </c>
      <c r="F42" s="8"/>
      <c r="G42" s="8">
        <v>249739199076.33701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196430056</v>
      </c>
      <c r="R42" s="8"/>
      <c r="S42" s="8">
        <v>1201</v>
      </c>
      <c r="T42" s="8"/>
      <c r="U42" s="8">
        <v>209209679672</v>
      </c>
      <c r="V42" s="8"/>
      <c r="W42" s="8">
        <v>234508817897.327</v>
      </c>
      <c r="X42" s="6"/>
      <c r="Y42" s="9">
        <v>2.9484218234694718E-2</v>
      </c>
      <c r="Z42" s="6"/>
    </row>
    <row r="43" spans="1:26">
      <c r="A43" s="2" t="s">
        <v>49</v>
      </c>
      <c r="C43" s="8">
        <v>1000000</v>
      </c>
      <c r="D43" s="8"/>
      <c r="E43" s="8">
        <v>30528304000</v>
      </c>
      <c r="F43" s="8"/>
      <c r="G43" s="8">
        <v>31242991500</v>
      </c>
      <c r="H43" s="8"/>
      <c r="I43" s="8">
        <v>2400000</v>
      </c>
      <c r="J43" s="8"/>
      <c r="K43" s="8">
        <v>74252842752</v>
      </c>
      <c r="L43" s="8"/>
      <c r="M43" s="8">
        <v>0</v>
      </c>
      <c r="N43" s="8"/>
      <c r="O43" s="8">
        <v>0</v>
      </c>
      <c r="P43" s="8"/>
      <c r="Q43" s="8">
        <v>3400000</v>
      </c>
      <c r="R43" s="8"/>
      <c r="S43" s="8">
        <v>30550</v>
      </c>
      <c r="T43" s="8"/>
      <c r="U43" s="8">
        <v>104781146752</v>
      </c>
      <c r="V43" s="8"/>
      <c r="W43" s="8">
        <v>103251973500</v>
      </c>
      <c r="X43" s="6"/>
      <c r="Y43" s="9">
        <v>1.2981617267670409E-2</v>
      </c>
      <c r="Z43" s="6"/>
    </row>
    <row r="44" spans="1:26">
      <c r="A44" s="2" t="s">
        <v>50</v>
      </c>
      <c r="C44" s="8">
        <v>10037530</v>
      </c>
      <c r="D44" s="8"/>
      <c r="E44" s="8">
        <v>62607134465</v>
      </c>
      <c r="F44" s="8"/>
      <c r="G44" s="8">
        <v>89301369933.675003</v>
      </c>
      <c r="H44" s="8"/>
      <c r="I44" s="8">
        <v>1814991</v>
      </c>
      <c r="J44" s="8"/>
      <c r="K44" s="8">
        <v>16193884197</v>
      </c>
      <c r="L44" s="8"/>
      <c r="M44" s="8">
        <v>0</v>
      </c>
      <c r="N44" s="8"/>
      <c r="O44" s="8">
        <v>0</v>
      </c>
      <c r="P44" s="8"/>
      <c r="Q44" s="8">
        <v>11852521</v>
      </c>
      <c r="R44" s="8"/>
      <c r="S44" s="8">
        <v>8700</v>
      </c>
      <c r="T44" s="8"/>
      <c r="U44" s="8">
        <v>78801018662</v>
      </c>
      <c r="V44" s="8"/>
      <c r="W44" s="8">
        <v>102503386950.435</v>
      </c>
      <c r="X44" s="6"/>
      <c r="Y44" s="9">
        <v>1.2887499317681019E-2</v>
      </c>
      <c r="Z44" s="6"/>
    </row>
    <row r="45" spans="1:26">
      <c r="A45" s="2" t="s">
        <v>51</v>
      </c>
      <c r="C45" s="8">
        <v>5357648</v>
      </c>
      <c r="D45" s="8"/>
      <c r="E45" s="8">
        <v>74825022913</v>
      </c>
      <c r="F45" s="8"/>
      <c r="G45" s="8">
        <v>95863859899.199997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5357648</v>
      </c>
      <c r="R45" s="8"/>
      <c r="S45" s="8">
        <v>17780</v>
      </c>
      <c r="T45" s="8"/>
      <c r="U45" s="8">
        <v>74825022913</v>
      </c>
      <c r="V45" s="8"/>
      <c r="W45" s="8">
        <v>94692190500.432007</v>
      </c>
      <c r="X45" s="6"/>
      <c r="Y45" s="9">
        <v>1.190541675519591E-2</v>
      </c>
      <c r="Z45" s="6"/>
    </row>
    <row r="46" spans="1:26">
      <c r="A46" s="2" t="s">
        <v>52</v>
      </c>
      <c r="C46" s="8">
        <v>7944430</v>
      </c>
      <c r="D46" s="8"/>
      <c r="E46" s="8">
        <v>139347780443</v>
      </c>
      <c r="F46" s="8"/>
      <c r="G46" s="8">
        <v>188742139331.85001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7944430</v>
      </c>
      <c r="R46" s="8"/>
      <c r="S46" s="8">
        <v>23550</v>
      </c>
      <c r="T46" s="8"/>
      <c r="U46" s="8">
        <v>139347780443</v>
      </c>
      <c r="V46" s="8"/>
      <c r="W46" s="8">
        <v>185978133107.32501</v>
      </c>
      <c r="X46" s="6"/>
      <c r="Y46" s="9">
        <v>2.3382574321014371E-2</v>
      </c>
      <c r="Z46" s="6"/>
    </row>
    <row r="47" spans="1:26">
      <c r="A47" s="2" t="s">
        <v>53</v>
      </c>
      <c r="C47" s="8">
        <v>1723732</v>
      </c>
      <c r="D47" s="8"/>
      <c r="E47" s="8">
        <v>39605524234</v>
      </c>
      <c r="F47" s="8"/>
      <c r="G47" s="8">
        <v>47429009994.528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1723732</v>
      </c>
      <c r="R47" s="8"/>
      <c r="S47" s="8">
        <v>27620</v>
      </c>
      <c r="T47" s="8"/>
      <c r="U47" s="8">
        <v>39605524234</v>
      </c>
      <c r="V47" s="8"/>
      <c r="W47" s="8">
        <v>47326201446.851997</v>
      </c>
      <c r="X47" s="6"/>
      <c r="Y47" s="9">
        <v>5.950207178516566E-3</v>
      </c>
      <c r="Z47" s="6"/>
    </row>
    <row r="48" spans="1:26">
      <c r="A48" s="2" t="s">
        <v>54</v>
      </c>
      <c r="C48" s="8">
        <v>4804184</v>
      </c>
      <c r="D48" s="8"/>
      <c r="E48" s="8">
        <v>121808643720</v>
      </c>
      <c r="F48" s="8"/>
      <c r="G48" s="8">
        <v>179371502391.31201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4804184</v>
      </c>
      <c r="R48" s="8"/>
      <c r="S48" s="8">
        <v>37390</v>
      </c>
      <c r="T48" s="8"/>
      <c r="U48" s="8">
        <v>121808643720</v>
      </c>
      <c r="V48" s="8"/>
      <c r="W48" s="8">
        <v>178559650543.42801</v>
      </c>
      <c r="X48" s="6"/>
      <c r="Y48" s="9">
        <v>2.2449866711785022E-2</v>
      </c>
      <c r="Z48" s="6"/>
    </row>
    <row r="49" spans="1:26">
      <c r="A49" s="2" t="s">
        <v>55</v>
      </c>
      <c r="C49" s="8">
        <v>17416167</v>
      </c>
      <c r="D49" s="8"/>
      <c r="E49" s="8">
        <v>93567948329</v>
      </c>
      <c r="F49" s="8"/>
      <c r="G49" s="8">
        <v>95218974434.925003</v>
      </c>
      <c r="H49" s="8"/>
      <c r="I49" s="8">
        <v>3333388</v>
      </c>
      <c r="J49" s="8"/>
      <c r="K49" s="8">
        <v>18836492657</v>
      </c>
      <c r="L49" s="8"/>
      <c r="M49" s="8">
        <v>0</v>
      </c>
      <c r="N49" s="8"/>
      <c r="O49" s="8">
        <v>0</v>
      </c>
      <c r="P49" s="8"/>
      <c r="Q49" s="8">
        <v>20749555</v>
      </c>
      <c r="R49" s="8"/>
      <c r="S49" s="8">
        <v>5110</v>
      </c>
      <c r="T49" s="8"/>
      <c r="U49" s="8">
        <v>112404440986</v>
      </c>
      <c r="V49" s="8"/>
      <c r="W49" s="8">
        <v>105399346205.00301</v>
      </c>
      <c r="X49" s="6"/>
      <c r="Y49" s="9">
        <v>1.3251601168630823E-2</v>
      </c>
      <c r="Z49" s="6"/>
    </row>
    <row r="50" spans="1:26">
      <c r="A50" s="2" t="s">
        <v>56</v>
      </c>
      <c r="C50" s="8">
        <v>26747198</v>
      </c>
      <c r="D50" s="8"/>
      <c r="E50" s="8">
        <v>252113149557</v>
      </c>
      <c r="F50" s="8"/>
      <c r="G50" s="8">
        <v>300710870064.18903</v>
      </c>
      <c r="H50" s="8"/>
      <c r="I50" s="8">
        <v>962178</v>
      </c>
      <c r="J50" s="8"/>
      <c r="K50" s="8">
        <v>10939376317</v>
      </c>
      <c r="L50" s="8"/>
      <c r="M50" s="8">
        <v>0</v>
      </c>
      <c r="N50" s="8"/>
      <c r="O50" s="8">
        <v>0</v>
      </c>
      <c r="P50" s="8"/>
      <c r="Q50" s="8">
        <v>27709376</v>
      </c>
      <c r="R50" s="8"/>
      <c r="S50" s="8">
        <v>11250</v>
      </c>
      <c r="T50" s="8"/>
      <c r="U50" s="8">
        <v>263052525874</v>
      </c>
      <c r="V50" s="8"/>
      <c r="W50" s="8">
        <v>309875683644</v>
      </c>
      <c r="X50" s="6"/>
      <c r="Y50" s="9">
        <v>3.895990932923063E-2</v>
      </c>
      <c r="Z50" s="6"/>
    </row>
    <row r="51" spans="1:26">
      <c r="A51" s="2" t="s">
        <v>57</v>
      </c>
      <c r="C51" s="8">
        <v>2690572</v>
      </c>
      <c r="D51" s="8"/>
      <c r="E51" s="8">
        <v>157096160387</v>
      </c>
      <c r="F51" s="8"/>
      <c r="G51" s="8">
        <v>121960077204.96001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2690572</v>
      </c>
      <c r="R51" s="8"/>
      <c r="S51" s="8">
        <v>42100</v>
      </c>
      <c r="T51" s="8"/>
      <c r="U51" s="8">
        <v>157096160387</v>
      </c>
      <c r="V51" s="8"/>
      <c r="W51" s="8">
        <v>112599106366.86</v>
      </c>
      <c r="X51" s="6"/>
      <c r="Y51" s="9">
        <v>1.415680934695439E-2</v>
      </c>
      <c r="Z51" s="6"/>
    </row>
    <row r="52" spans="1:26">
      <c r="A52" s="2" t="s">
        <v>58</v>
      </c>
      <c r="C52" s="8">
        <v>3205896</v>
      </c>
      <c r="D52" s="8"/>
      <c r="E52" s="8">
        <v>59965168779</v>
      </c>
      <c r="F52" s="8"/>
      <c r="G52" s="8">
        <v>62939713146.300003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3205896</v>
      </c>
      <c r="R52" s="8"/>
      <c r="S52" s="8">
        <v>19180</v>
      </c>
      <c r="T52" s="8"/>
      <c r="U52" s="8">
        <v>59965168779</v>
      </c>
      <c r="V52" s="8"/>
      <c r="W52" s="8">
        <v>61123225222.584</v>
      </c>
      <c r="X52" s="6"/>
      <c r="Y52" s="9">
        <v>7.6848731225965762E-3</v>
      </c>
      <c r="Z52" s="6"/>
    </row>
    <row r="53" spans="1:26">
      <c r="A53" s="2" t="s">
        <v>59</v>
      </c>
      <c r="C53" s="8">
        <v>757729</v>
      </c>
      <c r="D53" s="8"/>
      <c r="E53" s="8">
        <v>14523196295</v>
      </c>
      <c r="F53" s="8"/>
      <c r="G53" s="8">
        <v>10997019481.77</v>
      </c>
      <c r="H53" s="8"/>
      <c r="I53" s="8">
        <v>1438235</v>
      </c>
      <c r="J53" s="8"/>
      <c r="K53" s="8">
        <v>24786066178</v>
      </c>
      <c r="L53" s="8"/>
      <c r="M53" s="8">
        <v>0</v>
      </c>
      <c r="N53" s="8"/>
      <c r="O53" s="8">
        <v>0</v>
      </c>
      <c r="P53" s="8"/>
      <c r="Q53" s="8">
        <v>2195964</v>
      </c>
      <c r="R53" s="8"/>
      <c r="S53" s="8">
        <v>17330</v>
      </c>
      <c r="T53" s="8"/>
      <c r="U53" s="8">
        <v>39309262473</v>
      </c>
      <c r="V53" s="8"/>
      <c r="W53" s="8">
        <v>37829622586.085999</v>
      </c>
      <c r="X53" s="6"/>
      <c r="Y53" s="9">
        <v>4.7562256211305109E-3</v>
      </c>
      <c r="Z53" s="6"/>
    </row>
    <row r="54" spans="1:26">
      <c r="A54" s="2" t="s">
        <v>60</v>
      </c>
      <c r="C54" s="8">
        <v>34066884</v>
      </c>
      <c r="D54" s="8"/>
      <c r="E54" s="8">
        <v>124770189040</v>
      </c>
      <c r="F54" s="8"/>
      <c r="G54" s="8">
        <v>120454909744.991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34066884</v>
      </c>
      <c r="R54" s="8"/>
      <c r="S54" s="8">
        <v>3616</v>
      </c>
      <c r="T54" s="8"/>
      <c r="U54" s="8">
        <v>124770189040</v>
      </c>
      <c r="V54" s="8"/>
      <c r="W54" s="8">
        <v>122452896721.36301</v>
      </c>
      <c r="X54" s="6"/>
      <c r="Y54" s="9">
        <v>1.5395702228919695E-2</v>
      </c>
      <c r="Z54" s="6"/>
    </row>
    <row r="55" spans="1:26">
      <c r="A55" s="2" t="s">
        <v>61</v>
      </c>
      <c r="C55" s="8">
        <v>1656710</v>
      </c>
      <c r="D55" s="8"/>
      <c r="E55" s="8">
        <v>25973520885</v>
      </c>
      <c r="F55" s="8"/>
      <c r="G55" s="8">
        <v>26366109733.755001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1656710</v>
      </c>
      <c r="R55" s="8"/>
      <c r="S55" s="8">
        <v>15870</v>
      </c>
      <c r="T55" s="8"/>
      <c r="U55" s="8">
        <v>25973520885</v>
      </c>
      <c r="V55" s="8"/>
      <c r="W55" s="8">
        <v>26135550373.185001</v>
      </c>
      <c r="X55" s="6"/>
      <c r="Y55" s="9">
        <v>3.2859586168065662E-3</v>
      </c>
      <c r="Z55" s="6"/>
    </row>
    <row r="56" spans="1:26">
      <c r="A56" s="2" t="s">
        <v>62</v>
      </c>
      <c r="C56" s="8">
        <v>662226</v>
      </c>
      <c r="D56" s="8"/>
      <c r="E56" s="8">
        <v>8743039104</v>
      </c>
      <c r="F56" s="8"/>
      <c r="G56" s="8">
        <v>8149577650.6140003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662226</v>
      </c>
      <c r="R56" s="8"/>
      <c r="S56" s="8">
        <v>12360</v>
      </c>
      <c r="T56" s="8"/>
      <c r="U56" s="8">
        <v>8743039104</v>
      </c>
      <c r="V56" s="8"/>
      <c r="W56" s="8">
        <v>8136411935.5080004</v>
      </c>
      <c r="X56" s="6"/>
      <c r="Y56" s="9">
        <v>1.0229711074614014E-3</v>
      </c>
      <c r="Z56" s="6"/>
    </row>
    <row r="57" spans="1:26">
      <c r="A57" s="2" t="s">
        <v>63</v>
      </c>
      <c r="C57" s="8">
        <v>105500953</v>
      </c>
      <c r="D57" s="8"/>
      <c r="E57" s="8">
        <v>501970091385</v>
      </c>
      <c r="F57" s="8"/>
      <c r="G57" s="8">
        <v>664896229569.98096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105500953</v>
      </c>
      <c r="R57" s="8"/>
      <c r="S57" s="8">
        <v>6190</v>
      </c>
      <c r="T57" s="8"/>
      <c r="U57" s="8">
        <v>501970091385</v>
      </c>
      <c r="V57" s="8"/>
      <c r="W57" s="8">
        <v>649165246220.53296</v>
      </c>
      <c r="X57" s="6"/>
      <c r="Y57" s="9">
        <v>8.1617953480646876E-2</v>
      </c>
      <c r="Z57" s="6"/>
    </row>
    <row r="58" spans="1:26">
      <c r="A58" s="2" t="s">
        <v>64</v>
      </c>
      <c r="C58" s="8">
        <v>5289687</v>
      </c>
      <c r="D58" s="8"/>
      <c r="E58" s="8">
        <v>50078906685</v>
      </c>
      <c r="F58" s="8"/>
      <c r="G58" s="8">
        <v>64255367287.917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5289687</v>
      </c>
      <c r="R58" s="8"/>
      <c r="S58" s="8">
        <v>12080</v>
      </c>
      <c r="T58" s="8"/>
      <c r="U58" s="8">
        <v>50078906685</v>
      </c>
      <c r="V58" s="8"/>
      <c r="W58" s="8">
        <v>63519217417.188004</v>
      </c>
      <c r="X58" s="6"/>
      <c r="Y58" s="9">
        <v>7.9861153419201122E-3</v>
      </c>
      <c r="Z58" s="6"/>
    </row>
    <row r="59" spans="1:26">
      <c r="A59" s="2" t="s">
        <v>65</v>
      </c>
      <c r="C59" s="8">
        <v>6668446</v>
      </c>
      <c r="D59" s="8"/>
      <c r="E59" s="8">
        <v>73841106689</v>
      </c>
      <c r="F59" s="8"/>
      <c r="G59" s="8">
        <v>94923968447.016006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6668446</v>
      </c>
      <c r="R59" s="8"/>
      <c r="S59" s="8">
        <v>13360</v>
      </c>
      <c r="T59" s="8"/>
      <c r="U59" s="8">
        <v>73841106689</v>
      </c>
      <c r="V59" s="8"/>
      <c r="W59" s="8">
        <v>88560350450.567993</v>
      </c>
      <c r="X59" s="6"/>
      <c r="Y59" s="9">
        <v>1.1134475552082657E-2</v>
      </c>
      <c r="Z59" s="6"/>
    </row>
    <row r="60" spans="1:26">
      <c r="A60" s="2" t="s">
        <v>66</v>
      </c>
      <c r="C60" s="8">
        <v>8777819</v>
      </c>
      <c r="D60" s="8"/>
      <c r="E60" s="8">
        <v>125168221432</v>
      </c>
      <c r="F60" s="8"/>
      <c r="G60" s="8">
        <v>122245529587.07001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8777819</v>
      </c>
      <c r="R60" s="8"/>
      <c r="S60" s="8">
        <v>15020</v>
      </c>
      <c r="T60" s="8"/>
      <c r="U60" s="8">
        <v>125168221432</v>
      </c>
      <c r="V60" s="8"/>
      <c r="W60" s="8">
        <v>131058376473.789</v>
      </c>
      <c r="X60" s="6"/>
      <c r="Y60" s="9">
        <v>1.6477648081999988E-2</v>
      </c>
      <c r="Z60" s="6"/>
    </row>
    <row r="61" spans="1:26">
      <c r="A61" s="2" t="s">
        <v>67</v>
      </c>
      <c r="C61" s="8">
        <v>23123428</v>
      </c>
      <c r="D61" s="8"/>
      <c r="E61" s="8">
        <v>62000685581</v>
      </c>
      <c r="F61" s="8"/>
      <c r="G61" s="8">
        <v>45282111898.697998</v>
      </c>
      <c r="H61" s="8"/>
      <c r="I61" s="8">
        <v>0</v>
      </c>
      <c r="J61" s="8"/>
      <c r="K61" s="8">
        <v>0</v>
      </c>
      <c r="L61" s="8"/>
      <c r="M61" s="8">
        <v>-7412218</v>
      </c>
      <c r="N61" s="8"/>
      <c r="O61" s="8">
        <v>14455521528</v>
      </c>
      <c r="P61" s="8"/>
      <c r="Q61" s="8">
        <v>15711210</v>
      </c>
      <c r="R61" s="8"/>
      <c r="S61" s="8">
        <v>1921</v>
      </c>
      <c r="T61" s="8"/>
      <c r="U61" s="8">
        <v>42126357355</v>
      </c>
      <c r="V61" s="8"/>
      <c r="W61" s="8">
        <v>30001656065.260502</v>
      </c>
      <c r="X61" s="6"/>
      <c r="Y61" s="9">
        <v>3.7720345987914158E-3</v>
      </c>
      <c r="Z61" s="6"/>
    </row>
    <row r="62" spans="1:26">
      <c r="A62" s="2" t="s">
        <v>68</v>
      </c>
      <c r="C62" s="8">
        <v>8305743</v>
      </c>
      <c r="D62" s="8"/>
      <c r="E62" s="8">
        <v>266956383743</v>
      </c>
      <c r="F62" s="8"/>
      <c r="G62" s="8">
        <v>360223408665.815</v>
      </c>
      <c r="H62" s="8"/>
      <c r="I62" s="8">
        <v>14969582</v>
      </c>
      <c r="J62" s="8"/>
      <c r="K62" s="8">
        <v>0</v>
      </c>
      <c r="L62" s="8"/>
      <c r="M62" s="8">
        <v>-820952</v>
      </c>
      <c r="N62" s="8"/>
      <c r="O62" s="8">
        <v>37572634376</v>
      </c>
      <c r="P62" s="8"/>
      <c r="Q62" s="8">
        <v>22454373</v>
      </c>
      <c r="R62" s="8"/>
      <c r="S62" s="8">
        <v>13163</v>
      </c>
      <c r="T62" s="8"/>
      <c r="U62" s="8">
        <v>240570017449</v>
      </c>
      <c r="V62" s="8"/>
      <c r="W62" s="8">
        <v>293808288673.79602</v>
      </c>
      <c r="X62" s="6"/>
      <c r="Y62" s="9">
        <v>3.6939795185923906E-2</v>
      </c>
      <c r="Z62" s="6"/>
    </row>
    <row r="63" spans="1:26">
      <c r="A63" s="2" t="s">
        <v>69</v>
      </c>
      <c r="C63" s="8">
        <v>1891144</v>
      </c>
      <c r="D63" s="8"/>
      <c r="E63" s="8">
        <v>19172625266</v>
      </c>
      <c r="F63" s="8"/>
      <c r="G63" s="8">
        <v>16637041484.82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1891144</v>
      </c>
      <c r="R63" s="8"/>
      <c r="S63" s="8">
        <v>8070</v>
      </c>
      <c r="T63" s="8"/>
      <c r="U63" s="8">
        <v>19172625266</v>
      </c>
      <c r="V63" s="8"/>
      <c r="W63" s="8">
        <v>15170725964.124001</v>
      </c>
      <c r="X63" s="6"/>
      <c r="Y63" s="9">
        <v>1.9073781494255695E-3</v>
      </c>
      <c r="Z63" s="6"/>
    </row>
    <row r="64" spans="1:26">
      <c r="A64" s="2" t="s">
        <v>70</v>
      </c>
      <c r="C64" s="8">
        <v>7200268</v>
      </c>
      <c r="D64" s="8"/>
      <c r="E64" s="8">
        <v>53720533264</v>
      </c>
      <c r="F64" s="8"/>
      <c r="G64" s="8">
        <v>86103839656.962006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7200268</v>
      </c>
      <c r="R64" s="8"/>
      <c r="S64" s="8">
        <v>10520</v>
      </c>
      <c r="T64" s="8"/>
      <c r="U64" s="8">
        <v>53720533264</v>
      </c>
      <c r="V64" s="8"/>
      <c r="W64" s="8">
        <v>75296125784.807999</v>
      </c>
      <c r="X64" s="6"/>
      <c r="Y64" s="9">
        <v>9.4667971327128848E-3</v>
      </c>
      <c r="Z64" s="6"/>
    </row>
    <row r="65" spans="1:26">
      <c r="A65" s="2" t="s">
        <v>71</v>
      </c>
      <c r="C65" s="8">
        <v>7619936</v>
      </c>
      <c r="D65" s="8"/>
      <c r="E65" s="8">
        <v>154946892579</v>
      </c>
      <c r="F65" s="8"/>
      <c r="G65" s="8">
        <v>163611303425.28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7619936</v>
      </c>
      <c r="R65" s="8"/>
      <c r="S65" s="8">
        <v>19340</v>
      </c>
      <c r="T65" s="8"/>
      <c r="U65" s="8">
        <v>154946892579</v>
      </c>
      <c r="V65" s="8"/>
      <c r="W65" s="8">
        <v>146492713344.672</v>
      </c>
      <c r="X65" s="6"/>
      <c r="Y65" s="9">
        <v>1.8418169383881904E-2</v>
      </c>
      <c r="Z65" s="6"/>
    </row>
    <row r="66" spans="1:26">
      <c r="A66" s="2" t="s">
        <v>72</v>
      </c>
      <c r="C66" s="8">
        <v>28733324</v>
      </c>
      <c r="D66" s="8"/>
      <c r="E66" s="8">
        <v>196358617759</v>
      </c>
      <c r="F66" s="8"/>
      <c r="G66" s="8">
        <v>164233574152.64999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28733324</v>
      </c>
      <c r="R66" s="8"/>
      <c r="S66" s="8">
        <v>5210</v>
      </c>
      <c r="T66" s="8"/>
      <c r="U66" s="8">
        <v>196358617759</v>
      </c>
      <c r="V66" s="8"/>
      <c r="W66" s="8">
        <v>148809899362.66199</v>
      </c>
      <c r="X66" s="6"/>
      <c r="Y66" s="9">
        <v>1.8709503495994959E-2</v>
      </c>
      <c r="Z66" s="6"/>
    </row>
    <row r="67" spans="1:26">
      <c r="A67" s="2" t="s">
        <v>73</v>
      </c>
      <c r="C67" s="8">
        <v>18759693</v>
      </c>
      <c r="D67" s="8"/>
      <c r="E67" s="8">
        <v>134765985123</v>
      </c>
      <c r="F67" s="8"/>
      <c r="G67" s="8">
        <v>107785860938.037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18759693</v>
      </c>
      <c r="R67" s="8"/>
      <c r="S67" s="8">
        <v>5310</v>
      </c>
      <c r="T67" s="8"/>
      <c r="U67" s="8">
        <v>134765985123</v>
      </c>
      <c r="V67" s="8"/>
      <c r="W67" s="8">
        <v>99021266709.511505</v>
      </c>
      <c r="X67" s="6"/>
      <c r="Y67" s="9">
        <v>1.2449700884243067E-2</v>
      </c>
      <c r="Z67" s="6"/>
    </row>
    <row r="68" spans="1:26">
      <c r="A68" s="2" t="s">
        <v>74</v>
      </c>
      <c r="C68" s="8">
        <v>70757817</v>
      </c>
      <c r="D68" s="8"/>
      <c r="E68" s="8">
        <v>398567152129</v>
      </c>
      <c r="F68" s="8"/>
      <c r="G68" s="8">
        <v>547220366153.25299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70757817</v>
      </c>
      <c r="R68" s="8"/>
      <c r="S68" s="8">
        <v>7420</v>
      </c>
      <c r="T68" s="8"/>
      <c r="U68" s="8">
        <v>398567152129</v>
      </c>
      <c r="V68" s="8"/>
      <c r="W68" s="8">
        <v>521899115277.26703</v>
      </c>
      <c r="X68" s="6"/>
      <c r="Y68" s="9">
        <v>6.5617095123758379E-2</v>
      </c>
      <c r="Z68" s="6"/>
    </row>
    <row r="69" spans="1:26">
      <c r="A69" s="2" t="s">
        <v>75</v>
      </c>
      <c r="C69" s="8">
        <v>533711</v>
      </c>
      <c r="D69" s="8"/>
      <c r="E69" s="8">
        <v>86898615049</v>
      </c>
      <c r="F69" s="8"/>
      <c r="G69" s="8">
        <v>84434712021.382507</v>
      </c>
      <c r="H69" s="8"/>
      <c r="I69" s="8">
        <v>200000</v>
      </c>
      <c r="J69" s="8"/>
      <c r="K69" s="8">
        <v>30948075360</v>
      </c>
      <c r="L69" s="8"/>
      <c r="M69" s="8">
        <v>0</v>
      </c>
      <c r="N69" s="8"/>
      <c r="O69" s="8">
        <v>0</v>
      </c>
      <c r="P69" s="8"/>
      <c r="Q69" s="8">
        <v>733711</v>
      </c>
      <c r="R69" s="8"/>
      <c r="S69" s="8">
        <v>195300</v>
      </c>
      <c r="T69" s="8"/>
      <c r="U69" s="8">
        <v>117846690409</v>
      </c>
      <c r="V69" s="8"/>
      <c r="W69" s="8">
        <v>142441160438.11499</v>
      </c>
      <c r="X69" s="6"/>
      <c r="Y69" s="9">
        <v>1.790877757867209E-2</v>
      </c>
      <c r="Z69" s="6"/>
    </row>
    <row r="70" spans="1:26">
      <c r="A70" s="2" t="s">
        <v>76</v>
      </c>
      <c r="C70" s="8">
        <v>1601041</v>
      </c>
      <c r="D70" s="8"/>
      <c r="E70" s="8">
        <v>31256640793</v>
      </c>
      <c r="F70" s="8"/>
      <c r="G70" s="8">
        <v>46440402040.539001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1601041</v>
      </c>
      <c r="R70" s="8"/>
      <c r="S70" s="8">
        <v>28860</v>
      </c>
      <c r="T70" s="8"/>
      <c r="U70" s="8">
        <v>31256640793</v>
      </c>
      <c r="V70" s="8"/>
      <c r="W70" s="8">
        <v>45931117302.602997</v>
      </c>
      <c r="X70" s="6"/>
      <c r="Y70" s="9">
        <v>5.7748066723283132E-3</v>
      </c>
      <c r="Z70" s="6"/>
    </row>
    <row r="71" spans="1:26">
      <c r="A71" s="2" t="s">
        <v>77</v>
      </c>
      <c r="C71" s="8">
        <v>125031</v>
      </c>
      <c r="D71" s="8"/>
      <c r="E71" s="8">
        <v>1298091780</v>
      </c>
      <c r="F71" s="8"/>
      <c r="G71" s="8">
        <v>1444215701.691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125031</v>
      </c>
      <c r="R71" s="8"/>
      <c r="S71" s="8">
        <v>10900</v>
      </c>
      <c r="T71" s="8"/>
      <c r="U71" s="8">
        <v>1298091780</v>
      </c>
      <c r="V71" s="8"/>
      <c r="W71" s="8">
        <v>1354729014.4949999</v>
      </c>
      <c r="X71" s="6"/>
      <c r="Y71" s="9">
        <v>1.7032675474800882E-4</v>
      </c>
      <c r="Z71" s="6"/>
    </row>
    <row r="72" spans="1:26">
      <c r="A72" s="2" t="s">
        <v>78</v>
      </c>
      <c r="C72" s="8">
        <v>3994338</v>
      </c>
      <c r="D72" s="8"/>
      <c r="E72" s="8">
        <v>28188857749</v>
      </c>
      <c r="F72" s="8"/>
      <c r="G72" s="8">
        <v>29779287666.75</v>
      </c>
      <c r="H72" s="8"/>
      <c r="I72" s="8">
        <v>275089</v>
      </c>
      <c r="J72" s="8"/>
      <c r="K72" s="8">
        <v>2012639099</v>
      </c>
      <c r="L72" s="8"/>
      <c r="M72" s="8">
        <v>0</v>
      </c>
      <c r="N72" s="8"/>
      <c r="O72" s="8">
        <v>0</v>
      </c>
      <c r="P72" s="8"/>
      <c r="Q72" s="8">
        <v>4269427</v>
      </c>
      <c r="R72" s="8"/>
      <c r="S72" s="8">
        <v>6910</v>
      </c>
      <c r="T72" s="8"/>
      <c r="U72" s="8">
        <v>30201496848</v>
      </c>
      <c r="V72" s="8"/>
      <c r="W72" s="8">
        <v>29326205213.608501</v>
      </c>
      <c r="X72" s="6"/>
      <c r="Y72" s="9">
        <v>3.687111820639691E-3</v>
      </c>
      <c r="Z72" s="6"/>
    </row>
    <row r="73" spans="1:26">
      <c r="A73" s="2" t="s">
        <v>79</v>
      </c>
      <c r="C73" s="8">
        <v>5171394</v>
      </c>
      <c r="D73" s="8"/>
      <c r="E73" s="8">
        <v>40051522526</v>
      </c>
      <c r="F73" s="8"/>
      <c r="G73" s="8">
        <v>66519677221.758003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5171394</v>
      </c>
      <c r="R73" s="8"/>
      <c r="S73" s="8">
        <v>12500</v>
      </c>
      <c r="T73" s="8"/>
      <c r="U73" s="8">
        <v>40051522526</v>
      </c>
      <c r="V73" s="8"/>
      <c r="W73" s="8">
        <v>64257802571.25</v>
      </c>
      <c r="X73" s="6"/>
      <c r="Y73" s="9">
        <v>8.0789758409944099E-3</v>
      </c>
      <c r="Z73" s="6"/>
    </row>
    <row r="74" spans="1:26">
      <c r="A74" s="2" t="s">
        <v>80</v>
      </c>
      <c r="C74" s="8">
        <v>9599505</v>
      </c>
      <c r="D74" s="8"/>
      <c r="E74" s="8">
        <v>67020135374</v>
      </c>
      <c r="F74" s="8"/>
      <c r="G74" s="8">
        <v>74048930455.139999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9599505</v>
      </c>
      <c r="R74" s="8"/>
      <c r="S74" s="8">
        <v>7380</v>
      </c>
      <c r="T74" s="8"/>
      <c r="U74" s="8">
        <v>67020135374</v>
      </c>
      <c r="V74" s="8"/>
      <c r="W74" s="8">
        <v>70422823035.945007</v>
      </c>
      <c r="X74" s="6"/>
      <c r="Y74" s="9">
        <v>8.8540887362460064E-3</v>
      </c>
      <c r="Z74" s="6"/>
    </row>
    <row r="75" spans="1:26">
      <c r="A75" s="2" t="s">
        <v>81</v>
      </c>
      <c r="C75" s="8">
        <v>1359690</v>
      </c>
      <c r="D75" s="8"/>
      <c r="E75" s="8">
        <v>47659583841</v>
      </c>
      <c r="F75" s="8"/>
      <c r="G75" s="8">
        <v>43521514992.900002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1359690</v>
      </c>
      <c r="R75" s="8"/>
      <c r="S75" s="8">
        <v>36340</v>
      </c>
      <c r="T75" s="8"/>
      <c r="U75" s="8">
        <v>47659583841</v>
      </c>
      <c r="V75" s="8"/>
      <c r="W75" s="8">
        <v>49117138349.129997</v>
      </c>
      <c r="X75" s="6"/>
      <c r="Y75" s="9">
        <v>6.1753772806252705E-3</v>
      </c>
      <c r="Z75" s="6"/>
    </row>
    <row r="76" spans="1:26">
      <c r="A76" s="2" t="s">
        <v>82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v>68548789</v>
      </c>
      <c r="J76" s="8"/>
      <c r="K76" s="8">
        <v>106694919967</v>
      </c>
      <c r="L76" s="8"/>
      <c r="M76" s="8">
        <v>0</v>
      </c>
      <c r="N76" s="8"/>
      <c r="O76" s="8">
        <v>0</v>
      </c>
      <c r="P76" s="8"/>
      <c r="Q76" s="8">
        <v>68548789</v>
      </c>
      <c r="R76" s="8"/>
      <c r="S76" s="8">
        <v>1640</v>
      </c>
      <c r="T76" s="8"/>
      <c r="U76" s="8">
        <v>106694919967</v>
      </c>
      <c r="V76" s="8"/>
      <c r="W76" s="8">
        <v>111751114876.938</v>
      </c>
      <c r="X76" s="6"/>
      <c r="Y76" s="9">
        <v>1.4050193457734519E-2</v>
      </c>
      <c r="Z76" s="6"/>
    </row>
    <row r="77" spans="1:26">
      <c r="A77" s="2" t="s">
        <v>83</v>
      </c>
      <c r="C77" s="6" t="s">
        <v>83</v>
      </c>
      <c r="D77" s="6"/>
      <c r="E77" s="7">
        <f>SUM(E9:E76)</f>
        <v>6729132054820</v>
      </c>
      <c r="F77" s="6"/>
      <c r="G77" s="7">
        <f>SUM(G9:G76)</f>
        <v>7773843588098.3135</v>
      </c>
      <c r="H77" s="6"/>
      <c r="I77" s="6" t="s">
        <v>83</v>
      </c>
      <c r="J77" s="6"/>
      <c r="K77" s="7">
        <f>SUM(K9:K76)</f>
        <v>388306681934</v>
      </c>
      <c r="L77" s="6"/>
      <c r="M77" s="6" t="s">
        <v>83</v>
      </c>
      <c r="N77" s="6"/>
      <c r="O77" s="7">
        <f>SUM(O9:O76)</f>
        <v>181012548111</v>
      </c>
      <c r="P77" s="6"/>
      <c r="Q77" s="6" t="s">
        <v>83</v>
      </c>
      <c r="R77" s="6"/>
      <c r="S77" s="6" t="s">
        <v>83</v>
      </c>
      <c r="T77" s="6"/>
      <c r="U77" s="7">
        <f>SUM(U9:U76)</f>
        <v>6951994777299</v>
      </c>
      <c r="V77" s="6"/>
      <c r="W77" s="7">
        <f>SUM(W9:W76)</f>
        <v>7761544862432.8291</v>
      </c>
      <c r="X77" s="6"/>
      <c r="Y77" s="10">
        <f>SUM(Y9:Y76)</f>
        <v>0.97583999021535939</v>
      </c>
      <c r="Z77" s="6"/>
    </row>
    <row r="78" spans="1:26" ht="24.75" thickTop="1"/>
    <row r="79" spans="1:26">
      <c r="Y79" s="4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K22" sqref="K22"/>
    </sheetView>
  </sheetViews>
  <sheetFormatPr defaultRowHeight="24"/>
  <cols>
    <col min="1" max="1" width="19.710937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</row>
    <row r="3" spans="1:7" ht="24.75">
      <c r="A3" s="17" t="s">
        <v>105</v>
      </c>
      <c r="B3" s="17" t="s">
        <v>105</v>
      </c>
      <c r="C3" s="17" t="s">
        <v>105</v>
      </c>
      <c r="D3" s="17" t="s">
        <v>105</v>
      </c>
      <c r="E3" s="17" t="s">
        <v>105</v>
      </c>
      <c r="F3" s="17" t="s">
        <v>105</v>
      </c>
      <c r="G3" s="17" t="s">
        <v>105</v>
      </c>
    </row>
    <row r="4" spans="1:7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</row>
    <row r="6" spans="1:7" ht="24.75">
      <c r="A6" s="16" t="s">
        <v>109</v>
      </c>
      <c r="C6" s="16" t="s">
        <v>92</v>
      </c>
      <c r="E6" s="16" t="s">
        <v>189</v>
      </c>
      <c r="G6" s="16" t="s">
        <v>13</v>
      </c>
    </row>
    <row r="7" spans="1:7">
      <c r="A7" s="2" t="s">
        <v>195</v>
      </c>
      <c r="C7" s="8">
        <v>-150543521109</v>
      </c>
      <c r="D7" s="6"/>
      <c r="E7" s="9">
        <f>C7/$C$9</f>
        <v>1.0139981183724716</v>
      </c>
      <c r="F7" s="6"/>
      <c r="G7" s="9">
        <v>-1.8927467504187698E-2</v>
      </c>
    </row>
    <row r="8" spans="1:7">
      <c r="A8" s="2" t="s">
        <v>196</v>
      </c>
      <c r="C8" s="8">
        <v>2078234654</v>
      </c>
      <c r="D8" s="6"/>
      <c r="E8" s="9">
        <f>C8/$C$9</f>
        <v>-1.3998118372471637E-2</v>
      </c>
      <c r="F8" s="6"/>
      <c r="G8" s="9">
        <v>2.6129134345928448E-4</v>
      </c>
    </row>
    <row r="9" spans="1:7">
      <c r="A9" s="2" t="s">
        <v>83</v>
      </c>
      <c r="C9" s="13">
        <f>SUM(C7:C8)</f>
        <v>-148465286455</v>
      </c>
      <c r="D9" s="6"/>
      <c r="E9" s="15">
        <f>SUM(E7:E8)</f>
        <v>0.99999999999999989</v>
      </c>
      <c r="F9" s="6"/>
      <c r="G9" s="15">
        <v>-1.8666176160728413E-2</v>
      </c>
    </row>
    <row r="10" spans="1:7">
      <c r="C10" s="8"/>
      <c r="D10" s="6"/>
      <c r="E10" s="6"/>
      <c r="F10" s="6"/>
      <c r="G10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1"/>
  <sheetViews>
    <sheetView rightToLeft="1" workbookViewId="0">
      <selection activeCell="S8" sqref="S8"/>
    </sheetView>
  </sheetViews>
  <sheetFormatPr defaultRowHeight="24"/>
  <cols>
    <col min="1" max="1" width="26.85546875" style="2" bestFit="1" customWidth="1"/>
    <col min="2" max="2" width="1" style="2" customWidth="1"/>
    <col min="3" max="3" width="29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12" style="2" customWidth="1"/>
    <col min="10" max="10" width="1" style="2" customWidth="1"/>
    <col min="11" max="11" width="22" style="2" customWidth="1"/>
    <col min="12" max="12" width="1" style="2" customWidth="1"/>
    <col min="13" max="13" width="21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5" style="2" customWidth="1"/>
    <col min="20" max="20" width="1" style="2" customWidth="1"/>
    <col min="21" max="21" width="9.140625" style="2" customWidth="1"/>
    <col min="22" max="16384" width="9.140625" style="2"/>
  </cols>
  <sheetData>
    <row r="2" spans="1:20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20" ht="24.75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 t="s">
        <v>1</v>
      </c>
      <c r="S3" s="17" t="s">
        <v>1</v>
      </c>
    </row>
    <row r="4" spans="1:20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6" spans="1:20" ht="24.75">
      <c r="A6" s="16" t="s">
        <v>87</v>
      </c>
      <c r="C6" s="16" t="s">
        <v>88</v>
      </c>
      <c r="D6" s="16" t="s">
        <v>88</v>
      </c>
      <c r="E6" s="16" t="s">
        <v>88</v>
      </c>
      <c r="F6" s="16" t="s">
        <v>88</v>
      </c>
      <c r="G6" s="16" t="s">
        <v>88</v>
      </c>
      <c r="H6" s="16" t="s">
        <v>88</v>
      </c>
      <c r="I6" s="16" t="s">
        <v>88</v>
      </c>
      <c r="K6" s="16" t="s">
        <v>197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20" ht="24.75">
      <c r="A7" s="16" t="s">
        <v>87</v>
      </c>
      <c r="C7" s="16" t="s">
        <v>89</v>
      </c>
      <c r="E7" s="16" t="s">
        <v>90</v>
      </c>
      <c r="G7" s="16" t="s">
        <v>91</v>
      </c>
      <c r="I7" s="16" t="s">
        <v>85</v>
      </c>
      <c r="K7" s="16" t="s">
        <v>92</v>
      </c>
      <c r="M7" s="16" t="s">
        <v>93</v>
      </c>
      <c r="O7" s="16" t="s">
        <v>94</v>
      </c>
      <c r="Q7" s="16" t="s">
        <v>92</v>
      </c>
      <c r="S7" s="16" t="s">
        <v>86</v>
      </c>
    </row>
    <row r="8" spans="1:20">
      <c r="A8" s="2" t="s">
        <v>95</v>
      </c>
      <c r="C8" s="6" t="s">
        <v>96</v>
      </c>
      <c r="D8" s="6"/>
      <c r="E8" s="6" t="s">
        <v>97</v>
      </c>
      <c r="F8" s="6"/>
      <c r="G8" s="6" t="s">
        <v>98</v>
      </c>
      <c r="H8" s="6"/>
      <c r="I8" s="5">
        <v>5</v>
      </c>
      <c r="J8" s="6"/>
      <c r="K8" s="11">
        <v>9736920</v>
      </c>
      <c r="L8" s="11"/>
      <c r="M8" s="11">
        <v>39851</v>
      </c>
      <c r="N8" s="11"/>
      <c r="O8" s="11">
        <v>0</v>
      </c>
      <c r="P8" s="11"/>
      <c r="Q8" s="11">
        <v>9776771</v>
      </c>
      <c r="R8" s="6"/>
      <c r="S8" s="9">
        <v>1.2292094275143254E-6</v>
      </c>
      <c r="T8" s="6"/>
    </row>
    <row r="9" spans="1:20">
      <c r="A9" s="2" t="s">
        <v>99</v>
      </c>
      <c r="C9" s="6" t="s">
        <v>100</v>
      </c>
      <c r="D9" s="6"/>
      <c r="E9" s="6" t="s">
        <v>97</v>
      </c>
      <c r="F9" s="6"/>
      <c r="G9" s="6" t="s">
        <v>101</v>
      </c>
      <c r="H9" s="6"/>
      <c r="I9" s="5">
        <v>5</v>
      </c>
      <c r="J9" s="6"/>
      <c r="K9" s="11">
        <v>238000</v>
      </c>
      <c r="L9" s="11"/>
      <c r="M9" s="11">
        <v>0</v>
      </c>
      <c r="N9" s="11"/>
      <c r="O9" s="11">
        <v>0</v>
      </c>
      <c r="P9" s="11"/>
      <c r="Q9" s="11">
        <v>238000</v>
      </c>
      <c r="R9" s="6"/>
      <c r="S9" s="9">
        <v>2.9923155993774373E-8</v>
      </c>
      <c r="T9" s="6"/>
    </row>
    <row r="10" spans="1:20">
      <c r="A10" s="2" t="s">
        <v>102</v>
      </c>
      <c r="C10" s="6" t="s">
        <v>103</v>
      </c>
      <c r="D10" s="6"/>
      <c r="E10" s="6" t="s">
        <v>97</v>
      </c>
      <c r="F10" s="6"/>
      <c r="G10" s="6" t="s">
        <v>104</v>
      </c>
      <c r="H10" s="6"/>
      <c r="I10" s="5">
        <v>5</v>
      </c>
      <c r="J10" s="6"/>
      <c r="K10" s="11">
        <v>522260960404</v>
      </c>
      <c r="L10" s="11"/>
      <c r="M10" s="11">
        <v>74237647431</v>
      </c>
      <c r="N10" s="11"/>
      <c r="O10" s="11">
        <v>460744041674</v>
      </c>
      <c r="P10" s="11"/>
      <c r="Q10" s="11">
        <v>135754566161</v>
      </c>
      <c r="R10" s="6"/>
      <c r="S10" s="9">
        <v>1.706808848782675E-2</v>
      </c>
      <c r="T10" s="6"/>
    </row>
    <row r="11" spans="1:20">
      <c r="A11" s="2" t="s">
        <v>83</v>
      </c>
      <c r="C11" s="2" t="s">
        <v>83</v>
      </c>
      <c r="E11" s="2" t="s">
        <v>83</v>
      </c>
      <c r="G11" s="2" t="s">
        <v>83</v>
      </c>
      <c r="I11" s="2" t="s">
        <v>83</v>
      </c>
      <c r="K11" s="12">
        <f>SUM(K8:K10)</f>
        <v>522270935324</v>
      </c>
      <c r="L11" s="11"/>
      <c r="M11" s="12">
        <f>SUM(M8:M10)</f>
        <v>74237687282</v>
      </c>
      <c r="N11" s="11"/>
      <c r="O11" s="12">
        <f>SUM(O8:O10)</f>
        <v>460744041674</v>
      </c>
      <c r="P11" s="11"/>
      <c r="Q11" s="12">
        <f>SUM(Q8:Q10)</f>
        <v>135764580932</v>
      </c>
      <c r="S11" s="10">
        <f>SUM(S8:S10)</f>
        <v>1.7069347620410256E-2</v>
      </c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9:C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M10" sqref="M10"/>
    </sheetView>
  </sheetViews>
  <sheetFormatPr defaultRowHeight="24"/>
  <cols>
    <col min="1" max="1" width="25.5703125" style="2" bestFit="1" customWidth="1"/>
    <col min="2" max="2" width="1" style="2" customWidth="1"/>
    <col min="3" max="3" width="19" style="2" customWidth="1"/>
    <col min="4" max="4" width="1" style="2" customWidth="1"/>
    <col min="5" max="5" width="18" style="2" customWidth="1"/>
    <col min="6" max="6" width="1" style="2" customWidth="1"/>
    <col min="7" max="7" width="12" style="2" customWidth="1"/>
    <col min="8" max="8" width="1" style="2" customWidth="1"/>
    <col min="9" max="9" width="20" style="2" customWidth="1"/>
    <col min="10" max="10" width="1" style="2" customWidth="1"/>
    <col min="11" max="11" width="16" style="2" customWidth="1"/>
    <col min="12" max="12" width="1" style="2" customWidth="1"/>
    <col min="13" max="13" width="20" style="2" customWidth="1"/>
    <col min="14" max="14" width="1" style="2" customWidth="1"/>
    <col min="15" max="15" width="20" style="2" customWidth="1"/>
    <col min="16" max="16" width="1" style="2" customWidth="1"/>
    <col min="17" max="17" width="16" style="2" customWidth="1"/>
    <col min="18" max="18" width="1" style="2" customWidth="1"/>
    <col min="19" max="19" width="20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19" ht="24.75">
      <c r="A3" s="17" t="s">
        <v>105</v>
      </c>
      <c r="B3" s="17" t="s">
        <v>105</v>
      </c>
      <c r="C3" s="17" t="s">
        <v>105</v>
      </c>
      <c r="D3" s="17" t="s">
        <v>105</v>
      </c>
      <c r="E3" s="17" t="s">
        <v>105</v>
      </c>
      <c r="F3" s="17" t="s">
        <v>105</v>
      </c>
      <c r="G3" s="17" t="s">
        <v>105</v>
      </c>
      <c r="H3" s="17" t="s">
        <v>105</v>
      </c>
      <c r="I3" s="17" t="s">
        <v>105</v>
      </c>
      <c r="J3" s="17" t="s">
        <v>105</v>
      </c>
      <c r="K3" s="17" t="s">
        <v>105</v>
      </c>
      <c r="L3" s="17" t="s">
        <v>105</v>
      </c>
      <c r="M3" s="17" t="s">
        <v>105</v>
      </c>
      <c r="N3" s="17" t="s">
        <v>105</v>
      </c>
      <c r="O3" s="17" t="s">
        <v>105</v>
      </c>
      <c r="P3" s="17" t="s">
        <v>105</v>
      </c>
      <c r="Q3" s="17" t="s">
        <v>105</v>
      </c>
      <c r="R3" s="17" t="s">
        <v>105</v>
      </c>
      <c r="S3" s="17" t="s">
        <v>105</v>
      </c>
    </row>
    <row r="4" spans="1:19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6" spans="1:19" ht="24.75">
      <c r="A6" s="16" t="s">
        <v>106</v>
      </c>
      <c r="B6" s="16" t="s">
        <v>106</v>
      </c>
      <c r="C6" s="16" t="s">
        <v>106</v>
      </c>
      <c r="D6" s="16" t="s">
        <v>106</v>
      </c>
      <c r="E6" s="16" t="s">
        <v>106</v>
      </c>
      <c r="F6" s="16" t="s">
        <v>106</v>
      </c>
      <c r="G6" s="16" t="s">
        <v>106</v>
      </c>
      <c r="I6" s="16" t="s">
        <v>107</v>
      </c>
      <c r="J6" s="16" t="s">
        <v>107</v>
      </c>
      <c r="K6" s="16" t="s">
        <v>107</v>
      </c>
      <c r="L6" s="16" t="s">
        <v>107</v>
      </c>
      <c r="M6" s="16" t="s">
        <v>107</v>
      </c>
      <c r="O6" s="16" t="s">
        <v>108</v>
      </c>
      <c r="P6" s="16" t="s">
        <v>108</v>
      </c>
      <c r="Q6" s="16" t="s">
        <v>108</v>
      </c>
      <c r="R6" s="16" t="s">
        <v>108</v>
      </c>
      <c r="S6" s="16" t="s">
        <v>108</v>
      </c>
    </row>
    <row r="7" spans="1:19" ht="24.75">
      <c r="A7" s="16" t="s">
        <v>109</v>
      </c>
      <c r="C7" s="16" t="s">
        <v>110</v>
      </c>
      <c r="E7" s="16" t="s">
        <v>84</v>
      </c>
      <c r="G7" s="16" t="s">
        <v>85</v>
      </c>
      <c r="I7" s="16" t="s">
        <v>111</v>
      </c>
      <c r="K7" s="16" t="s">
        <v>112</v>
      </c>
      <c r="M7" s="16" t="s">
        <v>113</v>
      </c>
      <c r="O7" s="16" t="s">
        <v>111</v>
      </c>
      <c r="Q7" s="16" t="s">
        <v>112</v>
      </c>
      <c r="S7" s="16" t="s">
        <v>113</v>
      </c>
    </row>
    <row r="8" spans="1:19">
      <c r="A8" s="2" t="s">
        <v>95</v>
      </c>
      <c r="C8" s="5" t="s">
        <v>198</v>
      </c>
      <c r="D8" s="6"/>
      <c r="E8" s="6" t="s">
        <v>198</v>
      </c>
      <c r="F8" s="6"/>
      <c r="G8" s="5">
        <v>5</v>
      </c>
      <c r="H8" s="6"/>
      <c r="I8" s="5">
        <v>39851</v>
      </c>
      <c r="J8" s="6"/>
      <c r="K8" s="5">
        <v>0</v>
      </c>
      <c r="L8" s="6"/>
      <c r="M8" s="5">
        <v>39851</v>
      </c>
      <c r="N8" s="6"/>
      <c r="O8" s="5">
        <v>497760</v>
      </c>
      <c r="P8" s="6"/>
      <c r="Q8" s="5">
        <v>0</v>
      </c>
      <c r="R8" s="6"/>
      <c r="S8" s="5">
        <v>497760</v>
      </c>
    </row>
    <row r="9" spans="1:19">
      <c r="A9" s="2" t="s">
        <v>102</v>
      </c>
      <c r="C9" s="5" t="s">
        <v>198</v>
      </c>
      <c r="D9" s="6"/>
      <c r="E9" s="6" t="s">
        <v>198</v>
      </c>
      <c r="F9" s="6"/>
      <c r="G9" s="5">
        <v>5</v>
      </c>
      <c r="H9" s="6"/>
      <c r="I9" s="5">
        <v>2078194803</v>
      </c>
      <c r="J9" s="6"/>
      <c r="K9" s="5">
        <v>0</v>
      </c>
      <c r="L9" s="6"/>
      <c r="M9" s="5">
        <v>2078194803</v>
      </c>
      <c r="N9" s="6"/>
      <c r="O9" s="5">
        <v>2807609376</v>
      </c>
      <c r="P9" s="6"/>
      <c r="Q9" s="5">
        <v>0</v>
      </c>
      <c r="R9" s="6"/>
      <c r="S9" s="5">
        <v>2807609376</v>
      </c>
    </row>
    <row r="10" spans="1:19">
      <c r="A10" s="2" t="s">
        <v>83</v>
      </c>
      <c r="C10" s="6" t="s">
        <v>83</v>
      </c>
      <c r="D10" s="6"/>
      <c r="E10" s="6" t="s">
        <v>83</v>
      </c>
      <c r="F10" s="6"/>
      <c r="G10" s="6"/>
      <c r="H10" s="6"/>
      <c r="I10" s="7">
        <f>SUM(I8:I9)</f>
        <v>2078234654</v>
      </c>
      <c r="J10" s="6"/>
      <c r="K10" s="7">
        <f>SUM(K8:K9)</f>
        <v>0</v>
      </c>
      <c r="L10" s="6"/>
      <c r="M10" s="7">
        <f>SUM(M8:M9)</f>
        <v>2078234654</v>
      </c>
      <c r="N10" s="6"/>
      <c r="O10" s="7">
        <f>SUM(O8:O9)</f>
        <v>2808107136</v>
      </c>
      <c r="P10" s="6"/>
      <c r="Q10" s="7">
        <f>SUM(Q8:Q9)</f>
        <v>0</v>
      </c>
      <c r="R10" s="6"/>
      <c r="S10" s="7">
        <f>SUM(S8:S9)</f>
        <v>2808107136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2"/>
  <sheetViews>
    <sheetView rightToLeft="1" workbookViewId="0">
      <selection activeCell="C11" sqref="C11"/>
    </sheetView>
  </sheetViews>
  <sheetFormatPr defaultRowHeight="24"/>
  <cols>
    <col min="1" max="1" width="32.14062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0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19" ht="24.75">
      <c r="A3" s="17" t="s">
        <v>105</v>
      </c>
      <c r="B3" s="17" t="s">
        <v>105</v>
      </c>
      <c r="C3" s="17" t="s">
        <v>105</v>
      </c>
      <c r="D3" s="17" t="s">
        <v>105</v>
      </c>
      <c r="E3" s="17" t="s">
        <v>105</v>
      </c>
      <c r="F3" s="17" t="s">
        <v>105</v>
      </c>
      <c r="G3" s="17" t="s">
        <v>105</v>
      </c>
      <c r="H3" s="17" t="s">
        <v>105</v>
      </c>
      <c r="I3" s="17" t="s">
        <v>105</v>
      </c>
      <c r="J3" s="17" t="s">
        <v>105</v>
      </c>
      <c r="K3" s="17" t="s">
        <v>105</v>
      </c>
      <c r="L3" s="17" t="s">
        <v>105</v>
      </c>
      <c r="M3" s="17" t="s">
        <v>105</v>
      </c>
      <c r="N3" s="17" t="s">
        <v>105</v>
      </c>
      <c r="O3" s="17" t="s">
        <v>105</v>
      </c>
      <c r="P3" s="17" t="s">
        <v>105</v>
      </c>
      <c r="Q3" s="17" t="s">
        <v>105</v>
      </c>
      <c r="R3" s="17" t="s">
        <v>105</v>
      </c>
      <c r="S3" s="17" t="s">
        <v>105</v>
      </c>
    </row>
    <row r="4" spans="1:19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6" spans="1:19" ht="24.75">
      <c r="A6" s="16" t="s">
        <v>3</v>
      </c>
      <c r="C6" s="16" t="s">
        <v>114</v>
      </c>
      <c r="D6" s="16" t="s">
        <v>114</v>
      </c>
      <c r="E6" s="16" t="s">
        <v>114</v>
      </c>
      <c r="F6" s="16" t="s">
        <v>114</v>
      </c>
      <c r="G6" s="16" t="s">
        <v>114</v>
      </c>
      <c r="I6" s="16" t="s">
        <v>107</v>
      </c>
      <c r="J6" s="16" t="s">
        <v>107</v>
      </c>
      <c r="K6" s="16" t="s">
        <v>107</v>
      </c>
      <c r="L6" s="16" t="s">
        <v>107</v>
      </c>
      <c r="M6" s="16" t="s">
        <v>107</v>
      </c>
      <c r="O6" s="16" t="s">
        <v>108</v>
      </c>
      <c r="P6" s="16" t="s">
        <v>108</v>
      </c>
      <c r="Q6" s="16" t="s">
        <v>108</v>
      </c>
      <c r="R6" s="16" t="s">
        <v>108</v>
      </c>
      <c r="S6" s="16" t="s">
        <v>108</v>
      </c>
    </row>
    <row r="7" spans="1:19" ht="24.75">
      <c r="A7" s="16" t="s">
        <v>3</v>
      </c>
      <c r="C7" s="16" t="s">
        <v>115</v>
      </c>
      <c r="E7" s="16" t="s">
        <v>116</v>
      </c>
      <c r="G7" s="16" t="s">
        <v>117</v>
      </c>
      <c r="I7" s="16" t="s">
        <v>118</v>
      </c>
      <c r="K7" s="16" t="s">
        <v>112</v>
      </c>
      <c r="M7" s="16" t="s">
        <v>119</v>
      </c>
      <c r="O7" s="16" t="s">
        <v>118</v>
      </c>
      <c r="Q7" s="16" t="s">
        <v>112</v>
      </c>
      <c r="S7" s="16" t="s">
        <v>119</v>
      </c>
    </row>
    <row r="8" spans="1:19">
      <c r="A8" s="2" t="s">
        <v>70</v>
      </c>
      <c r="C8" s="6" t="s">
        <v>120</v>
      </c>
      <c r="D8" s="6"/>
      <c r="E8" s="5">
        <v>7200268</v>
      </c>
      <c r="F8" s="6"/>
      <c r="G8" s="5">
        <v>11</v>
      </c>
      <c r="H8" s="6"/>
      <c r="I8" s="5">
        <v>0</v>
      </c>
      <c r="J8" s="6"/>
      <c r="K8" s="5">
        <v>0</v>
      </c>
      <c r="L8" s="6"/>
      <c r="M8" s="5">
        <f>I8-K8</f>
        <v>0</v>
      </c>
      <c r="N8" s="6"/>
      <c r="O8" s="5">
        <v>79202948</v>
      </c>
      <c r="P8" s="6"/>
      <c r="Q8" s="5">
        <v>0</v>
      </c>
      <c r="R8" s="6"/>
      <c r="S8" s="5">
        <f>O8-Q8</f>
        <v>79202948</v>
      </c>
    </row>
    <row r="9" spans="1:19">
      <c r="A9" s="2" t="s">
        <v>65</v>
      </c>
      <c r="C9" s="6" t="s">
        <v>121</v>
      </c>
      <c r="D9" s="6"/>
      <c r="E9" s="5">
        <v>7544999</v>
      </c>
      <c r="F9" s="6"/>
      <c r="G9" s="5">
        <v>350</v>
      </c>
      <c r="H9" s="6"/>
      <c r="I9" s="5">
        <v>0</v>
      </c>
      <c r="J9" s="6"/>
      <c r="K9" s="5">
        <v>0</v>
      </c>
      <c r="L9" s="6"/>
      <c r="M9" s="5">
        <f t="shared" ref="M9:M66" si="0">I9-K9</f>
        <v>0</v>
      </c>
      <c r="N9" s="6"/>
      <c r="O9" s="5">
        <v>2640749650</v>
      </c>
      <c r="P9" s="6"/>
      <c r="Q9" s="5">
        <v>0</v>
      </c>
      <c r="R9" s="6"/>
      <c r="S9" s="5">
        <f t="shared" ref="S9:S66" si="1">O9-Q9</f>
        <v>2640749650</v>
      </c>
    </row>
    <row r="10" spans="1:19">
      <c r="A10" s="2" t="s">
        <v>51</v>
      </c>
      <c r="C10" s="6" t="s">
        <v>122</v>
      </c>
      <c r="D10" s="6"/>
      <c r="E10" s="5">
        <v>5379846</v>
      </c>
      <c r="F10" s="6"/>
      <c r="G10" s="5">
        <v>2350</v>
      </c>
      <c r="H10" s="6"/>
      <c r="I10" s="5">
        <v>0</v>
      </c>
      <c r="J10" s="6"/>
      <c r="K10" s="5">
        <v>0</v>
      </c>
      <c r="L10" s="6"/>
      <c r="M10" s="5">
        <f t="shared" si="0"/>
        <v>0</v>
      </c>
      <c r="N10" s="6"/>
      <c r="O10" s="5">
        <v>12642638100</v>
      </c>
      <c r="P10" s="6"/>
      <c r="Q10" s="5">
        <v>0</v>
      </c>
      <c r="R10" s="6"/>
      <c r="S10" s="5">
        <f t="shared" si="1"/>
        <v>12642638100</v>
      </c>
    </row>
    <row r="11" spans="1:19">
      <c r="A11" s="2" t="s">
        <v>52</v>
      </c>
      <c r="C11" s="6" t="s">
        <v>123</v>
      </c>
      <c r="D11" s="6"/>
      <c r="E11" s="5">
        <v>7572414</v>
      </c>
      <c r="F11" s="6"/>
      <c r="G11" s="5">
        <v>2350</v>
      </c>
      <c r="H11" s="6"/>
      <c r="I11" s="5">
        <v>0</v>
      </c>
      <c r="J11" s="6"/>
      <c r="K11" s="5">
        <v>0</v>
      </c>
      <c r="L11" s="6"/>
      <c r="M11" s="5">
        <f t="shared" si="0"/>
        <v>0</v>
      </c>
      <c r="N11" s="6"/>
      <c r="O11" s="5">
        <v>17795172900</v>
      </c>
      <c r="P11" s="6"/>
      <c r="Q11" s="5">
        <v>0</v>
      </c>
      <c r="R11" s="6"/>
      <c r="S11" s="5">
        <f t="shared" si="1"/>
        <v>17795172900</v>
      </c>
    </row>
    <row r="12" spans="1:19">
      <c r="A12" s="2" t="s">
        <v>74</v>
      </c>
      <c r="C12" s="6" t="s">
        <v>122</v>
      </c>
      <c r="D12" s="6"/>
      <c r="E12" s="5">
        <v>77490562</v>
      </c>
      <c r="F12" s="6"/>
      <c r="G12" s="5">
        <v>480</v>
      </c>
      <c r="H12" s="6"/>
      <c r="I12" s="5">
        <v>0</v>
      </c>
      <c r="J12" s="6"/>
      <c r="K12" s="5">
        <v>0</v>
      </c>
      <c r="L12" s="6"/>
      <c r="M12" s="5">
        <f t="shared" si="0"/>
        <v>0</v>
      </c>
      <c r="N12" s="6"/>
      <c r="O12" s="5">
        <v>37195469760</v>
      </c>
      <c r="P12" s="6"/>
      <c r="Q12" s="5">
        <v>0</v>
      </c>
      <c r="R12" s="6"/>
      <c r="S12" s="5">
        <f t="shared" si="1"/>
        <v>37195469760</v>
      </c>
    </row>
    <row r="13" spans="1:19">
      <c r="A13" s="2" t="s">
        <v>39</v>
      </c>
      <c r="C13" s="6" t="s">
        <v>124</v>
      </c>
      <c r="D13" s="6"/>
      <c r="E13" s="5">
        <v>13248025</v>
      </c>
      <c r="F13" s="6"/>
      <c r="G13" s="5">
        <v>360</v>
      </c>
      <c r="H13" s="6"/>
      <c r="I13" s="5">
        <v>0</v>
      </c>
      <c r="J13" s="6"/>
      <c r="K13" s="5">
        <v>0</v>
      </c>
      <c r="L13" s="6"/>
      <c r="M13" s="5">
        <f t="shared" si="0"/>
        <v>0</v>
      </c>
      <c r="N13" s="6"/>
      <c r="O13" s="5">
        <v>4769289000</v>
      </c>
      <c r="P13" s="6"/>
      <c r="Q13" s="5">
        <v>0</v>
      </c>
      <c r="R13" s="6"/>
      <c r="S13" s="5">
        <f t="shared" si="1"/>
        <v>4769289000</v>
      </c>
    </row>
    <row r="14" spans="1:19">
      <c r="A14" s="2" t="s">
        <v>67</v>
      </c>
      <c r="C14" s="6" t="s">
        <v>125</v>
      </c>
      <c r="D14" s="6"/>
      <c r="E14" s="5">
        <v>40402500</v>
      </c>
      <c r="F14" s="6"/>
      <c r="G14" s="5">
        <v>40</v>
      </c>
      <c r="H14" s="6"/>
      <c r="I14" s="5">
        <v>0</v>
      </c>
      <c r="J14" s="6"/>
      <c r="K14" s="5">
        <v>0</v>
      </c>
      <c r="L14" s="6"/>
      <c r="M14" s="5">
        <f t="shared" si="0"/>
        <v>0</v>
      </c>
      <c r="N14" s="6"/>
      <c r="O14" s="5">
        <v>1616100000</v>
      </c>
      <c r="P14" s="6"/>
      <c r="Q14" s="5">
        <v>0</v>
      </c>
      <c r="R14" s="6"/>
      <c r="S14" s="5">
        <f t="shared" si="1"/>
        <v>1616100000</v>
      </c>
    </row>
    <row r="15" spans="1:19">
      <c r="A15" s="2" t="s">
        <v>66</v>
      </c>
      <c r="C15" s="6" t="s">
        <v>126</v>
      </c>
      <c r="D15" s="6"/>
      <c r="E15" s="5">
        <v>10796485</v>
      </c>
      <c r="F15" s="6"/>
      <c r="G15" s="5">
        <v>1500</v>
      </c>
      <c r="H15" s="6"/>
      <c r="I15" s="5">
        <v>0</v>
      </c>
      <c r="J15" s="6"/>
      <c r="K15" s="5">
        <v>0</v>
      </c>
      <c r="L15" s="6"/>
      <c r="M15" s="5">
        <f t="shared" si="0"/>
        <v>0</v>
      </c>
      <c r="N15" s="6"/>
      <c r="O15" s="5">
        <v>16194727500</v>
      </c>
      <c r="P15" s="6"/>
      <c r="Q15" s="5">
        <v>0</v>
      </c>
      <c r="R15" s="6"/>
      <c r="S15" s="5">
        <f t="shared" si="1"/>
        <v>16194727500</v>
      </c>
    </row>
    <row r="16" spans="1:19">
      <c r="A16" s="2" t="s">
        <v>79</v>
      </c>
      <c r="C16" s="6" t="s">
        <v>127</v>
      </c>
      <c r="D16" s="6"/>
      <c r="E16" s="5">
        <v>5171394</v>
      </c>
      <c r="F16" s="6"/>
      <c r="G16" s="5">
        <v>2330</v>
      </c>
      <c r="H16" s="6"/>
      <c r="I16" s="5">
        <v>0</v>
      </c>
      <c r="J16" s="6"/>
      <c r="K16" s="5">
        <v>0</v>
      </c>
      <c r="L16" s="6"/>
      <c r="M16" s="5">
        <f t="shared" si="0"/>
        <v>0</v>
      </c>
      <c r="N16" s="6"/>
      <c r="O16" s="5">
        <v>12049348020</v>
      </c>
      <c r="P16" s="6"/>
      <c r="Q16" s="5">
        <v>0</v>
      </c>
      <c r="R16" s="6"/>
      <c r="S16" s="5">
        <f t="shared" si="1"/>
        <v>12049348020</v>
      </c>
    </row>
    <row r="17" spans="1:19">
      <c r="A17" s="2" t="s">
        <v>128</v>
      </c>
      <c r="C17" s="6" t="s">
        <v>129</v>
      </c>
      <c r="D17" s="6"/>
      <c r="E17" s="5">
        <v>2671547</v>
      </c>
      <c r="F17" s="6"/>
      <c r="G17" s="5">
        <v>2200</v>
      </c>
      <c r="H17" s="6"/>
      <c r="I17" s="5">
        <v>0</v>
      </c>
      <c r="J17" s="6"/>
      <c r="K17" s="5">
        <v>0</v>
      </c>
      <c r="L17" s="6"/>
      <c r="M17" s="5">
        <f t="shared" si="0"/>
        <v>0</v>
      </c>
      <c r="N17" s="6"/>
      <c r="O17" s="5">
        <v>5877403400</v>
      </c>
      <c r="P17" s="6"/>
      <c r="Q17" s="5">
        <v>0</v>
      </c>
      <c r="R17" s="6"/>
      <c r="S17" s="5">
        <f t="shared" si="1"/>
        <v>5877403400</v>
      </c>
    </row>
    <row r="18" spans="1:19">
      <c r="A18" s="2" t="s">
        <v>40</v>
      </c>
      <c r="C18" s="6" t="s">
        <v>130</v>
      </c>
      <c r="D18" s="6"/>
      <c r="E18" s="5">
        <v>32093642</v>
      </c>
      <c r="F18" s="6"/>
      <c r="G18" s="5">
        <v>400</v>
      </c>
      <c r="H18" s="6"/>
      <c r="I18" s="5">
        <v>0</v>
      </c>
      <c r="J18" s="6"/>
      <c r="K18" s="5">
        <v>0</v>
      </c>
      <c r="L18" s="6"/>
      <c r="M18" s="5">
        <f t="shared" si="0"/>
        <v>0</v>
      </c>
      <c r="N18" s="6"/>
      <c r="O18" s="5">
        <v>12837456800</v>
      </c>
      <c r="P18" s="6"/>
      <c r="Q18" s="5">
        <v>0</v>
      </c>
      <c r="R18" s="6"/>
      <c r="S18" s="5">
        <f t="shared" si="1"/>
        <v>12837456800</v>
      </c>
    </row>
    <row r="19" spans="1:19">
      <c r="A19" s="2" t="s">
        <v>81</v>
      </c>
      <c r="C19" s="6" t="s">
        <v>131</v>
      </c>
      <c r="D19" s="6"/>
      <c r="E19" s="5">
        <v>925318</v>
      </c>
      <c r="F19" s="6"/>
      <c r="G19" s="5">
        <v>2400</v>
      </c>
      <c r="H19" s="6"/>
      <c r="I19" s="5">
        <v>0</v>
      </c>
      <c r="J19" s="6"/>
      <c r="K19" s="5">
        <v>0</v>
      </c>
      <c r="L19" s="6"/>
      <c r="M19" s="5">
        <f t="shared" si="0"/>
        <v>0</v>
      </c>
      <c r="N19" s="6"/>
      <c r="O19" s="5">
        <v>2220763200</v>
      </c>
      <c r="P19" s="6"/>
      <c r="Q19" s="5">
        <v>0</v>
      </c>
      <c r="R19" s="6"/>
      <c r="S19" s="5">
        <f t="shared" si="1"/>
        <v>2220763200</v>
      </c>
    </row>
    <row r="20" spans="1:19">
      <c r="A20" s="2" t="s">
        <v>37</v>
      </c>
      <c r="C20" s="6" t="s">
        <v>130</v>
      </c>
      <c r="D20" s="6"/>
      <c r="E20" s="5">
        <v>1651963</v>
      </c>
      <c r="F20" s="6"/>
      <c r="G20" s="5">
        <v>4500</v>
      </c>
      <c r="H20" s="6"/>
      <c r="I20" s="5">
        <v>0</v>
      </c>
      <c r="J20" s="6"/>
      <c r="K20" s="5">
        <v>0</v>
      </c>
      <c r="L20" s="6"/>
      <c r="M20" s="5">
        <f t="shared" si="0"/>
        <v>0</v>
      </c>
      <c r="N20" s="6"/>
      <c r="O20" s="5">
        <v>7433833500</v>
      </c>
      <c r="P20" s="6"/>
      <c r="Q20" s="5">
        <v>0</v>
      </c>
      <c r="R20" s="6"/>
      <c r="S20" s="5">
        <f t="shared" si="1"/>
        <v>7433833500</v>
      </c>
    </row>
    <row r="21" spans="1:19">
      <c r="A21" s="2" t="s">
        <v>43</v>
      </c>
      <c r="C21" s="6" t="s">
        <v>132</v>
      </c>
      <c r="D21" s="6"/>
      <c r="E21" s="5">
        <v>5786088</v>
      </c>
      <c r="F21" s="6"/>
      <c r="G21" s="5">
        <v>1200</v>
      </c>
      <c r="H21" s="6"/>
      <c r="I21" s="5">
        <v>0</v>
      </c>
      <c r="J21" s="6"/>
      <c r="K21" s="5">
        <v>0</v>
      </c>
      <c r="L21" s="6"/>
      <c r="M21" s="5">
        <f t="shared" si="0"/>
        <v>0</v>
      </c>
      <c r="N21" s="6"/>
      <c r="O21" s="5">
        <v>6943305600</v>
      </c>
      <c r="P21" s="6"/>
      <c r="Q21" s="5">
        <v>0</v>
      </c>
      <c r="R21" s="6"/>
      <c r="S21" s="5">
        <f t="shared" si="1"/>
        <v>6943305600</v>
      </c>
    </row>
    <row r="22" spans="1:19">
      <c r="A22" s="2" t="s">
        <v>76</v>
      </c>
      <c r="C22" s="6" t="s">
        <v>133</v>
      </c>
      <c r="D22" s="6"/>
      <c r="E22" s="5">
        <v>1853969</v>
      </c>
      <c r="F22" s="6"/>
      <c r="G22" s="5">
        <v>3135</v>
      </c>
      <c r="H22" s="6"/>
      <c r="I22" s="5">
        <v>0</v>
      </c>
      <c r="J22" s="6"/>
      <c r="K22" s="5">
        <v>0</v>
      </c>
      <c r="L22" s="6"/>
      <c r="M22" s="5">
        <f t="shared" si="0"/>
        <v>0</v>
      </c>
      <c r="N22" s="6"/>
      <c r="O22" s="5">
        <v>5812192815</v>
      </c>
      <c r="P22" s="6"/>
      <c r="Q22" s="5">
        <v>0</v>
      </c>
      <c r="R22" s="6"/>
      <c r="S22" s="5">
        <f t="shared" si="1"/>
        <v>5812192815</v>
      </c>
    </row>
    <row r="23" spans="1:19">
      <c r="A23" s="2" t="s">
        <v>54</v>
      </c>
      <c r="C23" s="6" t="s">
        <v>134</v>
      </c>
      <c r="D23" s="6"/>
      <c r="E23" s="5">
        <v>5625210</v>
      </c>
      <c r="F23" s="6"/>
      <c r="G23" s="5">
        <v>4200</v>
      </c>
      <c r="H23" s="6"/>
      <c r="I23" s="5">
        <v>0</v>
      </c>
      <c r="J23" s="6"/>
      <c r="K23" s="5">
        <v>0</v>
      </c>
      <c r="L23" s="6"/>
      <c r="M23" s="5">
        <f t="shared" si="0"/>
        <v>0</v>
      </c>
      <c r="N23" s="6"/>
      <c r="O23" s="5">
        <v>23625882000</v>
      </c>
      <c r="P23" s="6"/>
      <c r="Q23" s="5">
        <v>0</v>
      </c>
      <c r="R23" s="6"/>
      <c r="S23" s="5">
        <f t="shared" si="1"/>
        <v>23625882000</v>
      </c>
    </row>
    <row r="24" spans="1:19">
      <c r="A24" s="2" t="s">
        <v>27</v>
      </c>
      <c r="C24" s="6" t="s">
        <v>125</v>
      </c>
      <c r="D24" s="6"/>
      <c r="E24" s="5">
        <v>2962673</v>
      </c>
      <c r="F24" s="6"/>
      <c r="G24" s="5">
        <v>2270</v>
      </c>
      <c r="H24" s="6"/>
      <c r="I24" s="5">
        <v>0</v>
      </c>
      <c r="J24" s="6"/>
      <c r="K24" s="5">
        <v>0</v>
      </c>
      <c r="L24" s="6"/>
      <c r="M24" s="5">
        <f t="shared" si="0"/>
        <v>0</v>
      </c>
      <c r="N24" s="6"/>
      <c r="O24" s="5">
        <v>6725267710</v>
      </c>
      <c r="P24" s="6"/>
      <c r="Q24" s="5">
        <v>0</v>
      </c>
      <c r="R24" s="6"/>
      <c r="S24" s="5">
        <f t="shared" si="1"/>
        <v>6725267710</v>
      </c>
    </row>
    <row r="25" spans="1:19">
      <c r="A25" s="2" t="s">
        <v>25</v>
      </c>
      <c r="C25" s="6" t="s">
        <v>135</v>
      </c>
      <c r="D25" s="6"/>
      <c r="E25" s="5">
        <v>32566133</v>
      </c>
      <c r="F25" s="6"/>
      <c r="G25" s="5">
        <v>900</v>
      </c>
      <c r="H25" s="6"/>
      <c r="I25" s="5">
        <v>0</v>
      </c>
      <c r="J25" s="6"/>
      <c r="K25" s="5">
        <v>0</v>
      </c>
      <c r="L25" s="6"/>
      <c r="M25" s="5">
        <f t="shared" si="0"/>
        <v>0</v>
      </c>
      <c r="N25" s="6"/>
      <c r="O25" s="5">
        <v>29309519700</v>
      </c>
      <c r="P25" s="6"/>
      <c r="Q25" s="5">
        <v>0</v>
      </c>
      <c r="R25" s="6"/>
      <c r="S25" s="5">
        <f t="shared" si="1"/>
        <v>29309519700</v>
      </c>
    </row>
    <row r="26" spans="1:19">
      <c r="A26" s="2" t="s">
        <v>73</v>
      </c>
      <c r="C26" s="6" t="s">
        <v>136</v>
      </c>
      <c r="D26" s="6"/>
      <c r="E26" s="5">
        <v>13258377</v>
      </c>
      <c r="F26" s="6"/>
      <c r="G26" s="5">
        <v>890</v>
      </c>
      <c r="H26" s="6"/>
      <c r="I26" s="5">
        <v>0</v>
      </c>
      <c r="J26" s="6"/>
      <c r="K26" s="5">
        <v>0</v>
      </c>
      <c r="L26" s="6"/>
      <c r="M26" s="5">
        <f t="shared" si="0"/>
        <v>0</v>
      </c>
      <c r="N26" s="6"/>
      <c r="O26" s="5">
        <v>11799955530</v>
      </c>
      <c r="P26" s="6"/>
      <c r="Q26" s="5">
        <v>0</v>
      </c>
      <c r="R26" s="6"/>
      <c r="S26" s="5">
        <f t="shared" si="1"/>
        <v>11799955530</v>
      </c>
    </row>
    <row r="27" spans="1:19">
      <c r="A27" s="2" t="s">
        <v>72</v>
      </c>
      <c r="C27" s="6" t="s">
        <v>136</v>
      </c>
      <c r="D27" s="6"/>
      <c r="E27" s="5">
        <v>23496431</v>
      </c>
      <c r="F27" s="6"/>
      <c r="G27" s="5">
        <v>390</v>
      </c>
      <c r="H27" s="6"/>
      <c r="I27" s="5">
        <v>0</v>
      </c>
      <c r="J27" s="6"/>
      <c r="K27" s="5">
        <v>0</v>
      </c>
      <c r="L27" s="6"/>
      <c r="M27" s="5">
        <f t="shared" si="0"/>
        <v>0</v>
      </c>
      <c r="N27" s="6"/>
      <c r="O27" s="5">
        <v>9163608090</v>
      </c>
      <c r="P27" s="6"/>
      <c r="Q27" s="5">
        <v>0</v>
      </c>
      <c r="R27" s="6"/>
      <c r="S27" s="5">
        <f t="shared" si="1"/>
        <v>9163608090</v>
      </c>
    </row>
    <row r="28" spans="1:19">
      <c r="A28" s="2" t="s">
        <v>63</v>
      </c>
      <c r="C28" s="6" t="s">
        <v>137</v>
      </c>
      <c r="D28" s="6"/>
      <c r="E28" s="5">
        <v>115188478</v>
      </c>
      <c r="F28" s="6"/>
      <c r="G28" s="5">
        <v>500</v>
      </c>
      <c r="H28" s="6"/>
      <c r="I28" s="5">
        <v>0</v>
      </c>
      <c r="J28" s="6"/>
      <c r="K28" s="5">
        <v>0</v>
      </c>
      <c r="L28" s="6"/>
      <c r="M28" s="5">
        <f t="shared" si="0"/>
        <v>0</v>
      </c>
      <c r="N28" s="6"/>
      <c r="O28" s="5">
        <v>57594239000</v>
      </c>
      <c r="P28" s="6"/>
      <c r="Q28" s="5">
        <v>0</v>
      </c>
      <c r="R28" s="6"/>
      <c r="S28" s="5">
        <f t="shared" si="1"/>
        <v>57594239000</v>
      </c>
    </row>
    <row r="29" spans="1:19">
      <c r="A29" s="2" t="s">
        <v>60</v>
      </c>
      <c r="C29" s="6" t="s">
        <v>138</v>
      </c>
      <c r="D29" s="6"/>
      <c r="E29" s="5">
        <v>33798653</v>
      </c>
      <c r="F29" s="6"/>
      <c r="G29" s="5">
        <v>250</v>
      </c>
      <c r="H29" s="6"/>
      <c r="I29" s="5">
        <v>0</v>
      </c>
      <c r="J29" s="6"/>
      <c r="K29" s="5">
        <v>0</v>
      </c>
      <c r="L29" s="6"/>
      <c r="M29" s="5">
        <f t="shared" si="0"/>
        <v>0</v>
      </c>
      <c r="N29" s="6"/>
      <c r="O29" s="5">
        <v>8449663250</v>
      </c>
      <c r="P29" s="6"/>
      <c r="Q29" s="5">
        <v>0</v>
      </c>
      <c r="R29" s="6"/>
      <c r="S29" s="5">
        <f t="shared" si="1"/>
        <v>8449663250</v>
      </c>
    </row>
    <row r="30" spans="1:19">
      <c r="A30" s="2" t="s">
        <v>139</v>
      </c>
      <c r="C30" s="6" t="s">
        <v>133</v>
      </c>
      <c r="D30" s="6"/>
      <c r="E30" s="5">
        <v>1058803</v>
      </c>
      <c r="F30" s="6"/>
      <c r="G30" s="5">
        <v>6300</v>
      </c>
      <c r="H30" s="6"/>
      <c r="I30" s="5">
        <v>0</v>
      </c>
      <c r="J30" s="6"/>
      <c r="K30" s="5">
        <v>0</v>
      </c>
      <c r="L30" s="6"/>
      <c r="M30" s="5">
        <f t="shared" si="0"/>
        <v>0</v>
      </c>
      <c r="N30" s="6"/>
      <c r="O30" s="5">
        <v>6670458900</v>
      </c>
      <c r="P30" s="6"/>
      <c r="Q30" s="5">
        <v>0</v>
      </c>
      <c r="R30" s="6"/>
      <c r="S30" s="5">
        <f t="shared" si="1"/>
        <v>6670458900</v>
      </c>
    </row>
    <row r="31" spans="1:19">
      <c r="A31" s="2" t="s">
        <v>62</v>
      </c>
      <c r="C31" s="6" t="s">
        <v>140</v>
      </c>
      <c r="D31" s="6"/>
      <c r="E31" s="5">
        <v>1847833</v>
      </c>
      <c r="F31" s="6"/>
      <c r="G31" s="5">
        <v>300</v>
      </c>
      <c r="H31" s="6"/>
      <c r="I31" s="5">
        <v>0</v>
      </c>
      <c r="J31" s="6"/>
      <c r="K31" s="5">
        <v>0</v>
      </c>
      <c r="L31" s="6"/>
      <c r="M31" s="5">
        <f t="shared" si="0"/>
        <v>0</v>
      </c>
      <c r="N31" s="6"/>
      <c r="O31" s="5">
        <v>554349900</v>
      </c>
      <c r="P31" s="6"/>
      <c r="Q31" s="5">
        <v>0</v>
      </c>
      <c r="R31" s="6"/>
      <c r="S31" s="5">
        <f t="shared" si="1"/>
        <v>554349900</v>
      </c>
    </row>
    <row r="32" spans="1:19">
      <c r="A32" s="2" t="s">
        <v>141</v>
      </c>
      <c r="C32" s="6" t="s">
        <v>142</v>
      </c>
      <c r="D32" s="6"/>
      <c r="E32" s="5">
        <v>1222548</v>
      </c>
      <c r="F32" s="6"/>
      <c r="G32" s="5">
        <v>4200</v>
      </c>
      <c r="H32" s="6"/>
      <c r="I32" s="5">
        <v>0</v>
      </c>
      <c r="J32" s="6"/>
      <c r="K32" s="5">
        <v>0</v>
      </c>
      <c r="L32" s="6"/>
      <c r="M32" s="5">
        <f t="shared" si="0"/>
        <v>0</v>
      </c>
      <c r="N32" s="6"/>
      <c r="O32" s="5">
        <v>5134701600</v>
      </c>
      <c r="P32" s="6"/>
      <c r="Q32" s="5">
        <v>0</v>
      </c>
      <c r="R32" s="6"/>
      <c r="S32" s="5">
        <f t="shared" si="1"/>
        <v>5134701600</v>
      </c>
    </row>
    <row r="33" spans="1:19">
      <c r="A33" s="2" t="s">
        <v>53</v>
      </c>
      <c r="C33" s="6" t="s">
        <v>143</v>
      </c>
      <c r="D33" s="6"/>
      <c r="E33" s="5">
        <v>2921827</v>
      </c>
      <c r="F33" s="6"/>
      <c r="G33" s="5">
        <v>2400</v>
      </c>
      <c r="H33" s="6"/>
      <c r="I33" s="5">
        <v>0</v>
      </c>
      <c r="J33" s="6"/>
      <c r="K33" s="5">
        <v>0</v>
      </c>
      <c r="L33" s="6"/>
      <c r="M33" s="5">
        <f t="shared" si="0"/>
        <v>0</v>
      </c>
      <c r="N33" s="6"/>
      <c r="O33" s="5">
        <v>7012384800</v>
      </c>
      <c r="P33" s="6"/>
      <c r="Q33" s="5">
        <v>0</v>
      </c>
      <c r="R33" s="6"/>
      <c r="S33" s="5">
        <f t="shared" si="1"/>
        <v>7012384800</v>
      </c>
    </row>
    <row r="34" spans="1:19">
      <c r="A34" s="2" t="s">
        <v>21</v>
      </c>
      <c r="C34" s="6" t="s">
        <v>144</v>
      </c>
      <c r="D34" s="6"/>
      <c r="E34" s="5">
        <v>72337829</v>
      </c>
      <c r="F34" s="6"/>
      <c r="G34" s="5">
        <v>130</v>
      </c>
      <c r="H34" s="6"/>
      <c r="I34" s="5">
        <v>0</v>
      </c>
      <c r="J34" s="6"/>
      <c r="K34" s="5">
        <v>0</v>
      </c>
      <c r="L34" s="6"/>
      <c r="M34" s="5">
        <f t="shared" si="0"/>
        <v>0</v>
      </c>
      <c r="N34" s="6"/>
      <c r="O34" s="5">
        <v>9403917770</v>
      </c>
      <c r="P34" s="6"/>
      <c r="Q34" s="5">
        <v>0</v>
      </c>
      <c r="R34" s="6"/>
      <c r="S34" s="5">
        <f t="shared" si="1"/>
        <v>9403917770</v>
      </c>
    </row>
    <row r="35" spans="1:19">
      <c r="A35" s="2" t="s">
        <v>18</v>
      </c>
      <c r="C35" s="6" t="s">
        <v>144</v>
      </c>
      <c r="D35" s="6"/>
      <c r="E35" s="5">
        <v>51572424</v>
      </c>
      <c r="F35" s="6"/>
      <c r="G35" s="5">
        <v>58</v>
      </c>
      <c r="H35" s="6"/>
      <c r="I35" s="5">
        <v>0</v>
      </c>
      <c r="J35" s="6"/>
      <c r="K35" s="5">
        <v>0</v>
      </c>
      <c r="L35" s="6"/>
      <c r="M35" s="5">
        <f t="shared" si="0"/>
        <v>0</v>
      </c>
      <c r="N35" s="6"/>
      <c r="O35" s="5">
        <v>2991200592</v>
      </c>
      <c r="P35" s="6"/>
      <c r="Q35" s="5">
        <v>0</v>
      </c>
      <c r="R35" s="6"/>
      <c r="S35" s="5">
        <f t="shared" si="1"/>
        <v>2991200592</v>
      </c>
    </row>
    <row r="36" spans="1:19">
      <c r="A36" s="2" t="s">
        <v>20</v>
      </c>
      <c r="C36" s="6" t="s">
        <v>144</v>
      </c>
      <c r="D36" s="6"/>
      <c r="E36" s="5">
        <v>30935774</v>
      </c>
      <c r="F36" s="6"/>
      <c r="G36" s="5">
        <v>3</v>
      </c>
      <c r="H36" s="6"/>
      <c r="I36" s="5">
        <v>0</v>
      </c>
      <c r="J36" s="6"/>
      <c r="K36" s="5">
        <v>0</v>
      </c>
      <c r="L36" s="6"/>
      <c r="M36" s="5">
        <f t="shared" si="0"/>
        <v>0</v>
      </c>
      <c r="N36" s="6"/>
      <c r="O36" s="5">
        <v>92807322</v>
      </c>
      <c r="P36" s="6"/>
      <c r="Q36" s="5">
        <v>0</v>
      </c>
      <c r="R36" s="6"/>
      <c r="S36" s="5">
        <f t="shared" si="1"/>
        <v>92807322</v>
      </c>
    </row>
    <row r="37" spans="1:19">
      <c r="A37" s="2" t="s">
        <v>38</v>
      </c>
      <c r="C37" s="6" t="s">
        <v>122</v>
      </c>
      <c r="D37" s="6"/>
      <c r="E37" s="5">
        <v>11253492</v>
      </c>
      <c r="F37" s="6"/>
      <c r="G37" s="5">
        <v>160</v>
      </c>
      <c r="H37" s="6"/>
      <c r="I37" s="5">
        <v>0</v>
      </c>
      <c r="J37" s="6"/>
      <c r="K37" s="5">
        <v>0</v>
      </c>
      <c r="L37" s="6"/>
      <c r="M37" s="5">
        <f t="shared" si="0"/>
        <v>0</v>
      </c>
      <c r="N37" s="6"/>
      <c r="O37" s="5">
        <v>1800558720</v>
      </c>
      <c r="P37" s="6"/>
      <c r="Q37" s="5">
        <v>0</v>
      </c>
      <c r="R37" s="6"/>
      <c r="S37" s="5">
        <f t="shared" si="1"/>
        <v>1800558720</v>
      </c>
    </row>
    <row r="38" spans="1:19">
      <c r="A38" s="2" t="s">
        <v>61</v>
      </c>
      <c r="C38" s="6" t="s">
        <v>145</v>
      </c>
      <c r="D38" s="6"/>
      <c r="E38" s="5">
        <v>1672492</v>
      </c>
      <c r="F38" s="6"/>
      <c r="G38" s="5">
        <v>1800</v>
      </c>
      <c r="H38" s="6"/>
      <c r="I38" s="5">
        <v>0</v>
      </c>
      <c r="J38" s="6"/>
      <c r="K38" s="5">
        <v>0</v>
      </c>
      <c r="L38" s="6"/>
      <c r="M38" s="5">
        <f t="shared" si="0"/>
        <v>0</v>
      </c>
      <c r="N38" s="6"/>
      <c r="O38" s="5">
        <v>3010485600</v>
      </c>
      <c r="P38" s="6"/>
      <c r="Q38" s="5">
        <v>0</v>
      </c>
      <c r="R38" s="6"/>
      <c r="S38" s="5">
        <f t="shared" si="1"/>
        <v>3010485600</v>
      </c>
    </row>
    <row r="39" spans="1:19">
      <c r="A39" s="2" t="s">
        <v>26</v>
      </c>
      <c r="C39" s="6" t="s">
        <v>138</v>
      </c>
      <c r="D39" s="6"/>
      <c r="E39" s="5">
        <v>16601214</v>
      </c>
      <c r="F39" s="6"/>
      <c r="G39" s="5">
        <v>2000</v>
      </c>
      <c r="H39" s="6"/>
      <c r="I39" s="5">
        <v>0</v>
      </c>
      <c r="J39" s="6"/>
      <c r="K39" s="5">
        <v>0</v>
      </c>
      <c r="L39" s="6"/>
      <c r="M39" s="5">
        <f t="shared" si="0"/>
        <v>0</v>
      </c>
      <c r="N39" s="6"/>
      <c r="O39" s="5">
        <v>33202428000</v>
      </c>
      <c r="P39" s="6"/>
      <c r="Q39" s="5">
        <v>0</v>
      </c>
      <c r="R39" s="6"/>
      <c r="S39" s="5">
        <f t="shared" si="1"/>
        <v>33202428000</v>
      </c>
    </row>
    <row r="40" spans="1:19">
      <c r="A40" s="2" t="s">
        <v>68</v>
      </c>
      <c r="C40" s="6" t="s">
        <v>146</v>
      </c>
      <c r="D40" s="6"/>
      <c r="E40" s="5">
        <v>7484791</v>
      </c>
      <c r="F40" s="6"/>
      <c r="G40" s="5">
        <v>6800</v>
      </c>
      <c r="H40" s="6"/>
      <c r="I40" s="5">
        <v>50896578800</v>
      </c>
      <c r="J40" s="6"/>
      <c r="K40" s="5">
        <v>7236763848</v>
      </c>
      <c r="L40" s="6"/>
      <c r="M40" s="5">
        <f t="shared" si="0"/>
        <v>43659814952</v>
      </c>
      <c r="N40" s="6"/>
      <c r="O40" s="5">
        <v>50896578800</v>
      </c>
      <c r="P40" s="6"/>
      <c r="Q40" s="5">
        <v>7236763848</v>
      </c>
      <c r="R40" s="6"/>
      <c r="S40" s="5">
        <f t="shared" si="1"/>
        <v>43659814952</v>
      </c>
    </row>
    <row r="41" spans="1:19">
      <c r="A41" s="2" t="s">
        <v>31</v>
      </c>
      <c r="C41" s="6" t="s">
        <v>147</v>
      </c>
      <c r="D41" s="6"/>
      <c r="E41" s="5">
        <v>928506</v>
      </c>
      <c r="F41" s="6"/>
      <c r="G41" s="5">
        <v>27500</v>
      </c>
      <c r="H41" s="6"/>
      <c r="I41" s="5">
        <v>25533915000</v>
      </c>
      <c r="J41" s="6"/>
      <c r="K41" s="5">
        <v>0</v>
      </c>
      <c r="L41" s="6"/>
      <c r="M41" s="5">
        <f t="shared" si="0"/>
        <v>25533915000</v>
      </c>
      <c r="N41" s="6"/>
      <c r="O41" s="5">
        <v>25533915000</v>
      </c>
      <c r="P41" s="6"/>
      <c r="Q41" s="5">
        <v>0</v>
      </c>
      <c r="R41" s="6"/>
      <c r="S41" s="5">
        <f t="shared" si="1"/>
        <v>25533915000</v>
      </c>
    </row>
    <row r="42" spans="1:19">
      <c r="A42" s="2" t="s">
        <v>56</v>
      </c>
      <c r="C42" s="6" t="s">
        <v>148</v>
      </c>
      <c r="D42" s="6"/>
      <c r="E42" s="5">
        <v>20480504</v>
      </c>
      <c r="F42" s="6"/>
      <c r="G42" s="5">
        <v>700</v>
      </c>
      <c r="H42" s="6"/>
      <c r="I42" s="5">
        <v>0</v>
      </c>
      <c r="J42" s="6"/>
      <c r="K42" s="5">
        <v>0</v>
      </c>
      <c r="L42" s="6"/>
      <c r="M42" s="5">
        <f t="shared" si="0"/>
        <v>0</v>
      </c>
      <c r="N42" s="6"/>
      <c r="O42" s="5">
        <v>14336352800</v>
      </c>
      <c r="P42" s="6"/>
      <c r="Q42" s="5">
        <v>0</v>
      </c>
      <c r="R42" s="6"/>
      <c r="S42" s="5">
        <f t="shared" si="1"/>
        <v>14336352800</v>
      </c>
    </row>
    <row r="43" spans="1:19">
      <c r="A43" s="2" t="s">
        <v>45</v>
      </c>
      <c r="C43" s="6" t="s">
        <v>149</v>
      </c>
      <c r="D43" s="6"/>
      <c r="E43" s="5">
        <v>8629051</v>
      </c>
      <c r="F43" s="6"/>
      <c r="G43" s="5">
        <v>2740</v>
      </c>
      <c r="H43" s="6"/>
      <c r="I43" s="5">
        <v>0</v>
      </c>
      <c r="J43" s="6"/>
      <c r="K43" s="5">
        <v>0</v>
      </c>
      <c r="L43" s="6"/>
      <c r="M43" s="5">
        <f t="shared" si="0"/>
        <v>0</v>
      </c>
      <c r="N43" s="6"/>
      <c r="O43" s="5">
        <v>23643599740</v>
      </c>
      <c r="P43" s="6"/>
      <c r="Q43" s="5">
        <v>0</v>
      </c>
      <c r="R43" s="6"/>
      <c r="S43" s="5">
        <f t="shared" si="1"/>
        <v>23643599740</v>
      </c>
    </row>
    <row r="44" spans="1:19">
      <c r="A44" s="2" t="s">
        <v>150</v>
      </c>
      <c r="C44" s="6" t="s">
        <v>138</v>
      </c>
      <c r="D44" s="6"/>
      <c r="E44" s="5">
        <v>973894</v>
      </c>
      <c r="F44" s="6"/>
      <c r="G44" s="5">
        <v>5000</v>
      </c>
      <c r="H44" s="6"/>
      <c r="I44" s="5">
        <v>0</v>
      </c>
      <c r="J44" s="6"/>
      <c r="K44" s="5">
        <v>0</v>
      </c>
      <c r="L44" s="6"/>
      <c r="M44" s="5">
        <f t="shared" si="0"/>
        <v>0</v>
      </c>
      <c r="N44" s="6"/>
      <c r="O44" s="5">
        <v>4869470000</v>
      </c>
      <c r="P44" s="6"/>
      <c r="Q44" s="5">
        <v>0</v>
      </c>
      <c r="R44" s="6"/>
      <c r="S44" s="5">
        <f t="shared" si="1"/>
        <v>4869470000</v>
      </c>
    </row>
    <row r="45" spans="1:19">
      <c r="A45" s="2" t="s">
        <v>55</v>
      </c>
      <c r="C45" s="6" t="s">
        <v>151</v>
      </c>
      <c r="D45" s="6"/>
      <c r="E45" s="5">
        <v>8311860</v>
      </c>
      <c r="F45" s="6"/>
      <c r="G45" s="5">
        <v>449</v>
      </c>
      <c r="H45" s="6"/>
      <c r="I45" s="5">
        <v>0</v>
      </c>
      <c r="J45" s="6"/>
      <c r="K45" s="5">
        <v>0</v>
      </c>
      <c r="L45" s="6"/>
      <c r="M45" s="5">
        <f t="shared" si="0"/>
        <v>0</v>
      </c>
      <c r="N45" s="6"/>
      <c r="O45" s="5">
        <v>3732025140</v>
      </c>
      <c r="P45" s="6"/>
      <c r="Q45" s="5">
        <v>0</v>
      </c>
      <c r="R45" s="6"/>
      <c r="S45" s="5">
        <f t="shared" si="1"/>
        <v>3732025140</v>
      </c>
    </row>
    <row r="46" spans="1:19">
      <c r="A46" s="2" t="s">
        <v>64</v>
      </c>
      <c r="C46" s="6" t="s">
        <v>144</v>
      </c>
      <c r="D46" s="6"/>
      <c r="E46" s="5">
        <v>5391855</v>
      </c>
      <c r="F46" s="6"/>
      <c r="G46" s="5">
        <v>690</v>
      </c>
      <c r="H46" s="6"/>
      <c r="I46" s="5">
        <v>0</v>
      </c>
      <c r="J46" s="6"/>
      <c r="K46" s="5">
        <v>0</v>
      </c>
      <c r="L46" s="6"/>
      <c r="M46" s="5">
        <f t="shared" si="0"/>
        <v>0</v>
      </c>
      <c r="N46" s="6"/>
      <c r="O46" s="5">
        <v>3720379950</v>
      </c>
      <c r="P46" s="6"/>
      <c r="Q46" s="5">
        <v>0</v>
      </c>
      <c r="R46" s="6"/>
      <c r="S46" s="5">
        <f t="shared" si="1"/>
        <v>3720379950</v>
      </c>
    </row>
    <row r="47" spans="1:19">
      <c r="A47" s="2" t="s">
        <v>69</v>
      </c>
      <c r="C47" s="6" t="s">
        <v>132</v>
      </c>
      <c r="D47" s="6"/>
      <c r="E47" s="5">
        <v>2478948</v>
      </c>
      <c r="F47" s="6"/>
      <c r="G47" s="5">
        <v>4290</v>
      </c>
      <c r="H47" s="6"/>
      <c r="I47" s="5">
        <v>0</v>
      </c>
      <c r="J47" s="6"/>
      <c r="K47" s="5">
        <v>0</v>
      </c>
      <c r="L47" s="6"/>
      <c r="M47" s="5">
        <f t="shared" si="0"/>
        <v>0</v>
      </c>
      <c r="N47" s="6"/>
      <c r="O47" s="5">
        <v>10634686920</v>
      </c>
      <c r="P47" s="6"/>
      <c r="Q47" s="5">
        <v>0</v>
      </c>
      <c r="R47" s="6"/>
      <c r="S47" s="5">
        <f t="shared" si="1"/>
        <v>10634686920</v>
      </c>
    </row>
    <row r="48" spans="1:19">
      <c r="A48" s="2" t="s">
        <v>33</v>
      </c>
      <c r="C48" s="6" t="s">
        <v>152</v>
      </c>
      <c r="D48" s="6"/>
      <c r="E48" s="5">
        <v>2099684</v>
      </c>
      <c r="F48" s="6"/>
      <c r="G48" s="5">
        <v>5300</v>
      </c>
      <c r="H48" s="6"/>
      <c r="I48" s="5">
        <v>0</v>
      </c>
      <c r="J48" s="6"/>
      <c r="K48" s="5">
        <v>0</v>
      </c>
      <c r="L48" s="6"/>
      <c r="M48" s="5">
        <f t="shared" si="0"/>
        <v>0</v>
      </c>
      <c r="N48" s="6"/>
      <c r="O48" s="5">
        <v>11128325200</v>
      </c>
      <c r="P48" s="6"/>
      <c r="Q48" s="5">
        <v>0</v>
      </c>
      <c r="R48" s="6"/>
      <c r="S48" s="5">
        <f t="shared" si="1"/>
        <v>11128325200</v>
      </c>
    </row>
    <row r="49" spans="1:19">
      <c r="A49" s="2" t="s">
        <v>23</v>
      </c>
      <c r="C49" s="6" t="s">
        <v>153</v>
      </c>
      <c r="D49" s="6"/>
      <c r="E49" s="5">
        <v>35196551</v>
      </c>
      <c r="F49" s="6"/>
      <c r="G49" s="5">
        <v>427</v>
      </c>
      <c r="H49" s="6"/>
      <c r="I49" s="5">
        <v>0</v>
      </c>
      <c r="J49" s="6"/>
      <c r="K49" s="5">
        <v>0</v>
      </c>
      <c r="L49" s="6"/>
      <c r="M49" s="5">
        <f t="shared" si="0"/>
        <v>0</v>
      </c>
      <c r="N49" s="6"/>
      <c r="O49" s="5">
        <v>6683932626</v>
      </c>
      <c r="P49" s="6"/>
      <c r="Q49" s="5">
        <v>0</v>
      </c>
      <c r="R49" s="6"/>
      <c r="S49" s="5">
        <f t="shared" si="1"/>
        <v>6683932626</v>
      </c>
    </row>
    <row r="50" spans="1:19">
      <c r="A50" s="2" t="s">
        <v>58</v>
      </c>
      <c r="C50" s="6" t="s">
        <v>138</v>
      </c>
      <c r="D50" s="6"/>
      <c r="E50" s="5">
        <v>2476432</v>
      </c>
      <c r="F50" s="6"/>
      <c r="G50" s="5">
        <v>3300</v>
      </c>
      <c r="H50" s="6"/>
      <c r="I50" s="5">
        <v>0</v>
      </c>
      <c r="J50" s="6"/>
      <c r="K50" s="5">
        <v>0</v>
      </c>
      <c r="L50" s="6"/>
      <c r="M50" s="5">
        <f t="shared" si="0"/>
        <v>0</v>
      </c>
      <c r="N50" s="6"/>
      <c r="O50" s="5">
        <v>8172225600</v>
      </c>
      <c r="P50" s="6"/>
      <c r="Q50" s="5">
        <v>0</v>
      </c>
      <c r="R50" s="6"/>
      <c r="S50" s="5">
        <f t="shared" si="1"/>
        <v>8172225600</v>
      </c>
    </row>
    <row r="51" spans="1:19">
      <c r="A51" s="2" t="s">
        <v>28</v>
      </c>
      <c r="C51" s="6" t="s">
        <v>154</v>
      </c>
      <c r="D51" s="6"/>
      <c r="E51" s="5">
        <v>37848251</v>
      </c>
      <c r="F51" s="6"/>
      <c r="G51" s="5">
        <v>600</v>
      </c>
      <c r="H51" s="6"/>
      <c r="I51" s="5">
        <v>0</v>
      </c>
      <c r="J51" s="6"/>
      <c r="K51" s="5">
        <v>0</v>
      </c>
      <c r="L51" s="6"/>
      <c r="M51" s="5">
        <f t="shared" si="0"/>
        <v>0</v>
      </c>
      <c r="N51" s="6"/>
      <c r="O51" s="5">
        <v>22708950600</v>
      </c>
      <c r="P51" s="6"/>
      <c r="Q51" s="5">
        <v>0</v>
      </c>
      <c r="R51" s="6"/>
      <c r="S51" s="5">
        <f t="shared" si="1"/>
        <v>22708950600</v>
      </c>
    </row>
    <row r="52" spans="1:19">
      <c r="A52" s="2" t="s">
        <v>71</v>
      </c>
      <c r="C52" s="6" t="s">
        <v>123</v>
      </c>
      <c r="D52" s="6"/>
      <c r="E52" s="5">
        <v>8030842</v>
      </c>
      <c r="F52" s="6"/>
      <c r="G52" s="5">
        <v>750</v>
      </c>
      <c r="H52" s="6"/>
      <c r="I52" s="5">
        <v>0</v>
      </c>
      <c r="J52" s="6"/>
      <c r="K52" s="5">
        <v>0</v>
      </c>
      <c r="L52" s="6"/>
      <c r="M52" s="5">
        <f t="shared" si="0"/>
        <v>0</v>
      </c>
      <c r="N52" s="6"/>
      <c r="O52" s="5">
        <v>6023131500</v>
      </c>
      <c r="P52" s="6"/>
      <c r="Q52" s="5">
        <v>0</v>
      </c>
      <c r="R52" s="6"/>
      <c r="S52" s="5">
        <f t="shared" si="1"/>
        <v>6023131500</v>
      </c>
    </row>
    <row r="53" spans="1:19">
      <c r="A53" s="2" t="s">
        <v>30</v>
      </c>
      <c r="C53" s="6" t="s">
        <v>132</v>
      </c>
      <c r="D53" s="6"/>
      <c r="E53" s="5">
        <v>31313946</v>
      </c>
      <c r="F53" s="6"/>
      <c r="G53" s="5">
        <v>260</v>
      </c>
      <c r="H53" s="6"/>
      <c r="I53" s="5">
        <v>0</v>
      </c>
      <c r="J53" s="6"/>
      <c r="K53" s="5">
        <v>0</v>
      </c>
      <c r="L53" s="6"/>
      <c r="M53" s="5">
        <f t="shared" si="0"/>
        <v>0</v>
      </c>
      <c r="N53" s="6"/>
      <c r="O53" s="5">
        <v>8141625960</v>
      </c>
      <c r="P53" s="6"/>
      <c r="Q53" s="5">
        <v>0</v>
      </c>
      <c r="R53" s="6"/>
      <c r="S53" s="5">
        <f t="shared" si="1"/>
        <v>8141625960</v>
      </c>
    </row>
    <row r="54" spans="1:19">
      <c r="A54" s="2" t="s">
        <v>36</v>
      </c>
      <c r="C54" s="6" t="s">
        <v>124</v>
      </c>
      <c r="D54" s="6"/>
      <c r="E54" s="5">
        <v>1074111</v>
      </c>
      <c r="F54" s="6"/>
      <c r="G54" s="5">
        <v>13200</v>
      </c>
      <c r="H54" s="6"/>
      <c r="I54" s="5">
        <v>0</v>
      </c>
      <c r="J54" s="6"/>
      <c r="K54" s="5">
        <v>0</v>
      </c>
      <c r="L54" s="6"/>
      <c r="M54" s="5">
        <f t="shared" si="0"/>
        <v>0</v>
      </c>
      <c r="N54" s="6"/>
      <c r="O54" s="5">
        <v>14178265200</v>
      </c>
      <c r="P54" s="6"/>
      <c r="Q54" s="5">
        <v>0</v>
      </c>
      <c r="R54" s="6"/>
      <c r="S54" s="5">
        <f t="shared" si="1"/>
        <v>14178265200</v>
      </c>
    </row>
    <row r="55" spans="1:19">
      <c r="A55" s="2" t="s">
        <v>34</v>
      </c>
      <c r="C55" s="6" t="s">
        <v>155</v>
      </c>
      <c r="D55" s="6"/>
      <c r="E55" s="5">
        <v>282518</v>
      </c>
      <c r="F55" s="6"/>
      <c r="G55" s="5">
        <v>21000</v>
      </c>
      <c r="H55" s="6"/>
      <c r="I55" s="5">
        <v>0</v>
      </c>
      <c r="J55" s="6"/>
      <c r="K55" s="5">
        <v>0</v>
      </c>
      <c r="L55" s="6"/>
      <c r="M55" s="5">
        <f t="shared" si="0"/>
        <v>0</v>
      </c>
      <c r="N55" s="6"/>
      <c r="O55" s="5">
        <v>5932878000</v>
      </c>
      <c r="P55" s="6"/>
      <c r="Q55" s="5">
        <v>0</v>
      </c>
      <c r="R55" s="6"/>
      <c r="S55" s="5">
        <f t="shared" si="1"/>
        <v>5932878000</v>
      </c>
    </row>
    <row r="56" spans="1:19">
      <c r="A56" s="2" t="s">
        <v>50</v>
      </c>
      <c r="C56" s="6" t="s">
        <v>149</v>
      </c>
      <c r="D56" s="6"/>
      <c r="E56" s="5">
        <v>257263</v>
      </c>
      <c r="F56" s="6"/>
      <c r="G56" s="5">
        <v>2250</v>
      </c>
      <c r="H56" s="6"/>
      <c r="I56" s="5">
        <v>0</v>
      </c>
      <c r="J56" s="6"/>
      <c r="K56" s="5">
        <v>0</v>
      </c>
      <c r="L56" s="6"/>
      <c r="M56" s="5">
        <f t="shared" si="0"/>
        <v>0</v>
      </c>
      <c r="N56" s="6"/>
      <c r="O56" s="5">
        <v>578841750</v>
      </c>
      <c r="P56" s="6"/>
      <c r="Q56" s="5">
        <v>0</v>
      </c>
      <c r="R56" s="6"/>
      <c r="S56" s="5">
        <f t="shared" si="1"/>
        <v>578841750</v>
      </c>
    </row>
    <row r="57" spans="1:19">
      <c r="A57" s="2" t="s">
        <v>32</v>
      </c>
      <c r="C57" s="6" t="s">
        <v>156</v>
      </c>
      <c r="D57" s="6"/>
      <c r="E57" s="5">
        <v>1322663</v>
      </c>
      <c r="F57" s="6"/>
      <c r="G57" s="5">
        <v>1300</v>
      </c>
      <c r="H57" s="6"/>
      <c r="I57" s="5">
        <v>0</v>
      </c>
      <c r="J57" s="6"/>
      <c r="K57" s="5">
        <v>0</v>
      </c>
      <c r="L57" s="6"/>
      <c r="M57" s="5">
        <f t="shared" si="0"/>
        <v>0</v>
      </c>
      <c r="N57" s="6"/>
      <c r="O57" s="5">
        <v>1719461900</v>
      </c>
      <c r="P57" s="6"/>
      <c r="Q57" s="5">
        <v>0</v>
      </c>
      <c r="R57" s="6"/>
      <c r="S57" s="5">
        <f t="shared" si="1"/>
        <v>1719461900</v>
      </c>
    </row>
    <row r="58" spans="1:19">
      <c r="A58" s="2" t="s">
        <v>48</v>
      </c>
      <c r="C58" s="6" t="s">
        <v>148</v>
      </c>
      <c r="D58" s="6"/>
      <c r="E58" s="5">
        <v>196430056</v>
      </c>
      <c r="F58" s="6"/>
      <c r="G58" s="5">
        <v>188</v>
      </c>
      <c r="H58" s="6"/>
      <c r="I58" s="5">
        <v>0</v>
      </c>
      <c r="J58" s="6"/>
      <c r="K58" s="5">
        <v>0</v>
      </c>
      <c r="L58" s="6"/>
      <c r="M58" s="5">
        <f t="shared" si="0"/>
        <v>0</v>
      </c>
      <c r="N58" s="6"/>
      <c r="O58" s="5">
        <v>36928850528</v>
      </c>
      <c r="P58" s="6"/>
      <c r="Q58" s="5">
        <v>0</v>
      </c>
      <c r="R58" s="6"/>
      <c r="S58" s="5">
        <f t="shared" si="1"/>
        <v>36928850528</v>
      </c>
    </row>
    <row r="59" spans="1:19">
      <c r="A59" s="2" t="s">
        <v>47</v>
      </c>
      <c r="C59" s="6" t="s">
        <v>142</v>
      </c>
      <c r="D59" s="6"/>
      <c r="E59" s="5">
        <v>4247710</v>
      </c>
      <c r="F59" s="6"/>
      <c r="G59" s="5">
        <v>1000</v>
      </c>
      <c r="H59" s="6"/>
      <c r="I59" s="5">
        <v>0</v>
      </c>
      <c r="J59" s="6"/>
      <c r="K59" s="5">
        <v>0</v>
      </c>
      <c r="L59" s="6"/>
      <c r="M59" s="5">
        <f t="shared" si="0"/>
        <v>0</v>
      </c>
      <c r="N59" s="6"/>
      <c r="O59" s="5">
        <v>4247710000</v>
      </c>
      <c r="P59" s="6"/>
      <c r="Q59" s="5">
        <v>0</v>
      </c>
      <c r="R59" s="6"/>
      <c r="S59" s="5">
        <f t="shared" si="1"/>
        <v>4247710000</v>
      </c>
    </row>
    <row r="60" spans="1:19">
      <c r="A60" s="2" t="s">
        <v>157</v>
      </c>
      <c r="C60" s="6" t="s">
        <v>158</v>
      </c>
      <c r="D60" s="6"/>
      <c r="E60" s="5">
        <v>2791672</v>
      </c>
      <c r="F60" s="6"/>
      <c r="G60" s="5">
        <v>540</v>
      </c>
      <c r="H60" s="6"/>
      <c r="I60" s="5">
        <v>0</v>
      </c>
      <c r="J60" s="6"/>
      <c r="K60" s="5">
        <v>0</v>
      </c>
      <c r="L60" s="6"/>
      <c r="M60" s="5">
        <f t="shared" si="0"/>
        <v>0</v>
      </c>
      <c r="N60" s="6"/>
      <c r="O60" s="5">
        <v>1507502880</v>
      </c>
      <c r="P60" s="6"/>
      <c r="Q60" s="5">
        <v>0</v>
      </c>
      <c r="R60" s="6"/>
      <c r="S60" s="5">
        <f t="shared" si="1"/>
        <v>1507502880</v>
      </c>
    </row>
    <row r="61" spans="1:19">
      <c r="A61" s="2" t="s">
        <v>29</v>
      </c>
      <c r="C61" s="6" t="s">
        <v>159</v>
      </c>
      <c r="D61" s="6"/>
      <c r="E61" s="5">
        <v>1849615</v>
      </c>
      <c r="F61" s="6"/>
      <c r="G61" s="5">
        <v>5600</v>
      </c>
      <c r="H61" s="6"/>
      <c r="I61" s="5">
        <v>0</v>
      </c>
      <c r="J61" s="6"/>
      <c r="K61" s="5">
        <v>0</v>
      </c>
      <c r="L61" s="6"/>
      <c r="M61" s="5">
        <f t="shared" si="0"/>
        <v>0</v>
      </c>
      <c r="N61" s="6"/>
      <c r="O61" s="5">
        <v>10357844000</v>
      </c>
      <c r="P61" s="6"/>
      <c r="Q61" s="5">
        <v>0</v>
      </c>
      <c r="R61" s="6"/>
      <c r="S61" s="5">
        <f t="shared" si="1"/>
        <v>10357844000</v>
      </c>
    </row>
    <row r="62" spans="1:19">
      <c r="A62" s="2" t="s">
        <v>44</v>
      </c>
      <c r="C62" s="6" t="s">
        <v>151</v>
      </c>
      <c r="D62" s="6"/>
      <c r="E62" s="5">
        <v>8267184</v>
      </c>
      <c r="F62" s="6"/>
      <c r="G62" s="5">
        <v>2550</v>
      </c>
      <c r="H62" s="6"/>
      <c r="I62" s="5">
        <v>0</v>
      </c>
      <c r="J62" s="6"/>
      <c r="K62" s="5">
        <v>0</v>
      </c>
      <c r="L62" s="6"/>
      <c r="M62" s="5">
        <f t="shared" si="0"/>
        <v>0</v>
      </c>
      <c r="N62" s="6"/>
      <c r="O62" s="5">
        <v>21081321450</v>
      </c>
      <c r="P62" s="6"/>
      <c r="Q62" s="5">
        <v>0</v>
      </c>
      <c r="R62" s="6"/>
      <c r="S62" s="5">
        <f t="shared" si="1"/>
        <v>21081321450</v>
      </c>
    </row>
    <row r="63" spans="1:19">
      <c r="A63" s="2" t="s">
        <v>59</v>
      </c>
      <c r="C63" s="6" t="s">
        <v>160</v>
      </c>
      <c r="D63" s="6"/>
      <c r="E63" s="5">
        <v>566708</v>
      </c>
      <c r="F63" s="6"/>
      <c r="G63" s="5">
        <v>800</v>
      </c>
      <c r="H63" s="6"/>
      <c r="I63" s="5">
        <v>0</v>
      </c>
      <c r="J63" s="6"/>
      <c r="K63" s="5">
        <v>0</v>
      </c>
      <c r="L63" s="6"/>
      <c r="M63" s="5">
        <f t="shared" si="0"/>
        <v>0</v>
      </c>
      <c r="N63" s="6"/>
      <c r="O63" s="5">
        <v>453366400</v>
      </c>
      <c r="P63" s="6"/>
      <c r="Q63" s="5">
        <v>0</v>
      </c>
      <c r="R63" s="6"/>
      <c r="S63" s="5">
        <f t="shared" si="1"/>
        <v>453366400</v>
      </c>
    </row>
    <row r="64" spans="1:19">
      <c r="A64" s="2" t="s">
        <v>161</v>
      </c>
      <c r="C64" s="6" t="s">
        <v>162</v>
      </c>
      <c r="D64" s="6"/>
      <c r="E64" s="5">
        <v>3075000</v>
      </c>
      <c r="F64" s="6"/>
      <c r="G64" s="5">
        <v>2900</v>
      </c>
      <c r="H64" s="6"/>
      <c r="I64" s="5">
        <v>0</v>
      </c>
      <c r="J64" s="6"/>
      <c r="K64" s="5">
        <v>0</v>
      </c>
      <c r="L64" s="6"/>
      <c r="M64" s="5">
        <f t="shared" si="0"/>
        <v>0</v>
      </c>
      <c r="N64" s="6"/>
      <c r="O64" s="5">
        <v>8917500000</v>
      </c>
      <c r="P64" s="6"/>
      <c r="Q64" s="5">
        <v>0</v>
      </c>
      <c r="R64" s="6"/>
      <c r="S64" s="5">
        <f t="shared" si="1"/>
        <v>8917500000</v>
      </c>
    </row>
    <row r="65" spans="1:19">
      <c r="A65" s="2" t="s">
        <v>57</v>
      </c>
      <c r="C65" s="6" t="s">
        <v>152</v>
      </c>
      <c r="D65" s="6"/>
      <c r="E65" s="5">
        <v>5180559</v>
      </c>
      <c r="F65" s="6"/>
      <c r="G65" s="5">
        <v>4327</v>
      </c>
      <c r="H65" s="6"/>
      <c r="I65" s="5">
        <v>0</v>
      </c>
      <c r="J65" s="6"/>
      <c r="K65" s="5">
        <v>0</v>
      </c>
      <c r="L65" s="6"/>
      <c r="M65" s="5">
        <f t="shared" si="0"/>
        <v>0</v>
      </c>
      <c r="N65" s="6"/>
      <c r="O65" s="5">
        <v>22416278793</v>
      </c>
      <c r="P65" s="6"/>
      <c r="Q65" s="5">
        <v>0</v>
      </c>
      <c r="R65" s="6"/>
      <c r="S65" s="5">
        <f t="shared" si="1"/>
        <v>22416278793</v>
      </c>
    </row>
    <row r="66" spans="1:19">
      <c r="A66" s="2" t="s">
        <v>24</v>
      </c>
      <c r="C66" s="6" t="s">
        <v>6</v>
      </c>
      <c r="D66" s="6"/>
      <c r="E66" s="5">
        <v>1557284</v>
      </c>
      <c r="F66" s="6"/>
      <c r="G66" s="5">
        <v>220</v>
      </c>
      <c r="H66" s="6"/>
      <c r="I66" s="5">
        <v>342602480</v>
      </c>
      <c r="J66" s="6"/>
      <c r="K66" s="5">
        <v>1634777</v>
      </c>
      <c r="L66" s="6"/>
      <c r="M66" s="5">
        <f t="shared" si="0"/>
        <v>340967703</v>
      </c>
      <c r="N66" s="6"/>
      <c r="O66" s="5">
        <v>342602480</v>
      </c>
      <c r="P66" s="6"/>
      <c r="Q66" s="5">
        <v>1634777</v>
      </c>
      <c r="R66" s="6"/>
      <c r="S66" s="5">
        <f t="shared" si="1"/>
        <v>340967703</v>
      </c>
    </row>
    <row r="67" spans="1:19">
      <c r="A67" s="2" t="s">
        <v>83</v>
      </c>
      <c r="C67" s="6" t="s">
        <v>83</v>
      </c>
      <c r="D67" s="6"/>
      <c r="E67" s="6" t="s">
        <v>83</v>
      </c>
      <c r="F67" s="6"/>
      <c r="G67" s="6" t="s">
        <v>83</v>
      </c>
      <c r="H67" s="6"/>
      <c r="I67" s="7">
        <f>SUM(I8:I66)</f>
        <v>76773096280</v>
      </c>
      <c r="J67" s="6"/>
      <c r="K67" s="7">
        <f>SUM(K8:K66)</f>
        <v>7238398625</v>
      </c>
      <c r="L67" s="6"/>
      <c r="M67" s="7">
        <f>SUM(M8:M66)</f>
        <v>69534697655</v>
      </c>
      <c r="N67" s="6"/>
      <c r="O67" s="7">
        <f>SUM(O8:O66)</f>
        <v>691536704894</v>
      </c>
      <c r="P67" s="6"/>
      <c r="Q67" s="7">
        <f>SUM(Q8:Q66)</f>
        <v>7238398625</v>
      </c>
      <c r="R67" s="6"/>
      <c r="S67" s="7">
        <f>SUM(S8:S66)</f>
        <v>684298306269</v>
      </c>
    </row>
    <row r="68" spans="1:19">
      <c r="O68" s="4"/>
    </row>
    <row r="69" spans="1:19">
      <c r="O69" s="4"/>
    </row>
    <row r="72" spans="1:19">
      <c r="O72" s="4"/>
    </row>
  </sheetData>
  <autoFilter ref="A7:A67" xr:uid="{00000000-0001-0000-0700-000000000000}"/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5"/>
  <sheetViews>
    <sheetView rightToLeft="1" workbookViewId="0">
      <selection activeCell="D22" sqref="D22"/>
    </sheetView>
  </sheetViews>
  <sheetFormatPr defaultRowHeight="24"/>
  <cols>
    <col min="1" max="1" width="35.57031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4.75">
      <c r="A3" s="17" t="s">
        <v>105</v>
      </c>
      <c r="B3" s="17" t="s">
        <v>105</v>
      </c>
      <c r="C3" s="17" t="s">
        <v>105</v>
      </c>
      <c r="D3" s="17" t="s">
        <v>105</v>
      </c>
      <c r="E3" s="17" t="s">
        <v>105</v>
      </c>
      <c r="F3" s="17" t="s">
        <v>105</v>
      </c>
      <c r="G3" s="17" t="s">
        <v>105</v>
      </c>
      <c r="H3" s="17" t="s">
        <v>105</v>
      </c>
      <c r="I3" s="17" t="s">
        <v>105</v>
      </c>
      <c r="J3" s="17" t="s">
        <v>105</v>
      </c>
      <c r="K3" s="17" t="s">
        <v>105</v>
      </c>
      <c r="L3" s="17" t="s">
        <v>105</v>
      </c>
      <c r="M3" s="17" t="s">
        <v>105</v>
      </c>
      <c r="N3" s="17" t="s">
        <v>105</v>
      </c>
      <c r="O3" s="17" t="s">
        <v>105</v>
      </c>
      <c r="P3" s="17" t="s">
        <v>105</v>
      </c>
      <c r="Q3" s="17" t="s">
        <v>105</v>
      </c>
    </row>
    <row r="4" spans="1:17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6" spans="1:17" ht="24.75">
      <c r="A6" s="16" t="s">
        <v>3</v>
      </c>
      <c r="C6" s="16" t="s">
        <v>107</v>
      </c>
      <c r="D6" s="16" t="s">
        <v>107</v>
      </c>
      <c r="E6" s="16" t="s">
        <v>107</v>
      </c>
      <c r="F6" s="16" t="s">
        <v>107</v>
      </c>
      <c r="G6" s="16" t="s">
        <v>107</v>
      </c>
      <c r="H6" s="16" t="s">
        <v>107</v>
      </c>
      <c r="I6" s="16" t="s">
        <v>107</v>
      </c>
      <c r="K6" s="16" t="s">
        <v>108</v>
      </c>
      <c r="L6" s="16" t="s">
        <v>108</v>
      </c>
      <c r="M6" s="16" t="s">
        <v>108</v>
      </c>
      <c r="N6" s="16" t="s">
        <v>108</v>
      </c>
      <c r="O6" s="16" t="s">
        <v>108</v>
      </c>
      <c r="P6" s="16" t="s">
        <v>108</v>
      </c>
      <c r="Q6" s="16" t="s">
        <v>108</v>
      </c>
    </row>
    <row r="7" spans="1:17" ht="24.75">
      <c r="A7" s="16" t="s">
        <v>3</v>
      </c>
      <c r="C7" s="16" t="s">
        <v>7</v>
      </c>
      <c r="E7" s="16" t="s">
        <v>163</v>
      </c>
      <c r="G7" s="16" t="s">
        <v>164</v>
      </c>
      <c r="I7" s="16" t="s">
        <v>165</v>
      </c>
      <c r="K7" s="16" t="s">
        <v>7</v>
      </c>
      <c r="M7" s="16" t="s">
        <v>163</v>
      </c>
      <c r="O7" s="16" t="s">
        <v>164</v>
      </c>
      <c r="Q7" s="16" t="s">
        <v>165</v>
      </c>
    </row>
    <row r="8" spans="1:17">
      <c r="A8" s="2" t="s">
        <v>62</v>
      </c>
      <c r="C8" s="8">
        <v>662226</v>
      </c>
      <c r="D8" s="8"/>
      <c r="E8" s="8">
        <v>8136411935</v>
      </c>
      <c r="F8" s="8"/>
      <c r="G8" s="8">
        <v>8149577650</v>
      </c>
      <c r="H8" s="8"/>
      <c r="I8" s="8">
        <f>E8-G8</f>
        <v>-13165715</v>
      </c>
      <c r="J8" s="8"/>
      <c r="K8" s="8">
        <v>662226</v>
      </c>
      <c r="L8" s="8"/>
      <c r="M8" s="8">
        <v>8136411935</v>
      </c>
      <c r="N8" s="8"/>
      <c r="O8" s="8">
        <v>8719864861</v>
      </c>
      <c r="P8" s="8"/>
      <c r="Q8" s="8">
        <f>M8-O8</f>
        <v>-583452926</v>
      </c>
    </row>
    <row r="9" spans="1:17">
      <c r="A9" s="2" t="s">
        <v>77</v>
      </c>
      <c r="C9" s="8">
        <v>125031</v>
      </c>
      <c r="D9" s="8"/>
      <c r="E9" s="8">
        <v>1354729014</v>
      </c>
      <c r="F9" s="8"/>
      <c r="G9" s="8">
        <v>1444215701</v>
      </c>
      <c r="H9" s="8"/>
      <c r="I9" s="8">
        <f t="shared" ref="I9:I72" si="0">E9-G9</f>
        <v>-89486687</v>
      </c>
      <c r="J9" s="8"/>
      <c r="K9" s="8">
        <v>125031</v>
      </c>
      <c r="L9" s="8"/>
      <c r="M9" s="8">
        <v>1354729014</v>
      </c>
      <c r="N9" s="8"/>
      <c r="O9" s="8">
        <v>1298091780</v>
      </c>
      <c r="P9" s="8"/>
      <c r="Q9" s="8">
        <f t="shared" ref="Q9:Q72" si="1">M9-O9</f>
        <v>56637234</v>
      </c>
    </row>
    <row r="10" spans="1:17">
      <c r="A10" s="2" t="s">
        <v>70</v>
      </c>
      <c r="C10" s="8">
        <v>7200268</v>
      </c>
      <c r="D10" s="8"/>
      <c r="E10" s="8">
        <v>75296125784</v>
      </c>
      <c r="F10" s="8"/>
      <c r="G10" s="8">
        <v>86103839656</v>
      </c>
      <c r="H10" s="8"/>
      <c r="I10" s="8">
        <f t="shared" si="0"/>
        <v>-10807713872</v>
      </c>
      <c r="J10" s="8"/>
      <c r="K10" s="8">
        <v>7200268</v>
      </c>
      <c r="L10" s="8"/>
      <c r="M10" s="8">
        <v>75296125784</v>
      </c>
      <c r="N10" s="8"/>
      <c r="O10" s="8">
        <v>60804935716</v>
      </c>
      <c r="P10" s="8"/>
      <c r="Q10" s="8">
        <f t="shared" si="1"/>
        <v>14491190068</v>
      </c>
    </row>
    <row r="11" spans="1:17">
      <c r="A11" s="2" t="s">
        <v>51</v>
      </c>
      <c r="C11" s="8">
        <v>5357648</v>
      </c>
      <c r="D11" s="8"/>
      <c r="E11" s="8">
        <v>94692190500</v>
      </c>
      <c r="F11" s="8"/>
      <c r="G11" s="8">
        <v>95863859899</v>
      </c>
      <c r="H11" s="8"/>
      <c r="I11" s="8">
        <f t="shared" si="0"/>
        <v>-1171669399</v>
      </c>
      <c r="J11" s="8"/>
      <c r="K11" s="8">
        <v>5357648</v>
      </c>
      <c r="L11" s="8"/>
      <c r="M11" s="8">
        <v>94692190500</v>
      </c>
      <c r="N11" s="8"/>
      <c r="O11" s="8">
        <v>84838715535</v>
      </c>
      <c r="P11" s="8"/>
      <c r="Q11" s="8">
        <f t="shared" si="1"/>
        <v>9853474965</v>
      </c>
    </row>
    <row r="12" spans="1:17">
      <c r="A12" s="2" t="s">
        <v>59</v>
      </c>
      <c r="C12" s="8">
        <v>2195964</v>
      </c>
      <c r="D12" s="8"/>
      <c r="E12" s="8">
        <v>37829622586</v>
      </c>
      <c r="F12" s="8"/>
      <c r="G12" s="8">
        <v>35783085659</v>
      </c>
      <c r="H12" s="8"/>
      <c r="I12" s="8">
        <f t="shared" si="0"/>
        <v>2046536927</v>
      </c>
      <c r="J12" s="8"/>
      <c r="K12" s="8">
        <v>2195964</v>
      </c>
      <c r="L12" s="8"/>
      <c r="M12" s="8">
        <v>37829622586</v>
      </c>
      <c r="N12" s="8"/>
      <c r="O12" s="8">
        <v>39309262473</v>
      </c>
      <c r="P12" s="8"/>
      <c r="Q12" s="8">
        <f t="shared" si="1"/>
        <v>-1479639887</v>
      </c>
    </row>
    <row r="13" spans="1:17">
      <c r="A13" s="2" t="s">
        <v>36</v>
      </c>
      <c r="C13" s="8">
        <v>1161286</v>
      </c>
      <c r="D13" s="8"/>
      <c r="E13" s="8">
        <v>170813068257</v>
      </c>
      <c r="F13" s="8"/>
      <c r="G13" s="8">
        <v>173035744747</v>
      </c>
      <c r="H13" s="8"/>
      <c r="I13" s="8">
        <f t="shared" si="0"/>
        <v>-2222676490</v>
      </c>
      <c r="J13" s="8"/>
      <c r="K13" s="8">
        <v>1161286</v>
      </c>
      <c r="L13" s="8"/>
      <c r="M13" s="8">
        <v>170813068257</v>
      </c>
      <c r="N13" s="8"/>
      <c r="O13" s="8">
        <v>140222524831</v>
      </c>
      <c r="P13" s="8"/>
      <c r="Q13" s="8">
        <f t="shared" si="1"/>
        <v>30590543426</v>
      </c>
    </row>
    <row r="14" spans="1:17">
      <c r="A14" s="2" t="s">
        <v>69</v>
      </c>
      <c r="C14" s="8">
        <v>1891144</v>
      </c>
      <c r="D14" s="8"/>
      <c r="E14" s="8">
        <v>15170725964</v>
      </c>
      <c r="F14" s="8"/>
      <c r="G14" s="8">
        <v>16637041484</v>
      </c>
      <c r="H14" s="8"/>
      <c r="I14" s="8">
        <f t="shared" si="0"/>
        <v>-1466315520</v>
      </c>
      <c r="J14" s="8"/>
      <c r="K14" s="8">
        <v>1891144</v>
      </c>
      <c r="L14" s="8"/>
      <c r="M14" s="8">
        <v>15170725964</v>
      </c>
      <c r="N14" s="8"/>
      <c r="O14" s="8">
        <v>29737512684</v>
      </c>
      <c r="P14" s="8"/>
      <c r="Q14" s="8">
        <f t="shared" si="1"/>
        <v>-14566786720</v>
      </c>
    </row>
    <row r="15" spans="1:17">
      <c r="A15" s="2" t="s">
        <v>58</v>
      </c>
      <c r="C15" s="8">
        <v>3205896</v>
      </c>
      <c r="D15" s="8"/>
      <c r="E15" s="8">
        <v>61123225222</v>
      </c>
      <c r="F15" s="8"/>
      <c r="G15" s="8">
        <v>62939713146</v>
      </c>
      <c r="H15" s="8"/>
      <c r="I15" s="8">
        <f t="shared" si="0"/>
        <v>-1816487924</v>
      </c>
      <c r="J15" s="8"/>
      <c r="K15" s="8">
        <v>3205896</v>
      </c>
      <c r="L15" s="8"/>
      <c r="M15" s="8">
        <v>61123225222</v>
      </c>
      <c r="N15" s="8"/>
      <c r="O15" s="8">
        <v>69684187011</v>
      </c>
      <c r="P15" s="8"/>
      <c r="Q15" s="8">
        <f t="shared" si="1"/>
        <v>-8560961789</v>
      </c>
    </row>
    <row r="16" spans="1:17">
      <c r="A16" s="2" t="s">
        <v>65</v>
      </c>
      <c r="C16" s="8">
        <v>6668446</v>
      </c>
      <c r="D16" s="8"/>
      <c r="E16" s="8">
        <v>88560350450</v>
      </c>
      <c r="F16" s="8"/>
      <c r="G16" s="8">
        <v>94923968447</v>
      </c>
      <c r="H16" s="8"/>
      <c r="I16" s="8">
        <f t="shared" si="0"/>
        <v>-6363617997</v>
      </c>
      <c r="J16" s="8"/>
      <c r="K16" s="8">
        <v>6668446</v>
      </c>
      <c r="L16" s="8"/>
      <c r="M16" s="8">
        <v>88560350450</v>
      </c>
      <c r="N16" s="8"/>
      <c r="O16" s="8">
        <v>83340747723</v>
      </c>
      <c r="P16" s="8"/>
      <c r="Q16" s="8">
        <f t="shared" si="1"/>
        <v>5219602727</v>
      </c>
    </row>
    <row r="17" spans="1:17">
      <c r="A17" s="2" t="s">
        <v>27</v>
      </c>
      <c r="C17" s="8">
        <v>2737287</v>
      </c>
      <c r="D17" s="8"/>
      <c r="E17" s="8">
        <v>37196071945</v>
      </c>
      <c r="F17" s="8"/>
      <c r="G17" s="8">
        <v>35880749150</v>
      </c>
      <c r="H17" s="8"/>
      <c r="I17" s="8">
        <f t="shared" si="0"/>
        <v>1315322795</v>
      </c>
      <c r="J17" s="8"/>
      <c r="K17" s="8">
        <v>2737287</v>
      </c>
      <c r="L17" s="8"/>
      <c r="M17" s="8">
        <v>37196071945</v>
      </c>
      <c r="N17" s="8"/>
      <c r="O17" s="8">
        <v>44770085564</v>
      </c>
      <c r="P17" s="8"/>
      <c r="Q17" s="8">
        <f t="shared" si="1"/>
        <v>-7574013619</v>
      </c>
    </row>
    <row r="18" spans="1:17">
      <c r="A18" s="2" t="s">
        <v>34</v>
      </c>
      <c r="C18" s="8">
        <v>276129</v>
      </c>
      <c r="D18" s="8"/>
      <c r="E18" s="8">
        <v>49407485841</v>
      </c>
      <c r="F18" s="8"/>
      <c r="G18" s="8">
        <v>50340738351</v>
      </c>
      <c r="H18" s="8"/>
      <c r="I18" s="8">
        <f t="shared" si="0"/>
        <v>-933252510</v>
      </c>
      <c r="J18" s="8"/>
      <c r="K18" s="8">
        <v>276129</v>
      </c>
      <c r="L18" s="8"/>
      <c r="M18" s="8">
        <v>49407485841</v>
      </c>
      <c r="N18" s="8"/>
      <c r="O18" s="8">
        <v>45530131330</v>
      </c>
      <c r="P18" s="8"/>
      <c r="Q18" s="8">
        <f t="shared" si="1"/>
        <v>3877354511</v>
      </c>
    </row>
    <row r="19" spans="1:17">
      <c r="A19" s="2" t="s">
        <v>39</v>
      </c>
      <c r="C19" s="8">
        <v>12317439</v>
      </c>
      <c r="D19" s="8"/>
      <c r="E19" s="8">
        <v>122441502379</v>
      </c>
      <c r="F19" s="8"/>
      <c r="G19" s="8">
        <v>113258389701</v>
      </c>
      <c r="H19" s="8"/>
      <c r="I19" s="8">
        <f t="shared" si="0"/>
        <v>9183112678</v>
      </c>
      <c r="J19" s="8"/>
      <c r="K19" s="8">
        <v>12317439</v>
      </c>
      <c r="L19" s="8"/>
      <c r="M19" s="8">
        <v>122441502379</v>
      </c>
      <c r="N19" s="8"/>
      <c r="O19" s="8">
        <v>94871194487</v>
      </c>
      <c r="P19" s="8"/>
      <c r="Q19" s="8">
        <f t="shared" si="1"/>
        <v>27570307892</v>
      </c>
    </row>
    <row r="20" spans="1:17">
      <c r="A20" s="2" t="s">
        <v>19</v>
      </c>
      <c r="C20" s="8">
        <v>16573441</v>
      </c>
      <c r="D20" s="8"/>
      <c r="E20" s="8">
        <v>33493327409</v>
      </c>
      <c r="F20" s="8"/>
      <c r="G20" s="8">
        <v>33996510000</v>
      </c>
      <c r="H20" s="8"/>
      <c r="I20" s="8">
        <f t="shared" si="0"/>
        <v>-503182591</v>
      </c>
      <c r="J20" s="8"/>
      <c r="K20" s="8">
        <v>16573441</v>
      </c>
      <c r="L20" s="8"/>
      <c r="M20" s="8">
        <v>33493327409</v>
      </c>
      <c r="N20" s="8"/>
      <c r="O20" s="8">
        <v>33443661439</v>
      </c>
      <c r="P20" s="8"/>
      <c r="Q20" s="8">
        <f t="shared" si="1"/>
        <v>49665970</v>
      </c>
    </row>
    <row r="21" spans="1:17">
      <c r="A21" s="2" t="s">
        <v>54</v>
      </c>
      <c r="C21" s="8">
        <v>4804184</v>
      </c>
      <c r="D21" s="8"/>
      <c r="E21" s="8">
        <v>178559650543</v>
      </c>
      <c r="F21" s="8"/>
      <c r="G21" s="8">
        <v>179371502391</v>
      </c>
      <c r="H21" s="8"/>
      <c r="I21" s="8">
        <f t="shared" si="0"/>
        <v>-811851848</v>
      </c>
      <c r="J21" s="8"/>
      <c r="K21" s="8">
        <v>4804184</v>
      </c>
      <c r="L21" s="8"/>
      <c r="M21" s="8">
        <v>178559650543</v>
      </c>
      <c r="N21" s="8"/>
      <c r="O21" s="8">
        <v>128730567001</v>
      </c>
      <c r="P21" s="8"/>
      <c r="Q21" s="8">
        <f t="shared" si="1"/>
        <v>49829083542</v>
      </c>
    </row>
    <row r="22" spans="1:17">
      <c r="A22" s="2" t="s">
        <v>43</v>
      </c>
      <c r="C22" s="8">
        <v>3551922</v>
      </c>
      <c r="D22" s="8"/>
      <c r="E22" s="8">
        <v>58928852789</v>
      </c>
      <c r="F22" s="8"/>
      <c r="G22" s="8">
        <v>57834308489</v>
      </c>
      <c r="H22" s="8"/>
      <c r="I22" s="8">
        <f t="shared" si="0"/>
        <v>1094544300</v>
      </c>
      <c r="J22" s="8"/>
      <c r="K22" s="8">
        <v>3551922</v>
      </c>
      <c r="L22" s="8"/>
      <c r="M22" s="8">
        <v>58928852789</v>
      </c>
      <c r="N22" s="8"/>
      <c r="O22" s="8">
        <v>51269026698</v>
      </c>
      <c r="P22" s="8"/>
      <c r="Q22" s="8">
        <f t="shared" si="1"/>
        <v>7659826091</v>
      </c>
    </row>
    <row r="23" spans="1:17">
      <c r="A23" s="2" t="s">
        <v>68</v>
      </c>
      <c r="C23" s="8">
        <v>22454373</v>
      </c>
      <c r="D23" s="8"/>
      <c r="E23" s="8">
        <v>293808288673</v>
      </c>
      <c r="F23" s="8"/>
      <c r="G23" s="8">
        <v>333126049910</v>
      </c>
      <c r="H23" s="8"/>
      <c r="I23" s="8">
        <f t="shared" si="0"/>
        <v>-39317761237</v>
      </c>
      <c r="J23" s="8"/>
      <c r="K23" s="8">
        <v>22454373</v>
      </c>
      <c r="L23" s="8"/>
      <c r="M23" s="8">
        <v>293808288673</v>
      </c>
      <c r="N23" s="8"/>
      <c r="O23" s="8">
        <v>247052284267</v>
      </c>
      <c r="P23" s="8"/>
      <c r="Q23" s="8">
        <f t="shared" si="1"/>
        <v>46756004406</v>
      </c>
    </row>
    <row r="24" spans="1:17">
      <c r="A24" s="2" t="s">
        <v>55</v>
      </c>
      <c r="C24" s="8">
        <v>20749555</v>
      </c>
      <c r="D24" s="8"/>
      <c r="E24" s="8">
        <v>105399346205</v>
      </c>
      <c r="F24" s="8"/>
      <c r="G24" s="8">
        <v>114055467091</v>
      </c>
      <c r="H24" s="8"/>
      <c r="I24" s="8">
        <f t="shared" si="0"/>
        <v>-8656120886</v>
      </c>
      <c r="J24" s="8"/>
      <c r="K24" s="8">
        <v>20749555</v>
      </c>
      <c r="L24" s="8"/>
      <c r="M24" s="8">
        <v>105399346205</v>
      </c>
      <c r="N24" s="8"/>
      <c r="O24" s="8">
        <v>114506326251</v>
      </c>
      <c r="P24" s="8"/>
      <c r="Q24" s="8">
        <f t="shared" si="1"/>
        <v>-9106980046</v>
      </c>
    </row>
    <row r="25" spans="1:17">
      <c r="A25" s="2" t="s">
        <v>25</v>
      </c>
      <c r="C25" s="8">
        <v>33125046</v>
      </c>
      <c r="D25" s="8"/>
      <c r="E25" s="8">
        <v>282521827956</v>
      </c>
      <c r="F25" s="8"/>
      <c r="G25" s="8">
        <v>288448859312</v>
      </c>
      <c r="H25" s="8"/>
      <c r="I25" s="8">
        <f t="shared" si="0"/>
        <v>-5927031356</v>
      </c>
      <c r="J25" s="8"/>
      <c r="K25" s="8">
        <v>33125046</v>
      </c>
      <c r="L25" s="8"/>
      <c r="M25" s="8">
        <v>282521827956</v>
      </c>
      <c r="N25" s="8"/>
      <c r="O25" s="8">
        <v>235229602812</v>
      </c>
      <c r="P25" s="8"/>
      <c r="Q25" s="8">
        <f t="shared" si="1"/>
        <v>47292225144</v>
      </c>
    </row>
    <row r="26" spans="1:17">
      <c r="A26" s="2" t="s">
        <v>38</v>
      </c>
      <c r="C26" s="8">
        <v>12920956</v>
      </c>
      <c r="D26" s="8"/>
      <c r="E26" s="8">
        <v>114055397648</v>
      </c>
      <c r="F26" s="8"/>
      <c r="G26" s="8">
        <v>123303132593</v>
      </c>
      <c r="H26" s="8"/>
      <c r="I26" s="8">
        <f t="shared" si="0"/>
        <v>-9247734945</v>
      </c>
      <c r="J26" s="8"/>
      <c r="K26" s="8">
        <v>12920956</v>
      </c>
      <c r="L26" s="8"/>
      <c r="M26" s="8">
        <v>114055397648</v>
      </c>
      <c r="N26" s="8"/>
      <c r="O26" s="8">
        <v>126258899870</v>
      </c>
      <c r="P26" s="8"/>
      <c r="Q26" s="8">
        <f t="shared" si="1"/>
        <v>-12203502222</v>
      </c>
    </row>
    <row r="27" spans="1:17">
      <c r="A27" s="2" t="s">
        <v>23</v>
      </c>
      <c r="C27" s="8">
        <v>20961576</v>
      </c>
      <c r="D27" s="8"/>
      <c r="E27" s="8">
        <v>73179033435</v>
      </c>
      <c r="F27" s="8"/>
      <c r="G27" s="8">
        <v>70211383904</v>
      </c>
      <c r="H27" s="8"/>
      <c r="I27" s="8">
        <f t="shared" si="0"/>
        <v>2967649531</v>
      </c>
      <c r="J27" s="8"/>
      <c r="K27" s="8">
        <v>20961576</v>
      </c>
      <c r="L27" s="8"/>
      <c r="M27" s="8">
        <v>73179033435</v>
      </c>
      <c r="N27" s="8"/>
      <c r="O27" s="8">
        <v>79216882518</v>
      </c>
      <c r="P27" s="8"/>
      <c r="Q27" s="8">
        <f t="shared" si="1"/>
        <v>-6037849083</v>
      </c>
    </row>
    <row r="28" spans="1:17">
      <c r="A28" s="2" t="s">
        <v>74</v>
      </c>
      <c r="C28" s="8">
        <v>70757817</v>
      </c>
      <c r="D28" s="8"/>
      <c r="E28" s="8">
        <v>521899115277</v>
      </c>
      <c r="F28" s="8"/>
      <c r="G28" s="8">
        <v>547220366153</v>
      </c>
      <c r="H28" s="8"/>
      <c r="I28" s="8">
        <f t="shared" si="0"/>
        <v>-25321250876</v>
      </c>
      <c r="J28" s="8"/>
      <c r="K28" s="8">
        <v>70757817</v>
      </c>
      <c r="L28" s="8"/>
      <c r="M28" s="8">
        <v>521899115277</v>
      </c>
      <c r="N28" s="8"/>
      <c r="O28" s="8">
        <v>417901829595</v>
      </c>
      <c r="P28" s="8"/>
      <c r="Q28" s="8">
        <f t="shared" si="1"/>
        <v>103997285682</v>
      </c>
    </row>
    <row r="29" spans="1:17">
      <c r="A29" s="2" t="s">
        <v>29</v>
      </c>
      <c r="C29" s="8">
        <v>1848389</v>
      </c>
      <c r="D29" s="8"/>
      <c r="E29" s="8">
        <v>107469004587</v>
      </c>
      <c r="F29" s="8"/>
      <c r="G29" s="8">
        <v>110243465127</v>
      </c>
      <c r="H29" s="8"/>
      <c r="I29" s="8">
        <f t="shared" si="0"/>
        <v>-2774460540</v>
      </c>
      <c r="J29" s="8"/>
      <c r="K29" s="8">
        <v>1848389</v>
      </c>
      <c r="L29" s="8"/>
      <c r="M29" s="8">
        <v>107469004587</v>
      </c>
      <c r="N29" s="8"/>
      <c r="O29" s="8">
        <v>70384105501</v>
      </c>
      <c r="P29" s="8"/>
      <c r="Q29" s="8">
        <f t="shared" si="1"/>
        <v>37084899086</v>
      </c>
    </row>
    <row r="30" spans="1:17">
      <c r="A30" s="2" t="s">
        <v>52</v>
      </c>
      <c r="C30" s="8">
        <v>7944430</v>
      </c>
      <c r="D30" s="8"/>
      <c r="E30" s="8">
        <v>185978133107</v>
      </c>
      <c r="F30" s="8"/>
      <c r="G30" s="8">
        <v>188742139331</v>
      </c>
      <c r="H30" s="8"/>
      <c r="I30" s="8">
        <f t="shared" si="0"/>
        <v>-2764006224</v>
      </c>
      <c r="J30" s="8"/>
      <c r="K30" s="8">
        <v>7944430</v>
      </c>
      <c r="L30" s="8"/>
      <c r="M30" s="8">
        <v>185978133107</v>
      </c>
      <c r="N30" s="8"/>
      <c r="O30" s="8">
        <v>162893676431</v>
      </c>
      <c r="P30" s="8"/>
      <c r="Q30" s="8">
        <f t="shared" si="1"/>
        <v>23084456676</v>
      </c>
    </row>
    <row r="31" spans="1:17">
      <c r="A31" s="2" t="s">
        <v>71</v>
      </c>
      <c r="C31" s="8">
        <v>7619936</v>
      </c>
      <c r="D31" s="8"/>
      <c r="E31" s="8">
        <v>146492713344</v>
      </c>
      <c r="F31" s="8"/>
      <c r="G31" s="8">
        <v>163611303425</v>
      </c>
      <c r="H31" s="8"/>
      <c r="I31" s="8">
        <f t="shared" si="0"/>
        <v>-17118590081</v>
      </c>
      <c r="J31" s="8"/>
      <c r="K31" s="8">
        <v>7619936</v>
      </c>
      <c r="L31" s="8"/>
      <c r="M31" s="8">
        <v>146492713344</v>
      </c>
      <c r="N31" s="8"/>
      <c r="O31" s="8">
        <v>154254533898</v>
      </c>
      <c r="P31" s="8"/>
      <c r="Q31" s="8">
        <f t="shared" si="1"/>
        <v>-7761820554</v>
      </c>
    </row>
    <row r="32" spans="1:17">
      <c r="A32" s="2" t="s">
        <v>61</v>
      </c>
      <c r="C32" s="8">
        <v>1656710</v>
      </c>
      <c r="D32" s="8"/>
      <c r="E32" s="8">
        <v>26135550373</v>
      </c>
      <c r="F32" s="8"/>
      <c r="G32" s="8">
        <v>26366109733</v>
      </c>
      <c r="H32" s="8"/>
      <c r="I32" s="8">
        <f t="shared" si="0"/>
        <v>-230559360</v>
      </c>
      <c r="J32" s="8"/>
      <c r="K32" s="8">
        <v>1656710</v>
      </c>
      <c r="L32" s="8"/>
      <c r="M32" s="8">
        <v>26135550373</v>
      </c>
      <c r="N32" s="8"/>
      <c r="O32" s="8">
        <v>25973520885</v>
      </c>
      <c r="P32" s="8"/>
      <c r="Q32" s="8">
        <f t="shared" si="1"/>
        <v>162029488</v>
      </c>
    </row>
    <row r="33" spans="1:17">
      <c r="A33" s="2" t="s">
        <v>33</v>
      </c>
      <c r="C33" s="8">
        <v>2767497</v>
      </c>
      <c r="D33" s="8"/>
      <c r="E33" s="8">
        <v>124181511933</v>
      </c>
      <c r="F33" s="8"/>
      <c r="G33" s="8">
        <v>120061148880</v>
      </c>
      <c r="H33" s="8"/>
      <c r="I33" s="8">
        <f t="shared" si="0"/>
        <v>4120363053</v>
      </c>
      <c r="J33" s="8"/>
      <c r="K33" s="8">
        <v>2767497</v>
      </c>
      <c r="L33" s="8"/>
      <c r="M33" s="8">
        <v>124181511933</v>
      </c>
      <c r="N33" s="8"/>
      <c r="O33" s="8">
        <v>118975967191</v>
      </c>
      <c r="P33" s="8"/>
      <c r="Q33" s="8">
        <f t="shared" si="1"/>
        <v>5205544742</v>
      </c>
    </row>
    <row r="34" spans="1:17">
      <c r="A34" s="2" t="s">
        <v>24</v>
      </c>
      <c r="C34" s="8">
        <v>1557284</v>
      </c>
      <c r="D34" s="8"/>
      <c r="E34" s="8">
        <v>23220272403</v>
      </c>
      <c r="F34" s="8"/>
      <c r="G34" s="8">
        <v>22601065138</v>
      </c>
      <c r="H34" s="8"/>
      <c r="I34" s="8">
        <f t="shared" si="0"/>
        <v>619207265</v>
      </c>
      <c r="J34" s="8"/>
      <c r="K34" s="8">
        <v>1557284</v>
      </c>
      <c r="L34" s="8"/>
      <c r="M34" s="8">
        <v>23220272403</v>
      </c>
      <c r="N34" s="8"/>
      <c r="O34" s="8">
        <v>22722688924</v>
      </c>
      <c r="P34" s="8"/>
      <c r="Q34" s="8">
        <f t="shared" si="1"/>
        <v>497583479</v>
      </c>
    </row>
    <row r="35" spans="1:17">
      <c r="A35" s="2" t="s">
        <v>76</v>
      </c>
      <c r="C35" s="8">
        <v>1601041</v>
      </c>
      <c r="D35" s="8"/>
      <c r="E35" s="8">
        <v>45931117302</v>
      </c>
      <c r="F35" s="8"/>
      <c r="G35" s="8">
        <v>46440402040</v>
      </c>
      <c r="H35" s="8"/>
      <c r="I35" s="8">
        <f t="shared" si="0"/>
        <v>-509284738</v>
      </c>
      <c r="J35" s="8"/>
      <c r="K35" s="8">
        <v>1601041</v>
      </c>
      <c r="L35" s="8"/>
      <c r="M35" s="8">
        <v>45931117302</v>
      </c>
      <c r="N35" s="8"/>
      <c r="O35" s="8">
        <v>36972743671</v>
      </c>
      <c r="P35" s="8"/>
      <c r="Q35" s="8">
        <f t="shared" si="1"/>
        <v>8958373631</v>
      </c>
    </row>
    <row r="36" spans="1:17">
      <c r="A36" s="2" t="s">
        <v>16</v>
      </c>
      <c r="C36" s="8">
        <v>29896041</v>
      </c>
      <c r="D36" s="8"/>
      <c r="E36" s="8">
        <v>108174100784</v>
      </c>
      <c r="F36" s="8"/>
      <c r="G36" s="8">
        <v>113881535651</v>
      </c>
      <c r="H36" s="8"/>
      <c r="I36" s="8">
        <f t="shared" si="0"/>
        <v>-5707434867</v>
      </c>
      <c r="J36" s="8"/>
      <c r="K36" s="8">
        <v>29896041</v>
      </c>
      <c r="L36" s="8"/>
      <c r="M36" s="8">
        <v>108174100784</v>
      </c>
      <c r="N36" s="8"/>
      <c r="O36" s="8">
        <v>122806262860</v>
      </c>
      <c r="P36" s="8"/>
      <c r="Q36" s="8">
        <f t="shared" si="1"/>
        <v>-14632162076</v>
      </c>
    </row>
    <row r="37" spans="1:17">
      <c r="A37" s="2" t="s">
        <v>80</v>
      </c>
      <c r="C37" s="8">
        <v>9599505</v>
      </c>
      <c r="D37" s="8"/>
      <c r="E37" s="8">
        <v>70422823035</v>
      </c>
      <c r="F37" s="8"/>
      <c r="G37" s="8">
        <v>74048930455</v>
      </c>
      <c r="H37" s="8"/>
      <c r="I37" s="8">
        <f t="shared" si="0"/>
        <v>-3626107420</v>
      </c>
      <c r="J37" s="8"/>
      <c r="K37" s="8">
        <v>9599505</v>
      </c>
      <c r="L37" s="8"/>
      <c r="M37" s="8">
        <v>70422823035</v>
      </c>
      <c r="N37" s="8"/>
      <c r="O37" s="8">
        <v>67020042512</v>
      </c>
      <c r="P37" s="8"/>
      <c r="Q37" s="8">
        <f t="shared" si="1"/>
        <v>3402780523</v>
      </c>
    </row>
    <row r="38" spans="1:17">
      <c r="A38" s="2" t="s">
        <v>60</v>
      </c>
      <c r="C38" s="8">
        <v>34066884</v>
      </c>
      <c r="D38" s="8"/>
      <c r="E38" s="8">
        <v>122452896721</v>
      </c>
      <c r="F38" s="8"/>
      <c r="G38" s="8">
        <v>120454909744</v>
      </c>
      <c r="H38" s="8"/>
      <c r="I38" s="8">
        <f t="shared" si="0"/>
        <v>1997986977</v>
      </c>
      <c r="J38" s="8"/>
      <c r="K38" s="8">
        <v>34066884</v>
      </c>
      <c r="L38" s="8"/>
      <c r="M38" s="8">
        <v>122452896721</v>
      </c>
      <c r="N38" s="8"/>
      <c r="O38" s="8">
        <v>122705806189</v>
      </c>
      <c r="P38" s="8"/>
      <c r="Q38" s="8">
        <f t="shared" si="1"/>
        <v>-252909468</v>
      </c>
    </row>
    <row r="39" spans="1:17">
      <c r="A39" s="2" t="s">
        <v>35</v>
      </c>
      <c r="C39" s="8">
        <v>93184</v>
      </c>
      <c r="D39" s="8"/>
      <c r="E39" s="8">
        <v>12412360396</v>
      </c>
      <c r="F39" s="8"/>
      <c r="G39" s="8">
        <v>12866245217</v>
      </c>
      <c r="H39" s="8"/>
      <c r="I39" s="8">
        <f t="shared" si="0"/>
        <v>-453884821</v>
      </c>
      <c r="J39" s="8"/>
      <c r="K39" s="8">
        <v>93184</v>
      </c>
      <c r="L39" s="8"/>
      <c r="M39" s="8">
        <v>12412360396</v>
      </c>
      <c r="N39" s="8"/>
      <c r="O39" s="8">
        <v>14318163957</v>
      </c>
      <c r="P39" s="8"/>
      <c r="Q39" s="8">
        <f t="shared" si="1"/>
        <v>-1905803561</v>
      </c>
    </row>
    <row r="40" spans="1:17">
      <c r="A40" s="2" t="s">
        <v>53</v>
      </c>
      <c r="C40" s="8">
        <v>1723732</v>
      </c>
      <c r="D40" s="8"/>
      <c r="E40" s="8">
        <v>47326201446</v>
      </c>
      <c r="F40" s="8"/>
      <c r="G40" s="8">
        <v>47429009994</v>
      </c>
      <c r="H40" s="8"/>
      <c r="I40" s="8">
        <f t="shared" si="0"/>
        <v>-102808548</v>
      </c>
      <c r="J40" s="8"/>
      <c r="K40" s="8">
        <v>1723732</v>
      </c>
      <c r="L40" s="8"/>
      <c r="M40" s="8">
        <v>47326201446</v>
      </c>
      <c r="N40" s="8"/>
      <c r="O40" s="8">
        <v>39605524234</v>
      </c>
      <c r="P40" s="8"/>
      <c r="Q40" s="8">
        <f t="shared" si="1"/>
        <v>7720677212</v>
      </c>
    </row>
    <row r="41" spans="1:17">
      <c r="A41" s="2" t="s">
        <v>32</v>
      </c>
      <c r="C41" s="8">
        <v>6811410</v>
      </c>
      <c r="D41" s="8"/>
      <c r="E41" s="8">
        <v>119235233965</v>
      </c>
      <c r="F41" s="8"/>
      <c r="G41" s="8">
        <v>118631969544</v>
      </c>
      <c r="H41" s="8"/>
      <c r="I41" s="8">
        <f t="shared" si="0"/>
        <v>603264421</v>
      </c>
      <c r="J41" s="8"/>
      <c r="K41" s="8">
        <v>6811410</v>
      </c>
      <c r="L41" s="8"/>
      <c r="M41" s="8">
        <v>119235233965</v>
      </c>
      <c r="N41" s="8"/>
      <c r="O41" s="8">
        <v>103799503695</v>
      </c>
      <c r="P41" s="8"/>
      <c r="Q41" s="8">
        <f t="shared" si="1"/>
        <v>15435730270</v>
      </c>
    </row>
    <row r="42" spans="1:17">
      <c r="A42" s="2" t="s">
        <v>21</v>
      </c>
      <c r="C42" s="8">
        <v>136125304</v>
      </c>
      <c r="D42" s="8"/>
      <c r="E42" s="8">
        <v>334093619991</v>
      </c>
      <c r="F42" s="8"/>
      <c r="G42" s="8">
        <v>329349935203</v>
      </c>
      <c r="H42" s="8"/>
      <c r="I42" s="8">
        <f t="shared" si="0"/>
        <v>4743684788</v>
      </c>
      <c r="J42" s="8"/>
      <c r="K42" s="8">
        <v>136125304</v>
      </c>
      <c r="L42" s="8"/>
      <c r="M42" s="8">
        <v>334093619991</v>
      </c>
      <c r="N42" s="8"/>
      <c r="O42" s="8">
        <v>240676438245</v>
      </c>
      <c r="P42" s="8"/>
      <c r="Q42" s="8">
        <f t="shared" si="1"/>
        <v>93417181746</v>
      </c>
    </row>
    <row r="43" spans="1:17">
      <c r="A43" s="2" t="s">
        <v>79</v>
      </c>
      <c r="C43" s="8">
        <v>5171394</v>
      </c>
      <c r="D43" s="8"/>
      <c r="E43" s="8">
        <v>64257802571</v>
      </c>
      <c r="F43" s="8"/>
      <c r="G43" s="8">
        <v>66519677221</v>
      </c>
      <c r="H43" s="8"/>
      <c r="I43" s="8">
        <f t="shared" si="0"/>
        <v>-2261874650</v>
      </c>
      <c r="J43" s="8"/>
      <c r="K43" s="8">
        <v>5171394</v>
      </c>
      <c r="L43" s="8"/>
      <c r="M43" s="8">
        <v>64257802571</v>
      </c>
      <c r="N43" s="8"/>
      <c r="O43" s="8">
        <v>59779141395</v>
      </c>
      <c r="P43" s="8"/>
      <c r="Q43" s="8">
        <f t="shared" si="1"/>
        <v>4478661176</v>
      </c>
    </row>
    <row r="44" spans="1:17">
      <c r="A44" s="2" t="s">
        <v>20</v>
      </c>
      <c r="C44" s="8">
        <v>33768311</v>
      </c>
      <c r="D44" s="8"/>
      <c r="E44" s="8">
        <v>60824109863</v>
      </c>
      <c r="F44" s="8"/>
      <c r="G44" s="8">
        <v>61361188117</v>
      </c>
      <c r="H44" s="8"/>
      <c r="I44" s="8">
        <f t="shared" si="0"/>
        <v>-537078254</v>
      </c>
      <c r="J44" s="8"/>
      <c r="K44" s="8">
        <v>33768311</v>
      </c>
      <c r="L44" s="8"/>
      <c r="M44" s="8">
        <v>60824109863</v>
      </c>
      <c r="N44" s="8"/>
      <c r="O44" s="8">
        <v>60658980782</v>
      </c>
      <c r="P44" s="8"/>
      <c r="Q44" s="8">
        <f t="shared" si="1"/>
        <v>165129081</v>
      </c>
    </row>
    <row r="45" spans="1:17">
      <c r="A45" s="2" t="s">
        <v>49</v>
      </c>
      <c r="C45" s="8">
        <v>3400000</v>
      </c>
      <c r="D45" s="8"/>
      <c r="E45" s="8">
        <v>103251973500</v>
      </c>
      <c r="F45" s="8"/>
      <c r="G45" s="8">
        <v>105495834252</v>
      </c>
      <c r="H45" s="8"/>
      <c r="I45" s="8">
        <f t="shared" si="0"/>
        <v>-2243860752</v>
      </c>
      <c r="J45" s="8"/>
      <c r="K45" s="8">
        <v>3400000</v>
      </c>
      <c r="L45" s="8"/>
      <c r="M45" s="8">
        <v>103251973500</v>
      </c>
      <c r="N45" s="8"/>
      <c r="O45" s="8">
        <v>104781146752</v>
      </c>
      <c r="P45" s="8"/>
      <c r="Q45" s="8">
        <f t="shared" si="1"/>
        <v>-1529173252</v>
      </c>
    </row>
    <row r="46" spans="1:17">
      <c r="A46" s="2" t="s">
        <v>44</v>
      </c>
      <c r="C46" s="8">
        <v>6573732</v>
      </c>
      <c r="D46" s="8"/>
      <c r="E46" s="8">
        <v>140167562419</v>
      </c>
      <c r="F46" s="8"/>
      <c r="G46" s="8">
        <v>146702180713</v>
      </c>
      <c r="H46" s="8"/>
      <c r="I46" s="8">
        <f t="shared" si="0"/>
        <v>-6534618294</v>
      </c>
      <c r="J46" s="8"/>
      <c r="K46" s="8">
        <v>6573732</v>
      </c>
      <c r="L46" s="8"/>
      <c r="M46" s="8">
        <v>140167562419</v>
      </c>
      <c r="N46" s="8"/>
      <c r="O46" s="8">
        <v>167226998168</v>
      </c>
      <c r="P46" s="8"/>
      <c r="Q46" s="8">
        <f t="shared" si="1"/>
        <v>-27059435749</v>
      </c>
    </row>
    <row r="47" spans="1:17">
      <c r="A47" s="2" t="s">
        <v>17</v>
      </c>
      <c r="C47" s="8">
        <v>25156505</v>
      </c>
      <c r="D47" s="8"/>
      <c r="E47" s="8">
        <v>69218888265</v>
      </c>
      <c r="F47" s="8"/>
      <c r="G47" s="8">
        <v>69919079331</v>
      </c>
      <c r="H47" s="8"/>
      <c r="I47" s="8">
        <f t="shared" si="0"/>
        <v>-700191066</v>
      </c>
      <c r="J47" s="8"/>
      <c r="K47" s="8">
        <v>25156505</v>
      </c>
      <c r="L47" s="8"/>
      <c r="M47" s="8">
        <v>69218888265</v>
      </c>
      <c r="N47" s="8"/>
      <c r="O47" s="8">
        <v>84205516105</v>
      </c>
      <c r="P47" s="8"/>
      <c r="Q47" s="8">
        <f t="shared" si="1"/>
        <v>-14986627840</v>
      </c>
    </row>
    <row r="48" spans="1:17">
      <c r="A48" s="2" t="s">
        <v>81</v>
      </c>
      <c r="C48" s="8">
        <v>1359690</v>
      </c>
      <c r="D48" s="8"/>
      <c r="E48" s="8">
        <v>49117138349</v>
      </c>
      <c r="F48" s="8"/>
      <c r="G48" s="8">
        <v>43521514992</v>
      </c>
      <c r="H48" s="8"/>
      <c r="I48" s="8">
        <f t="shared" si="0"/>
        <v>5595623357</v>
      </c>
      <c r="J48" s="8"/>
      <c r="K48" s="8">
        <v>1359690</v>
      </c>
      <c r="L48" s="8"/>
      <c r="M48" s="8">
        <v>49117138349</v>
      </c>
      <c r="N48" s="8"/>
      <c r="O48" s="8">
        <v>47659583841</v>
      </c>
      <c r="P48" s="8"/>
      <c r="Q48" s="8">
        <f t="shared" si="1"/>
        <v>1457554508</v>
      </c>
    </row>
    <row r="49" spans="1:17">
      <c r="A49" s="2" t="s">
        <v>56</v>
      </c>
      <c r="C49" s="8">
        <v>27709376</v>
      </c>
      <c r="D49" s="8"/>
      <c r="E49" s="8">
        <v>309875683644</v>
      </c>
      <c r="F49" s="8"/>
      <c r="G49" s="8">
        <v>311650246381</v>
      </c>
      <c r="H49" s="8"/>
      <c r="I49" s="8">
        <f t="shared" si="0"/>
        <v>-1774562737</v>
      </c>
      <c r="J49" s="8"/>
      <c r="K49" s="8">
        <v>27709376</v>
      </c>
      <c r="L49" s="8"/>
      <c r="M49" s="8">
        <v>309875683644</v>
      </c>
      <c r="N49" s="8"/>
      <c r="O49" s="8">
        <v>283569867721</v>
      </c>
      <c r="P49" s="8"/>
      <c r="Q49" s="8">
        <f t="shared" si="1"/>
        <v>26305815923</v>
      </c>
    </row>
    <row r="50" spans="1:17">
      <c r="A50" s="2" t="s">
        <v>63</v>
      </c>
      <c r="C50" s="8">
        <v>105500953</v>
      </c>
      <c r="D50" s="8"/>
      <c r="E50" s="8">
        <v>649165246220</v>
      </c>
      <c r="F50" s="8"/>
      <c r="G50" s="8">
        <v>664896229569</v>
      </c>
      <c r="H50" s="8"/>
      <c r="I50" s="8">
        <f t="shared" si="0"/>
        <v>-15730983349</v>
      </c>
      <c r="J50" s="8"/>
      <c r="K50" s="8">
        <v>105500953</v>
      </c>
      <c r="L50" s="8"/>
      <c r="M50" s="8">
        <v>649165246220</v>
      </c>
      <c r="N50" s="8"/>
      <c r="O50" s="8">
        <v>511850027667</v>
      </c>
      <c r="P50" s="8"/>
      <c r="Q50" s="8">
        <f t="shared" si="1"/>
        <v>137315218553</v>
      </c>
    </row>
    <row r="51" spans="1:17">
      <c r="A51" s="2" t="s">
        <v>45</v>
      </c>
      <c r="C51" s="8">
        <v>9075136</v>
      </c>
      <c r="D51" s="8"/>
      <c r="E51" s="8">
        <v>159313313694</v>
      </c>
      <c r="F51" s="8"/>
      <c r="G51" s="8">
        <v>173205867663</v>
      </c>
      <c r="H51" s="8"/>
      <c r="I51" s="8">
        <f t="shared" si="0"/>
        <v>-13892553969</v>
      </c>
      <c r="J51" s="8"/>
      <c r="K51" s="8">
        <v>9075136</v>
      </c>
      <c r="L51" s="8"/>
      <c r="M51" s="8">
        <v>159313313694</v>
      </c>
      <c r="N51" s="8"/>
      <c r="O51" s="8">
        <v>127788297003</v>
      </c>
      <c r="P51" s="8"/>
      <c r="Q51" s="8">
        <f t="shared" si="1"/>
        <v>31525016691</v>
      </c>
    </row>
    <row r="52" spans="1:17">
      <c r="A52" s="2" t="s">
        <v>47</v>
      </c>
      <c r="C52" s="8">
        <v>14685345</v>
      </c>
      <c r="D52" s="8"/>
      <c r="E52" s="8">
        <v>133279440510</v>
      </c>
      <c r="F52" s="8"/>
      <c r="G52" s="8">
        <v>133279440510</v>
      </c>
      <c r="H52" s="8"/>
      <c r="I52" s="8">
        <f t="shared" si="0"/>
        <v>0</v>
      </c>
      <c r="J52" s="8"/>
      <c r="K52" s="8">
        <v>14685345</v>
      </c>
      <c r="L52" s="8"/>
      <c r="M52" s="8">
        <v>133279440510</v>
      </c>
      <c r="N52" s="8"/>
      <c r="O52" s="8">
        <v>134219734773</v>
      </c>
      <c r="P52" s="8"/>
      <c r="Q52" s="8">
        <f t="shared" si="1"/>
        <v>-940294263</v>
      </c>
    </row>
    <row r="53" spans="1:17">
      <c r="A53" s="2" t="s">
        <v>66</v>
      </c>
      <c r="C53" s="8">
        <v>8777819</v>
      </c>
      <c r="D53" s="8"/>
      <c r="E53" s="8">
        <v>131058376473</v>
      </c>
      <c r="F53" s="8"/>
      <c r="G53" s="8">
        <v>122245529587</v>
      </c>
      <c r="H53" s="8"/>
      <c r="I53" s="8">
        <f t="shared" si="0"/>
        <v>8812846886</v>
      </c>
      <c r="J53" s="8"/>
      <c r="K53" s="8">
        <v>8777819</v>
      </c>
      <c r="L53" s="8"/>
      <c r="M53" s="8">
        <v>131058376473</v>
      </c>
      <c r="N53" s="8"/>
      <c r="O53" s="8">
        <v>121348118781</v>
      </c>
      <c r="P53" s="8"/>
      <c r="Q53" s="8">
        <f t="shared" si="1"/>
        <v>9710257692</v>
      </c>
    </row>
    <row r="54" spans="1:17">
      <c r="A54" s="2" t="s">
        <v>48</v>
      </c>
      <c r="C54" s="8">
        <v>196430056</v>
      </c>
      <c r="D54" s="8"/>
      <c r="E54" s="8">
        <v>234508817897</v>
      </c>
      <c r="F54" s="8"/>
      <c r="G54" s="8">
        <v>249739199076</v>
      </c>
      <c r="H54" s="8"/>
      <c r="I54" s="8">
        <f t="shared" si="0"/>
        <v>-15230381179</v>
      </c>
      <c r="J54" s="8"/>
      <c r="K54" s="8">
        <v>196430056</v>
      </c>
      <c r="L54" s="8"/>
      <c r="M54" s="8">
        <v>234508817897</v>
      </c>
      <c r="N54" s="8"/>
      <c r="O54" s="8">
        <v>224269996947</v>
      </c>
      <c r="P54" s="8"/>
      <c r="Q54" s="8">
        <f t="shared" si="1"/>
        <v>10238820950</v>
      </c>
    </row>
    <row r="55" spans="1:17">
      <c r="A55" s="2" t="s">
        <v>73</v>
      </c>
      <c r="C55" s="8">
        <v>18759693</v>
      </c>
      <c r="D55" s="8"/>
      <c r="E55" s="8">
        <v>99021266709</v>
      </c>
      <c r="F55" s="8"/>
      <c r="G55" s="8">
        <v>107785860938</v>
      </c>
      <c r="H55" s="8"/>
      <c r="I55" s="8">
        <f t="shared" si="0"/>
        <v>-8764594229</v>
      </c>
      <c r="J55" s="8"/>
      <c r="K55" s="8">
        <v>18759693</v>
      </c>
      <c r="L55" s="8"/>
      <c r="M55" s="8">
        <v>99021266709</v>
      </c>
      <c r="N55" s="8"/>
      <c r="O55" s="8">
        <v>111995960015</v>
      </c>
      <c r="P55" s="8"/>
      <c r="Q55" s="8">
        <f t="shared" si="1"/>
        <v>-12974693306</v>
      </c>
    </row>
    <row r="56" spans="1:17">
      <c r="A56" s="2" t="s">
        <v>31</v>
      </c>
      <c r="C56" s="8">
        <v>928506</v>
      </c>
      <c r="D56" s="8"/>
      <c r="E56" s="8">
        <v>135281382229</v>
      </c>
      <c r="F56" s="8"/>
      <c r="G56" s="8">
        <v>160774128202</v>
      </c>
      <c r="H56" s="8"/>
      <c r="I56" s="8">
        <f t="shared" si="0"/>
        <v>-25492745973</v>
      </c>
      <c r="J56" s="8"/>
      <c r="K56" s="8">
        <v>928506</v>
      </c>
      <c r="L56" s="8"/>
      <c r="M56" s="8">
        <v>135281382229</v>
      </c>
      <c r="N56" s="8"/>
      <c r="O56" s="8">
        <v>151763003920</v>
      </c>
      <c r="P56" s="8"/>
      <c r="Q56" s="8">
        <f t="shared" si="1"/>
        <v>-16481621691</v>
      </c>
    </row>
    <row r="57" spans="1:17">
      <c r="A57" s="2" t="s">
        <v>40</v>
      </c>
      <c r="C57" s="8">
        <v>29940905</v>
      </c>
      <c r="D57" s="8"/>
      <c r="E57" s="8">
        <v>151492431171</v>
      </c>
      <c r="F57" s="8"/>
      <c r="G57" s="8">
        <v>160421258156</v>
      </c>
      <c r="H57" s="8"/>
      <c r="I57" s="8">
        <f t="shared" si="0"/>
        <v>-8928826985</v>
      </c>
      <c r="J57" s="8"/>
      <c r="K57" s="8">
        <v>29940905</v>
      </c>
      <c r="L57" s="8"/>
      <c r="M57" s="8">
        <v>151492431171</v>
      </c>
      <c r="N57" s="8"/>
      <c r="O57" s="8">
        <v>168743726925</v>
      </c>
      <c r="P57" s="8"/>
      <c r="Q57" s="8">
        <f t="shared" si="1"/>
        <v>-17251295754</v>
      </c>
    </row>
    <row r="58" spans="1:17">
      <c r="A58" s="2" t="s">
        <v>42</v>
      </c>
      <c r="C58" s="8">
        <v>3782288</v>
      </c>
      <c r="D58" s="8"/>
      <c r="E58" s="8">
        <v>25641722695</v>
      </c>
      <c r="F58" s="8"/>
      <c r="G58" s="8">
        <v>29514299583</v>
      </c>
      <c r="H58" s="8"/>
      <c r="I58" s="8">
        <f t="shared" si="0"/>
        <v>-3872576888</v>
      </c>
      <c r="J58" s="8"/>
      <c r="K58" s="8">
        <v>3782288</v>
      </c>
      <c r="L58" s="8"/>
      <c r="M58" s="8">
        <v>25641722695</v>
      </c>
      <c r="N58" s="8"/>
      <c r="O58" s="8">
        <v>34558765456</v>
      </c>
      <c r="P58" s="8"/>
      <c r="Q58" s="8">
        <f t="shared" si="1"/>
        <v>-8917042761</v>
      </c>
    </row>
    <row r="59" spans="1:17">
      <c r="A59" s="2" t="s">
        <v>30</v>
      </c>
      <c r="C59" s="8">
        <v>31221310</v>
      </c>
      <c r="D59" s="8"/>
      <c r="E59" s="8">
        <v>81313123198</v>
      </c>
      <c r="F59" s="8"/>
      <c r="G59" s="8">
        <v>78178533334</v>
      </c>
      <c r="H59" s="8"/>
      <c r="I59" s="8">
        <f t="shared" si="0"/>
        <v>3134589864</v>
      </c>
      <c r="J59" s="8"/>
      <c r="K59" s="8">
        <v>31221310</v>
      </c>
      <c r="L59" s="8"/>
      <c r="M59" s="8">
        <v>81313123198</v>
      </c>
      <c r="N59" s="8"/>
      <c r="O59" s="8">
        <v>81378879865</v>
      </c>
      <c r="P59" s="8"/>
      <c r="Q59" s="8">
        <f t="shared" si="1"/>
        <v>-65756667</v>
      </c>
    </row>
    <row r="60" spans="1:17">
      <c r="A60" s="2" t="s">
        <v>67</v>
      </c>
      <c r="C60" s="8">
        <v>15711210</v>
      </c>
      <c r="D60" s="8"/>
      <c r="E60" s="8">
        <v>30001656065</v>
      </c>
      <c r="F60" s="8"/>
      <c r="G60" s="8">
        <v>25416578420</v>
      </c>
      <c r="H60" s="8"/>
      <c r="I60" s="8">
        <f t="shared" si="0"/>
        <v>4585077645</v>
      </c>
      <c r="J60" s="8"/>
      <c r="K60" s="8">
        <v>15711210</v>
      </c>
      <c r="L60" s="8"/>
      <c r="M60" s="8">
        <v>30001656065</v>
      </c>
      <c r="N60" s="8"/>
      <c r="O60" s="8">
        <v>42107715695</v>
      </c>
      <c r="P60" s="8"/>
      <c r="Q60" s="8">
        <f t="shared" si="1"/>
        <v>-12106059630</v>
      </c>
    </row>
    <row r="61" spans="1:17">
      <c r="A61" s="2" t="s">
        <v>64</v>
      </c>
      <c r="C61" s="8">
        <v>5289687</v>
      </c>
      <c r="D61" s="8"/>
      <c r="E61" s="8">
        <v>63519217417</v>
      </c>
      <c r="F61" s="8"/>
      <c r="G61" s="8">
        <v>64255367287</v>
      </c>
      <c r="H61" s="8"/>
      <c r="I61" s="8">
        <f t="shared" si="0"/>
        <v>-736149870</v>
      </c>
      <c r="J61" s="8"/>
      <c r="K61" s="8">
        <v>5289687</v>
      </c>
      <c r="L61" s="8"/>
      <c r="M61" s="8">
        <v>63519217417</v>
      </c>
      <c r="N61" s="8"/>
      <c r="O61" s="8">
        <v>50719265792</v>
      </c>
      <c r="P61" s="8"/>
      <c r="Q61" s="8">
        <f t="shared" si="1"/>
        <v>12799951625</v>
      </c>
    </row>
    <row r="62" spans="1:17">
      <c r="A62" s="2" t="s">
        <v>75</v>
      </c>
      <c r="C62" s="8">
        <v>733711</v>
      </c>
      <c r="D62" s="8"/>
      <c r="E62" s="8">
        <v>142441160438</v>
      </c>
      <c r="F62" s="8"/>
      <c r="G62" s="8">
        <v>115382787381</v>
      </c>
      <c r="H62" s="8"/>
      <c r="I62" s="8">
        <f t="shared" si="0"/>
        <v>27058373057</v>
      </c>
      <c r="J62" s="8"/>
      <c r="K62" s="8">
        <v>733711</v>
      </c>
      <c r="L62" s="8"/>
      <c r="M62" s="8">
        <v>142441160438</v>
      </c>
      <c r="N62" s="8"/>
      <c r="O62" s="8">
        <v>117846690409</v>
      </c>
      <c r="P62" s="8"/>
      <c r="Q62" s="8">
        <f t="shared" si="1"/>
        <v>24594470029</v>
      </c>
    </row>
    <row r="63" spans="1:17">
      <c r="A63" s="2" t="s">
        <v>15</v>
      </c>
      <c r="C63" s="8">
        <v>5710600</v>
      </c>
      <c r="D63" s="8"/>
      <c r="E63" s="8">
        <v>65621749510</v>
      </c>
      <c r="F63" s="8"/>
      <c r="G63" s="8">
        <v>63504640170</v>
      </c>
      <c r="H63" s="8"/>
      <c r="I63" s="8">
        <f t="shared" si="0"/>
        <v>2117109340</v>
      </c>
      <c r="J63" s="8"/>
      <c r="K63" s="8">
        <v>5710600</v>
      </c>
      <c r="L63" s="8"/>
      <c r="M63" s="8">
        <v>65621749510</v>
      </c>
      <c r="N63" s="8"/>
      <c r="O63" s="8">
        <v>63874838161</v>
      </c>
      <c r="P63" s="8"/>
      <c r="Q63" s="8">
        <f t="shared" si="1"/>
        <v>1746911349</v>
      </c>
    </row>
    <row r="64" spans="1:17">
      <c r="A64" s="2" t="s">
        <v>50</v>
      </c>
      <c r="C64" s="8">
        <v>11852521</v>
      </c>
      <c r="D64" s="8"/>
      <c r="E64" s="8">
        <v>102503386950</v>
      </c>
      <c r="F64" s="8"/>
      <c r="G64" s="8">
        <v>105495254130</v>
      </c>
      <c r="H64" s="8"/>
      <c r="I64" s="8">
        <f t="shared" si="0"/>
        <v>-2991867180</v>
      </c>
      <c r="J64" s="8"/>
      <c r="K64" s="8">
        <v>11852521</v>
      </c>
      <c r="L64" s="8"/>
      <c r="M64" s="8">
        <v>102503386950</v>
      </c>
      <c r="N64" s="8"/>
      <c r="O64" s="8">
        <v>83848864960</v>
      </c>
      <c r="P64" s="8"/>
      <c r="Q64" s="8">
        <f t="shared" si="1"/>
        <v>18654521990</v>
      </c>
    </row>
    <row r="65" spans="1:17">
      <c r="A65" s="2" t="s">
        <v>18</v>
      </c>
      <c r="C65" s="8">
        <v>28864373</v>
      </c>
      <c r="D65" s="8"/>
      <c r="E65" s="8">
        <v>63697638557</v>
      </c>
      <c r="F65" s="8"/>
      <c r="G65" s="8">
        <v>70182172932</v>
      </c>
      <c r="H65" s="8"/>
      <c r="I65" s="8">
        <f t="shared" si="0"/>
        <v>-6484534375</v>
      </c>
      <c r="J65" s="8"/>
      <c r="K65" s="8">
        <v>28864373</v>
      </c>
      <c r="L65" s="8"/>
      <c r="M65" s="8">
        <v>63697638557</v>
      </c>
      <c r="N65" s="8"/>
      <c r="O65" s="8">
        <v>70935764064</v>
      </c>
      <c r="P65" s="8"/>
      <c r="Q65" s="8">
        <f t="shared" si="1"/>
        <v>-7238125507</v>
      </c>
    </row>
    <row r="66" spans="1:17">
      <c r="A66" s="2" t="s">
        <v>72</v>
      </c>
      <c r="C66" s="8">
        <v>28733324</v>
      </c>
      <c r="D66" s="8"/>
      <c r="E66" s="8">
        <v>148809899362</v>
      </c>
      <c r="F66" s="8"/>
      <c r="G66" s="8">
        <v>164233574152</v>
      </c>
      <c r="H66" s="8"/>
      <c r="I66" s="8">
        <f t="shared" si="0"/>
        <v>-15423674790</v>
      </c>
      <c r="J66" s="8"/>
      <c r="K66" s="8">
        <v>28733324</v>
      </c>
      <c r="L66" s="8"/>
      <c r="M66" s="8">
        <v>148809899362</v>
      </c>
      <c r="N66" s="8"/>
      <c r="O66" s="8">
        <v>165494478674</v>
      </c>
      <c r="P66" s="8"/>
      <c r="Q66" s="8">
        <f t="shared" si="1"/>
        <v>-16684579312</v>
      </c>
    </row>
    <row r="67" spans="1:17">
      <c r="A67" s="2" t="s">
        <v>37</v>
      </c>
      <c r="C67" s="8">
        <v>1642137</v>
      </c>
      <c r="D67" s="8"/>
      <c r="E67" s="8">
        <v>37805603157</v>
      </c>
      <c r="F67" s="8"/>
      <c r="G67" s="8">
        <v>37544424551</v>
      </c>
      <c r="H67" s="8"/>
      <c r="I67" s="8">
        <f t="shared" si="0"/>
        <v>261178606</v>
      </c>
      <c r="J67" s="8"/>
      <c r="K67" s="8">
        <v>1642137</v>
      </c>
      <c r="L67" s="8"/>
      <c r="M67" s="8">
        <v>37805603157</v>
      </c>
      <c r="N67" s="8"/>
      <c r="O67" s="8">
        <v>44979361910</v>
      </c>
      <c r="P67" s="8"/>
      <c r="Q67" s="8">
        <f t="shared" si="1"/>
        <v>-7173758753</v>
      </c>
    </row>
    <row r="68" spans="1:17">
      <c r="A68" s="2" t="s">
        <v>28</v>
      </c>
      <c r="C68" s="8">
        <v>33758652</v>
      </c>
      <c r="D68" s="8"/>
      <c r="E68" s="8">
        <v>138358760008</v>
      </c>
      <c r="F68" s="8"/>
      <c r="G68" s="8">
        <v>151681201853</v>
      </c>
      <c r="H68" s="8"/>
      <c r="I68" s="8">
        <f t="shared" si="0"/>
        <v>-13322441845</v>
      </c>
      <c r="J68" s="8"/>
      <c r="K68" s="8">
        <v>33758652</v>
      </c>
      <c r="L68" s="8"/>
      <c r="M68" s="8">
        <v>138358760008</v>
      </c>
      <c r="N68" s="8"/>
      <c r="O68" s="8">
        <v>147216407981</v>
      </c>
      <c r="P68" s="8"/>
      <c r="Q68" s="8">
        <f t="shared" si="1"/>
        <v>-8857647973</v>
      </c>
    </row>
    <row r="69" spans="1:17">
      <c r="A69" s="2" t="s">
        <v>78</v>
      </c>
      <c r="C69" s="8">
        <v>4269427</v>
      </c>
      <c r="D69" s="8"/>
      <c r="E69" s="8">
        <v>29326205213</v>
      </c>
      <c r="F69" s="8"/>
      <c r="G69" s="8">
        <v>31791926765</v>
      </c>
      <c r="H69" s="8"/>
      <c r="I69" s="8">
        <f t="shared" si="0"/>
        <v>-2465721552</v>
      </c>
      <c r="J69" s="8"/>
      <c r="K69" s="8">
        <v>4269427</v>
      </c>
      <c r="L69" s="8"/>
      <c r="M69" s="8">
        <v>29326205213</v>
      </c>
      <c r="N69" s="8"/>
      <c r="O69" s="8">
        <v>30201496848</v>
      </c>
      <c r="P69" s="8"/>
      <c r="Q69" s="8">
        <f t="shared" si="1"/>
        <v>-875291635</v>
      </c>
    </row>
    <row r="70" spans="1:17">
      <c r="A70" s="2" t="s">
        <v>46</v>
      </c>
      <c r="C70" s="8">
        <v>19714297</v>
      </c>
      <c r="D70" s="8"/>
      <c r="E70" s="8">
        <v>47463926571</v>
      </c>
      <c r="F70" s="8"/>
      <c r="G70" s="8">
        <v>50658237071</v>
      </c>
      <c r="H70" s="8"/>
      <c r="I70" s="8">
        <f t="shared" si="0"/>
        <v>-3194310500</v>
      </c>
      <c r="J70" s="8"/>
      <c r="K70" s="8">
        <v>19714297</v>
      </c>
      <c r="L70" s="8"/>
      <c r="M70" s="8">
        <v>47463926571</v>
      </c>
      <c r="N70" s="8"/>
      <c r="O70" s="8">
        <v>48897183357</v>
      </c>
      <c r="P70" s="8"/>
      <c r="Q70" s="8">
        <f t="shared" si="1"/>
        <v>-1433256786</v>
      </c>
    </row>
    <row r="71" spans="1:17">
      <c r="A71" s="2" t="s">
        <v>22</v>
      </c>
      <c r="C71" s="8">
        <v>16095485</v>
      </c>
      <c r="D71" s="8"/>
      <c r="E71" s="8">
        <v>29791472801</v>
      </c>
      <c r="F71" s="8"/>
      <c r="G71" s="8">
        <v>31551441656</v>
      </c>
      <c r="H71" s="8"/>
      <c r="I71" s="8">
        <f t="shared" si="0"/>
        <v>-1759968855</v>
      </c>
      <c r="J71" s="8"/>
      <c r="K71" s="8">
        <v>16095485</v>
      </c>
      <c r="L71" s="8"/>
      <c r="M71" s="8">
        <v>29791472801</v>
      </c>
      <c r="N71" s="8"/>
      <c r="O71" s="8">
        <v>33519687317</v>
      </c>
      <c r="P71" s="8"/>
      <c r="Q71" s="8">
        <f t="shared" si="1"/>
        <v>-3728214516</v>
      </c>
    </row>
    <row r="72" spans="1:17">
      <c r="A72" s="2" t="s">
        <v>26</v>
      </c>
      <c r="C72" s="8">
        <v>14977593</v>
      </c>
      <c r="D72" s="8"/>
      <c r="E72" s="8">
        <v>143673796503</v>
      </c>
      <c r="F72" s="8"/>
      <c r="G72" s="8">
        <v>153053536586</v>
      </c>
      <c r="H72" s="8"/>
      <c r="I72" s="8">
        <f t="shared" si="0"/>
        <v>-9379740083</v>
      </c>
      <c r="J72" s="8"/>
      <c r="K72" s="8">
        <v>14977593</v>
      </c>
      <c r="L72" s="8"/>
      <c r="M72" s="8">
        <v>143673796503</v>
      </c>
      <c r="N72" s="8"/>
      <c r="O72" s="8">
        <v>151077220452</v>
      </c>
      <c r="P72" s="8"/>
      <c r="Q72" s="8">
        <f t="shared" si="1"/>
        <v>-7403423949</v>
      </c>
    </row>
    <row r="73" spans="1:17">
      <c r="A73" s="2" t="s">
        <v>82</v>
      </c>
      <c r="C73" s="8">
        <v>68548789</v>
      </c>
      <c r="D73" s="8"/>
      <c r="E73" s="8">
        <v>111751114876</v>
      </c>
      <c r="F73" s="8"/>
      <c r="G73" s="8">
        <v>106694919967</v>
      </c>
      <c r="H73" s="8"/>
      <c r="I73" s="8">
        <f t="shared" ref="I73:I74" si="2">E73-G73</f>
        <v>5056194909</v>
      </c>
      <c r="J73" s="8"/>
      <c r="K73" s="8">
        <v>68548789</v>
      </c>
      <c r="L73" s="8"/>
      <c r="M73" s="8">
        <v>111751114876</v>
      </c>
      <c r="N73" s="8"/>
      <c r="O73" s="8">
        <v>106694919967</v>
      </c>
      <c r="P73" s="8"/>
      <c r="Q73" s="8">
        <f t="shared" ref="Q73:Q74" si="3">M73-O73</f>
        <v>5056194909</v>
      </c>
    </row>
    <row r="74" spans="1:17">
      <c r="A74" s="2" t="s">
        <v>57</v>
      </c>
      <c r="C74" s="8">
        <v>2690572</v>
      </c>
      <c r="D74" s="8"/>
      <c r="E74" s="8">
        <v>112599106366</v>
      </c>
      <c r="F74" s="8"/>
      <c r="G74" s="8">
        <v>121960077204</v>
      </c>
      <c r="H74" s="8"/>
      <c r="I74" s="8">
        <f t="shared" si="2"/>
        <v>-9360970838</v>
      </c>
      <c r="J74" s="8"/>
      <c r="K74" s="8">
        <v>2690572</v>
      </c>
      <c r="L74" s="8"/>
      <c r="M74" s="8">
        <v>112599106366</v>
      </c>
      <c r="N74" s="8"/>
      <c r="O74" s="8">
        <v>157094308340</v>
      </c>
      <c r="P74" s="8"/>
      <c r="Q74" s="8">
        <f t="shared" si="3"/>
        <v>-44495201974</v>
      </c>
    </row>
    <row r="75" spans="1:17">
      <c r="A75" s="2" t="s">
        <v>83</v>
      </c>
      <c r="C75" s="6" t="s">
        <v>83</v>
      </c>
      <c r="D75" s="6"/>
      <c r="E75" s="7">
        <f>SUM(E8:E74)</f>
        <v>7761544862400</v>
      </c>
      <c r="F75" s="6"/>
      <c r="G75" s="7">
        <f>SUM(G8:G74)</f>
        <v>7995272880666</v>
      </c>
      <c r="H75" s="6"/>
      <c r="I75" s="13">
        <f>SUM(I8:I74)</f>
        <v>-233728018266</v>
      </c>
      <c r="J75" s="6"/>
      <c r="K75" s="6" t="s">
        <v>83</v>
      </c>
      <c r="L75" s="6"/>
      <c r="M75" s="7">
        <f>SUM(M8:M74)</f>
        <v>7761544862400</v>
      </c>
      <c r="N75" s="6"/>
      <c r="O75" s="7">
        <f>SUM(O8:O74)</f>
        <v>7230151262682</v>
      </c>
      <c r="P75" s="6"/>
      <c r="Q75" s="7">
        <f>SUM(Q8:Q74)</f>
        <v>531393599718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95"/>
  <sheetViews>
    <sheetView rightToLeft="1" workbookViewId="0">
      <selection activeCell="I93" sqref="I93"/>
    </sheetView>
  </sheetViews>
  <sheetFormatPr defaultRowHeight="24"/>
  <cols>
    <col min="1" max="1" width="35.7109375" style="2" bestFit="1" customWidth="1"/>
    <col min="2" max="2" width="1" style="2" customWidth="1"/>
    <col min="3" max="3" width="18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20" width="16.5703125" style="2" bestFit="1" customWidth="1"/>
    <col min="21" max="16384" width="9.140625" style="2"/>
  </cols>
  <sheetData>
    <row r="2" spans="1:17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4.75">
      <c r="A3" s="17" t="s">
        <v>105</v>
      </c>
      <c r="B3" s="17" t="s">
        <v>105</v>
      </c>
      <c r="C3" s="17" t="s">
        <v>105</v>
      </c>
      <c r="D3" s="17" t="s">
        <v>105</v>
      </c>
      <c r="E3" s="17" t="s">
        <v>105</v>
      </c>
      <c r="F3" s="17" t="s">
        <v>105</v>
      </c>
      <c r="G3" s="17" t="s">
        <v>105</v>
      </c>
      <c r="H3" s="17" t="s">
        <v>105</v>
      </c>
      <c r="I3" s="17" t="s">
        <v>105</v>
      </c>
      <c r="J3" s="17" t="s">
        <v>105</v>
      </c>
      <c r="K3" s="17" t="s">
        <v>105</v>
      </c>
      <c r="L3" s="17" t="s">
        <v>105</v>
      </c>
      <c r="M3" s="17" t="s">
        <v>105</v>
      </c>
      <c r="N3" s="17" t="s">
        <v>105</v>
      </c>
      <c r="O3" s="17" t="s">
        <v>105</v>
      </c>
      <c r="P3" s="17" t="s">
        <v>105</v>
      </c>
      <c r="Q3" s="17" t="s">
        <v>105</v>
      </c>
    </row>
    <row r="4" spans="1:17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6" spans="1:17" ht="24.75">
      <c r="A6" s="16" t="s">
        <v>3</v>
      </c>
      <c r="C6" s="16" t="s">
        <v>107</v>
      </c>
      <c r="D6" s="16" t="s">
        <v>107</v>
      </c>
      <c r="E6" s="16" t="s">
        <v>107</v>
      </c>
      <c r="F6" s="16" t="s">
        <v>107</v>
      </c>
      <c r="G6" s="16" t="s">
        <v>107</v>
      </c>
      <c r="H6" s="16" t="s">
        <v>107</v>
      </c>
      <c r="I6" s="16" t="s">
        <v>107</v>
      </c>
      <c r="K6" s="16" t="s">
        <v>108</v>
      </c>
      <c r="L6" s="16" t="s">
        <v>108</v>
      </c>
      <c r="M6" s="16" t="s">
        <v>108</v>
      </c>
      <c r="N6" s="16" t="s">
        <v>108</v>
      </c>
      <c r="O6" s="16" t="s">
        <v>108</v>
      </c>
      <c r="P6" s="16" t="s">
        <v>108</v>
      </c>
      <c r="Q6" s="16" t="s">
        <v>108</v>
      </c>
    </row>
    <row r="7" spans="1:17" ht="24.75">
      <c r="A7" s="16" t="s">
        <v>3</v>
      </c>
      <c r="C7" s="16" t="s">
        <v>7</v>
      </c>
      <c r="E7" s="16" t="s">
        <v>163</v>
      </c>
      <c r="G7" s="16" t="s">
        <v>164</v>
      </c>
      <c r="I7" s="16" t="s">
        <v>166</v>
      </c>
      <c r="K7" s="16" t="s">
        <v>7</v>
      </c>
      <c r="M7" s="16" t="s">
        <v>163</v>
      </c>
      <c r="O7" s="16" t="s">
        <v>164</v>
      </c>
      <c r="Q7" s="16" t="s">
        <v>166</v>
      </c>
    </row>
    <row r="8" spans="1:17">
      <c r="A8" s="2" t="s">
        <v>68</v>
      </c>
      <c r="C8" s="8">
        <v>820952</v>
      </c>
      <c r="D8" s="8"/>
      <c r="E8" s="8">
        <v>37572634376</v>
      </c>
      <c r="F8" s="8"/>
      <c r="G8" s="8">
        <v>27097358755</v>
      </c>
      <c r="H8" s="8"/>
      <c r="I8" s="8">
        <f>E8-G8</f>
        <v>10475275621</v>
      </c>
      <c r="J8" s="8"/>
      <c r="K8" s="8">
        <v>6059111</v>
      </c>
      <c r="L8" s="8"/>
      <c r="M8" s="8">
        <v>235269235244</v>
      </c>
      <c r="N8" s="8"/>
      <c r="O8" s="8">
        <v>203563604010</v>
      </c>
      <c r="P8" s="8"/>
      <c r="Q8" s="8">
        <f>M8-O8</f>
        <v>31705631234</v>
      </c>
    </row>
    <row r="9" spans="1:17">
      <c r="A9" s="2" t="s">
        <v>23</v>
      </c>
      <c r="C9" s="8">
        <v>6762706</v>
      </c>
      <c r="D9" s="8"/>
      <c r="E9" s="8">
        <v>24556200618</v>
      </c>
      <c r="F9" s="8"/>
      <c r="G9" s="8">
        <v>25557261860</v>
      </c>
      <c r="H9" s="8"/>
      <c r="I9" s="8">
        <f t="shared" ref="I9:I72" si="0">E9-G9</f>
        <v>-1001061242</v>
      </c>
      <c r="J9" s="8"/>
      <c r="K9" s="8">
        <v>17393089</v>
      </c>
      <c r="L9" s="8"/>
      <c r="M9" s="8">
        <v>61203172035</v>
      </c>
      <c r="N9" s="8"/>
      <c r="O9" s="8">
        <v>65734091720</v>
      </c>
      <c r="P9" s="8"/>
      <c r="Q9" s="8">
        <f t="shared" ref="Q9:Q72" si="1">M9-O9</f>
        <v>-4530919685</v>
      </c>
    </row>
    <row r="10" spans="1:17">
      <c r="A10" s="2" t="s">
        <v>21</v>
      </c>
      <c r="C10" s="8">
        <v>13693148</v>
      </c>
      <c r="D10" s="8"/>
      <c r="E10" s="8">
        <v>33861264758</v>
      </c>
      <c r="F10" s="8"/>
      <c r="G10" s="8">
        <v>24210179829</v>
      </c>
      <c r="H10" s="8"/>
      <c r="I10" s="8">
        <f t="shared" si="0"/>
        <v>9651084929</v>
      </c>
      <c r="J10" s="8"/>
      <c r="K10" s="8">
        <v>25530457</v>
      </c>
      <c r="L10" s="8"/>
      <c r="M10" s="8">
        <v>83790528998</v>
      </c>
      <c r="N10" s="8"/>
      <c r="O10" s="8">
        <v>65174084733</v>
      </c>
      <c r="P10" s="8"/>
      <c r="Q10" s="8">
        <f t="shared" si="1"/>
        <v>18616444265</v>
      </c>
    </row>
    <row r="11" spans="1:17">
      <c r="A11" s="2" t="s">
        <v>20</v>
      </c>
      <c r="C11" s="8">
        <v>1</v>
      </c>
      <c r="D11" s="8"/>
      <c r="E11" s="8">
        <v>1</v>
      </c>
      <c r="F11" s="8"/>
      <c r="G11" s="8">
        <v>1796</v>
      </c>
      <c r="H11" s="8"/>
      <c r="I11" s="8">
        <f t="shared" si="0"/>
        <v>-1795</v>
      </c>
      <c r="J11" s="8"/>
      <c r="K11" s="8">
        <v>1389863</v>
      </c>
      <c r="L11" s="8"/>
      <c r="M11" s="8">
        <v>3436152766</v>
      </c>
      <c r="N11" s="8"/>
      <c r="O11" s="8">
        <v>2747125811</v>
      </c>
      <c r="P11" s="8"/>
      <c r="Q11" s="8">
        <f t="shared" si="1"/>
        <v>689026955</v>
      </c>
    </row>
    <row r="12" spans="1:17">
      <c r="A12" s="2" t="s">
        <v>67</v>
      </c>
      <c r="C12" s="8">
        <v>7412218</v>
      </c>
      <c r="D12" s="8"/>
      <c r="E12" s="8">
        <v>14455521528</v>
      </c>
      <c r="F12" s="8"/>
      <c r="G12" s="8">
        <v>19865533478</v>
      </c>
      <c r="H12" s="8"/>
      <c r="I12" s="8">
        <f t="shared" si="0"/>
        <v>-5410011950</v>
      </c>
      <c r="J12" s="8"/>
      <c r="K12" s="8">
        <v>42083476</v>
      </c>
      <c r="L12" s="8"/>
      <c r="M12" s="8">
        <v>82387046885</v>
      </c>
      <c r="N12" s="8"/>
      <c r="O12" s="8">
        <v>108938968006</v>
      </c>
      <c r="P12" s="8"/>
      <c r="Q12" s="8">
        <f t="shared" si="1"/>
        <v>-26551921121</v>
      </c>
    </row>
    <row r="13" spans="1:17">
      <c r="A13" s="2" t="s">
        <v>41</v>
      </c>
      <c r="C13" s="8">
        <v>46609595</v>
      </c>
      <c r="D13" s="8"/>
      <c r="E13" s="8">
        <v>70566926830</v>
      </c>
      <c r="F13" s="8"/>
      <c r="G13" s="8">
        <v>70632412936</v>
      </c>
      <c r="H13" s="8"/>
      <c r="I13" s="8">
        <f t="shared" si="0"/>
        <v>-65486106</v>
      </c>
      <c r="J13" s="8"/>
      <c r="K13" s="8">
        <v>46609595</v>
      </c>
      <c r="L13" s="8"/>
      <c r="M13" s="8">
        <v>70566926830</v>
      </c>
      <c r="N13" s="8"/>
      <c r="O13" s="8">
        <v>70632412936</v>
      </c>
      <c r="P13" s="8"/>
      <c r="Q13" s="8">
        <f t="shared" si="1"/>
        <v>-65486106</v>
      </c>
    </row>
    <row r="14" spans="1:17">
      <c r="A14" s="2" t="s">
        <v>62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2149866</v>
      </c>
      <c r="L14" s="8"/>
      <c r="M14" s="8">
        <v>25691511014</v>
      </c>
      <c r="N14" s="8"/>
      <c r="O14" s="8">
        <v>26687225727</v>
      </c>
      <c r="P14" s="8"/>
      <c r="Q14" s="8">
        <f t="shared" si="1"/>
        <v>-995714713</v>
      </c>
    </row>
    <row r="15" spans="1:17">
      <c r="A15" s="2" t="s">
        <v>77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1371</v>
      </c>
      <c r="L15" s="8"/>
      <c r="M15" s="8">
        <v>14936758</v>
      </c>
      <c r="N15" s="8"/>
      <c r="O15" s="8">
        <v>14233941</v>
      </c>
      <c r="P15" s="8"/>
      <c r="Q15" s="8">
        <f t="shared" si="1"/>
        <v>702817</v>
      </c>
    </row>
    <row r="16" spans="1:17">
      <c r="A16" s="2" t="s">
        <v>157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3022147</v>
      </c>
      <c r="L16" s="8"/>
      <c r="M16" s="8">
        <v>41341513126</v>
      </c>
      <c r="N16" s="8"/>
      <c r="O16" s="8">
        <v>51734285548</v>
      </c>
      <c r="P16" s="8"/>
      <c r="Q16" s="8">
        <f t="shared" si="1"/>
        <v>-10392772422</v>
      </c>
    </row>
    <row r="17" spans="1:17">
      <c r="A17" s="2" t="s">
        <v>70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346651</v>
      </c>
      <c r="L17" s="8"/>
      <c r="M17" s="8">
        <v>3927523559</v>
      </c>
      <c r="N17" s="8"/>
      <c r="O17" s="8">
        <v>2908938785</v>
      </c>
      <c r="P17" s="8"/>
      <c r="Q17" s="8">
        <f t="shared" si="1"/>
        <v>1018584774</v>
      </c>
    </row>
    <row r="18" spans="1:17">
      <c r="A18" s="2" t="s">
        <v>51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1634351</v>
      </c>
      <c r="L18" s="8"/>
      <c r="M18" s="8">
        <v>23925567711</v>
      </c>
      <c r="N18" s="8"/>
      <c r="O18" s="8">
        <v>24341944067</v>
      </c>
      <c r="P18" s="8"/>
      <c r="Q18" s="8">
        <f t="shared" si="1"/>
        <v>-416376356</v>
      </c>
    </row>
    <row r="19" spans="1:17">
      <c r="A19" s="2" t="s">
        <v>59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9321</v>
      </c>
      <c r="L19" s="8"/>
      <c r="M19" s="8">
        <v>132318429</v>
      </c>
      <c r="N19" s="8"/>
      <c r="O19" s="8">
        <v>180125359</v>
      </c>
      <c r="P19" s="8"/>
      <c r="Q19" s="8">
        <f t="shared" si="1"/>
        <v>-47806930</v>
      </c>
    </row>
    <row r="20" spans="1:17">
      <c r="A20" s="2" t="s">
        <v>36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198912</v>
      </c>
      <c r="L20" s="8"/>
      <c r="M20" s="8">
        <v>25849769377</v>
      </c>
      <c r="N20" s="8"/>
      <c r="O20" s="8">
        <v>23203803510</v>
      </c>
      <c r="P20" s="8"/>
      <c r="Q20" s="8">
        <f t="shared" si="1"/>
        <v>2645965867</v>
      </c>
    </row>
    <row r="21" spans="1:17">
      <c r="A21" s="2" t="s">
        <v>69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1319561</v>
      </c>
      <c r="L21" s="8"/>
      <c r="M21" s="8">
        <v>38845657248</v>
      </c>
      <c r="N21" s="8"/>
      <c r="O21" s="8">
        <v>44310418277</v>
      </c>
      <c r="P21" s="8"/>
      <c r="Q21" s="8">
        <f t="shared" si="1"/>
        <v>-5464761029</v>
      </c>
    </row>
    <row r="22" spans="1:17">
      <c r="A22" s="2" t="s">
        <v>58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1312125</v>
      </c>
      <c r="L22" s="8"/>
      <c r="M22" s="8">
        <v>28407807493</v>
      </c>
      <c r="N22" s="8"/>
      <c r="O22" s="8">
        <v>28195780490</v>
      </c>
      <c r="P22" s="8"/>
      <c r="Q22" s="8">
        <f t="shared" si="1"/>
        <v>212027003</v>
      </c>
    </row>
    <row r="23" spans="1:17">
      <c r="A23" s="2" t="s">
        <v>65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1978665</v>
      </c>
      <c r="L23" s="8"/>
      <c r="M23" s="8">
        <v>24692247795</v>
      </c>
      <c r="N23" s="8"/>
      <c r="O23" s="8">
        <v>24207633238</v>
      </c>
      <c r="P23" s="8"/>
      <c r="Q23" s="8">
        <f t="shared" si="1"/>
        <v>484614557</v>
      </c>
    </row>
    <row r="24" spans="1:17">
      <c r="A24" s="2" t="s">
        <v>128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3507786</v>
      </c>
      <c r="L24" s="8"/>
      <c r="M24" s="8">
        <v>35195958837</v>
      </c>
      <c r="N24" s="8"/>
      <c r="O24" s="8">
        <v>39415783479</v>
      </c>
      <c r="P24" s="8"/>
      <c r="Q24" s="8">
        <f t="shared" si="1"/>
        <v>-4219824642</v>
      </c>
    </row>
    <row r="25" spans="1:17">
      <c r="A25" s="2" t="s">
        <v>139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1594976</v>
      </c>
      <c r="L25" s="8"/>
      <c r="M25" s="8">
        <v>81498004166</v>
      </c>
      <c r="N25" s="8"/>
      <c r="O25" s="8">
        <v>81734217159</v>
      </c>
      <c r="P25" s="8"/>
      <c r="Q25" s="8">
        <f t="shared" si="1"/>
        <v>-236212993</v>
      </c>
    </row>
    <row r="26" spans="1:17">
      <c r="A26" s="2" t="s">
        <v>167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34621</v>
      </c>
      <c r="L26" s="8"/>
      <c r="M26" s="8">
        <v>482552972</v>
      </c>
      <c r="N26" s="8"/>
      <c r="O26" s="8">
        <v>426746062</v>
      </c>
      <c r="P26" s="8"/>
      <c r="Q26" s="8">
        <f t="shared" si="1"/>
        <v>55806910</v>
      </c>
    </row>
    <row r="27" spans="1:17">
      <c r="A27" s="2" t="s">
        <v>27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889520</v>
      </c>
      <c r="L27" s="8"/>
      <c r="M27" s="8">
        <v>11127132424</v>
      </c>
      <c r="N27" s="8"/>
      <c r="O27" s="8">
        <v>15211062756</v>
      </c>
      <c r="P27" s="8"/>
      <c r="Q27" s="8">
        <f t="shared" si="1"/>
        <v>-4083930332</v>
      </c>
    </row>
    <row r="28" spans="1:17">
      <c r="A28" s="2" t="s">
        <v>34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123793</v>
      </c>
      <c r="L28" s="8"/>
      <c r="M28" s="8">
        <v>21141768815</v>
      </c>
      <c r="N28" s="8"/>
      <c r="O28" s="8">
        <v>19642762166</v>
      </c>
      <c r="P28" s="8"/>
      <c r="Q28" s="8">
        <f t="shared" si="1"/>
        <v>1499006649</v>
      </c>
    </row>
    <row r="29" spans="1:17">
      <c r="A29" s="2" t="s">
        <v>150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2809741</v>
      </c>
      <c r="L29" s="8"/>
      <c r="M29" s="8">
        <v>92070004055</v>
      </c>
      <c r="N29" s="8"/>
      <c r="O29" s="8">
        <v>55751127972</v>
      </c>
      <c r="P29" s="8"/>
      <c r="Q29" s="8">
        <f t="shared" si="1"/>
        <v>36318876083</v>
      </c>
    </row>
    <row r="30" spans="1:17">
      <c r="A30" s="2" t="s">
        <v>168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33939435</v>
      </c>
      <c r="L30" s="8"/>
      <c r="M30" s="8">
        <v>255529469096</v>
      </c>
      <c r="N30" s="8"/>
      <c r="O30" s="8">
        <v>149794094670</v>
      </c>
      <c r="P30" s="8"/>
      <c r="Q30" s="8">
        <f t="shared" si="1"/>
        <v>105735374426</v>
      </c>
    </row>
    <row r="31" spans="1:17">
      <c r="A31" s="2" t="s">
        <v>141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1264201</v>
      </c>
      <c r="L31" s="8"/>
      <c r="M31" s="8">
        <v>40211219936</v>
      </c>
      <c r="N31" s="8"/>
      <c r="O31" s="8">
        <v>46011682982</v>
      </c>
      <c r="P31" s="8"/>
      <c r="Q31" s="8">
        <f t="shared" si="1"/>
        <v>-5800463046</v>
      </c>
    </row>
    <row r="32" spans="1:17">
      <c r="A32" s="2" t="s">
        <v>39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1622299</v>
      </c>
      <c r="L32" s="8"/>
      <c r="M32" s="8">
        <v>32984802069</v>
      </c>
      <c r="N32" s="8"/>
      <c r="O32" s="8">
        <v>25117481776</v>
      </c>
      <c r="P32" s="8"/>
      <c r="Q32" s="8">
        <f t="shared" si="1"/>
        <v>7867320293</v>
      </c>
    </row>
    <row r="33" spans="1:17">
      <c r="A33" s="2" t="s">
        <v>54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4007932</v>
      </c>
      <c r="L33" s="8"/>
      <c r="M33" s="8">
        <v>147715959636</v>
      </c>
      <c r="N33" s="8"/>
      <c r="O33" s="8">
        <v>106449516384</v>
      </c>
      <c r="P33" s="8"/>
      <c r="Q33" s="8">
        <f t="shared" si="1"/>
        <v>41266443252</v>
      </c>
    </row>
    <row r="34" spans="1:17">
      <c r="A34" s="2" t="s">
        <v>43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2456320</v>
      </c>
      <c r="L34" s="8"/>
      <c r="M34" s="8">
        <v>35662496602</v>
      </c>
      <c r="N34" s="8"/>
      <c r="O34" s="8">
        <v>35415906734</v>
      </c>
      <c r="P34" s="8"/>
      <c r="Q34" s="8">
        <f t="shared" si="1"/>
        <v>246589868</v>
      </c>
    </row>
    <row r="35" spans="1:17">
      <c r="A35" s="2" t="s">
        <v>55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419186</v>
      </c>
      <c r="L35" s="8"/>
      <c r="M35" s="8">
        <v>2752405175</v>
      </c>
      <c r="N35" s="8"/>
      <c r="O35" s="8">
        <v>2411622464</v>
      </c>
      <c r="P35" s="8"/>
      <c r="Q35" s="8">
        <f t="shared" si="1"/>
        <v>340782711</v>
      </c>
    </row>
    <row r="36" spans="1:17">
      <c r="A36" s="2" t="s">
        <v>25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6747084</v>
      </c>
      <c r="L36" s="8"/>
      <c r="M36" s="8">
        <v>55372462623</v>
      </c>
      <c r="N36" s="8"/>
      <c r="O36" s="8">
        <v>47995574082</v>
      </c>
      <c r="P36" s="8"/>
      <c r="Q36" s="8">
        <f t="shared" si="1"/>
        <v>7376888541</v>
      </c>
    </row>
    <row r="37" spans="1:17">
      <c r="A37" s="2" t="s">
        <v>38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87127</v>
      </c>
      <c r="L37" s="8"/>
      <c r="M37" s="8">
        <v>786054905</v>
      </c>
      <c r="N37" s="8"/>
      <c r="O37" s="8">
        <v>842165599</v>
      </c>
      <c r="P37" s="8"/>
      <c r="Q37" s="8">
        <f t="shared" si="1"/>
        <v>-56110694</v>
      </c>
    </row>
    <row r="38" spans="1:17">
      <c r="A38" s="2" t="s">
        <v>74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16566111</v>
      </c>
      <c r="L38" s="8"/>
      <c r="M38" s="8">
        <v>121796860419</v>
      </c>
      <c r="N38" s="8"/>
      <c r="O38" s="8">
        <v>102456476756</v>
      </c>
      <c r="P38" s="8"/>
      <c r="Q38" s="8">
        <f t="shared" si="1"/>
        <v>19340383663</v>
      </c>
    </row>
    <row r="39" spans="1:17">
      <c r="A39" s="2" t="s">
        <v>169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5431247</v>
      </c>
      <c r="L39" s="8"/>
      <c r="M39" s="8">
        <v>31550108015</v>
      </c>
      <c r="N39" s="8"/>
      <c r="O39" s="8">
        <v>31550113823</v>
      </c>
      <c r="P39" s="8"/>
      <c r="Q39" s="8">
        <f t="shared" si="1"/>
        <v>-5808</v>
      </c>
    </row>
    <row r="40" spans="1:17">
      <c r="A40" s="2" t="s">
        <v>29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89365</v>
      </c>
      <c r="L40" s="8"/>
      <c r="M40" s="8">
        <v>4535380914</v>
      </c>
      <c r="N40" s="8"/>
      <c r="O40" s="8">
        <v>3338644254</v>
      </c>
      <c r="P40" s="8"/>
      <c r="Q40" s="8">
        <f t="shared" si="1"/>
        <v>1196736660</v>
      </c>
    </row>
    <row r="41" spans="1:17">
      <c r="A41" s="2" t="s">
        <v>170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10500000</v>
      </c>
      <c r="L41" s="8"/>
      <c r="M41" s="8">
        <v>81533579328</v>
      </c>
      <c r="N41" s="8"/>
      <c r="O41" s="8">
        <v>40343098301</v>
      </c>
      <c r="P41" s="8"/>
      <c r="Q41" s="8">
        <f t="shared" si="1"/>
        <v>41190481027</v>
      </c>
    </row>
    <row r="42" spans="1:17">
      <c r="A42" s="2" t="s">
        <v>52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2890341</v>
      </c>
      <c r="L42" s="8"/>
      <c r="M42" s="8">
        <v>62424949897</v>
      </c>
      <c r="N42" s="8"/>
      <c r="O42" s="8">
        <v>55579792274</v>
      </c>
      <c r="P42" s="8"/>
      <c r="Q42" s="8">
        <f t="shared" si="1"/>
        <v>6845157623</v>
      </c>
    </row>
    <row r="43" spans="1:17">
      <c r="A43" s="2" t="s">
        <v>71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902601</v>
      </c>
      <c r="L43" s="8"/>
      <c r="M43" s="8">
        <v>23215402399</v>
      </c>
      <c r="N43" s="8"/>
      <c r="O43" s="8">
        <v>18151149556</v>
      </c>
      <c r="P43" s="8"/>
      <c r="Q43" s="8">
        <f t="shared" si="1"/>
        <v>5064252843</v>
      </c>
    </row>
    <row r="44" spans="1:17">
      <c r="A44" s="2" t="s">
        <v>61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84228</v>
      </c>
      <c r="L44" s="8"/>
      <c r="M44" s="8">
        <v>1458547420</v>
      </c>
      <c r="N44" s="8"/>
      <c r="O44" s="8">
        <v>1318589195</v>
      </c>
      <c r="P44" s="8"/>
      <c r="Q44" s="8">
        <f t="shared" si="1"/>
        <v>139958225</v>
      </c>
    </row>
    <row r="45" spans="1:17">
      <c r="A45" s="2" t="s">
        <v>171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2000000</v>
      </c>
      <c r="L45" s="8"/>
      <c r="M45" s="8">
        <v>12107529075</v>
      </c>
      <c r="N45" s="8"/>
      <c r="O45" s="8">
        <v>11325950281</v>
      </c>
      <c r="P45" s="8"/>
      <c r="Q45" s="8">
        <f t="shared" si="1"/>
        <v>781578794</v>
      </c>
    </row>
    <row r="46" spans="1:17">
      <c r="A46" s="2" t="s">
        <v>33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103804</v>
      </c>
      <c r="L46" s="8"/>
      <c r="M46" s="8">
        <v>5560328505</v>
      </c>
      <c r="N46" s="8"/>
      <c r="O46" s="8">
        <v>4328008164</v>
      </c>
      <c r="P46" s="8"/>
      <c r="Q46" s="8">
        <f t="shared" si="1"/>
        <v>1232320341</v>
      </c>
    </row>
    <row r="47" spans="1:17">
      <c r="A47" s="2" t="s">
        <v>172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885000</v>
      </c>
      <c r="L47" s="8"/>
      <c r="M47" s="8">
        <v>7512930693</v>
      </c>
      <c r="N47" s="8"/>
      <c r="O47" s="8">
        <v>5962343894</v>
      </c>
      <c r="P47" s="8"/>
      <c r="Q47" s="8">
        <f t="shared" si="1"/>
        <v>1550586799</v>
      </c>
    </row>
    <row r="48" spans="1:17">
      <c r="A48" s="2" t="s">
        <v>76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321662</v>
      </c>
      <c r="L48" s="8"/>
      <c r="M48" s="8">
        <v>9385094359</v>
      </c>
      <c r="N48" s="8"/>
      <c r="O48" s="8">
        <v>7411991885</v>
      </c>
      <c r="P48" s="8"/>
      <c r="Q48" s="8">
        <f t="shared" si="1"/>
        <v>1973102474</v>
      </c>
    </row>
    <row r="49" spans="1:17">
      <c r="A49" s="2" t="s">
        <v>173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625000</v>
      </c>
      <c r="L49" s="8"/>
      <c r="M49" s="8">
        <v>15314583040</v>
      </c>
      <c r="N49" s="8"/>
      <c r="O49" s="8">
        <v>8445161250</v>
      </c>
      <c r="P49" s="8"/>
      <c r="Q49" s="8">
        <f t="shared" si="1"/>
        <v>6869421790</v>
      </c>
    </row>
    <row r="50" spans="1:17">
      <c r="A50" s="2" t="s">
        <v>174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2176239</v>
      </c>
      <c r="L50" s="8"/>
      <c r="M50" s="8">
        <v>394699217940</v>
      </c>
      <c r="N50" s="8"/>
      <c r="O50" s="8">
        <v>366917066733</v>
      </c>
      <c r="P50" s="8"/>
      <c r="Q50" s="8">
        <f t="shared" si="1"/>
        <v>27782151207</v>
      </c>
    </row>
    <row r="51" spans="1:17">
      <c r="A51" s="2" t="s">
        <v>16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88394</v>
      </c>
      <c r="L51" s="8"/>
      <c r="M51" s="8">
        <v>344270334</v>
      </c>
      <c r="N51" s="8"/>
      <c r="O51" s="8">
        <v>373549218</v>
      </c>
      <c r="P51" s="8"/>
      <c r="Q51" s="8">
        <f t="shared" si="1"/>
        <v>-29278884</v>
      </c>
    </row>
    <row r="52" spans="1:17">
      <c r="A52" s="2" t="s">
        <v>80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550121</v>
      </c>
      <c r="L52" s="8"/>
      <c r="M52" s="8">
        <v>3800194534</v>
      </c>
      <c r="N52" s="8"/>
      <c r="O52" s="8">
        <v>3840830887</v>
      </c>
      <c r="P52" s="8"/>
      <c r="Q52" s="8">
        <f t="shared" si="1"/>
        <v>-40636353</v>
      </c>
    </row>
    <row r="53" spans="1:17">
      <c r="A53" s="2" t="s">
        <v>60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7301595</v>
      </c>
      <c r="L53" s="8"/>
      <c r="M53" s="8">
        <v>25815572208</v>
      </c>
      <c r="N53" s="8"/>
      <c r="O53" s="8">
        <v>26068360701</v>
      </c>
      <c r="P53" s="8"/>
      <c r="Q53" s="8">
        <f t="shared" si="1"/>
        <v>-252788493</v>
      </c>
    </row>
    <row r="54" spans="1:17">
      <c r="A54" s="2" t="s">
        <v>53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1257725</v>
      </c>
      <c r="L54" s="8"/>
      <c r="M54" s="8">
        <v>28623338896</v>
      </c>
      <c r="N54" s="8"/>
      <c r="O54" s="8">
        <v>28898261438</v>
      </c>
      <c r="P54" s="8"/>
      <c r="Q54" s="8">
        <f t="shared" si="1"/>
        <v>-274922542</v>
      </c>
    </row>
    <row r="55" spans="1:17">
      <c r="A55" s="2" t="s">
        <v>32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3145516</v>
      </c>
      <c r="L55" s="8"/>
      <c r="M55" s="8">
        <v>43573483546</v>
      </c>
      <c r="N55" s="8"/>
      <c r="O55" s="8">
        <v>40232241941</v>
      </c>
      <c r="P55" s="8"/>
      <c r="Q55" s="8">
        <f t="shared" si="1"/>
        <v>3341241605</v>
      </c>
    </row>
    <row r="56" spans="1:17">
      <c r="A56" s="2" t="s">
        <v>79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1574731</v>
      </c>
      <c r="L56" s="8"/>
      <c r="M56" s="8">
        <v>21694345216</v>
      </c>
      <c r="N56" s="8"/>
      <c r="O56" s="8">
        <v>18534027939</v>
      </c>
      <c r="P56" s="8"/>
      <c r="Q56" s="8">
        <f t="shared" si="1"/>
        <v>3160317277</v>
      </c>
    </row>
    <row r="57" spans="1:17">
      <c r="A57" s="2" t="s">
        <v>44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2260594</v>
      </c>
      <c r="L57" s="8"/>
      <c r="M57" s="8">
        <v>52390505304</v>
      </c>
      <c r="N57" s="8"/>
      <c r="O57" s="8">
        <v>55870307257</v>
      </c>
      <c r="P57" s="8"/>
      <c r="Q57" s="8">
        <f t="shared" si="1"/>
        <v>-3479801953</v>
      </c>
    </row>
    <row r="58" spans="1:17">
      <c r="A58" s="2" t="s">
        <v>17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14628883</v>
      </c>
      <c r="L58" s="8"/>
      <c r="M58" s="8">
        <v>39663831522</v>
      </c>
      <c r="N58" s="8"/>
      <c r="O58" s="8">
        <v>48975387370</v>
      </c>
      <c r="P58" s="8"/>
      <c r="Q58" s="8">
        <f t="shared" si="1"/>
        <v>-9311555848</v>
      </c>
    </row>
    <row r="59" spans="1:17">
      <c r="A59" s="2" t="s">
        <v>81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43199</v>
      </c>
      <c r="L59" s="8"/>
      <c r="M59" s="8">
        <v>1646759217</v>
      </c>
      <c r="N59" s="8"/>
      <c r="O59" s="8">
        <v>1551389338</v>
      </c>
      <c r="P59" s="8"/>
      <c r="Q59" s="8">
        <f t="shared" si="1"/>
        <v>95369879</v>
      </c>
    </row>
    <row r="60" spans="1:17">
      <c r="A60" s="2" t="s">
        <v>56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47076384</v>
      </c>
      <c r="L60" s="8"/>
      <c r="M60" s="8">
        <v>579631843358</v>
      </c>
      <c r="N60" s="8"/>
      <c r="O60" s="8">
        <v>465773401838</v>
      </c>
      <c r="P60" s="8"/>
      <c r="Q60" s="8">
        <f t="shared" si="1"/>
        <v>113858441520</v>
      </c>
    </row>
    <row r="61" spans="1:17">
      <c r="A61" s="2" t="s">
        <v>63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14027282</v>
      </c>
      <c r="L61" s="8"/>
      <c r="M61" s="8">
        <v>79245717080</v>
      </c>
      <c r="N61" s="8"/>
      <c r="O61" s="8">
        <v>68533641060</v>
      </c>
      <c r="P61" s="8"/>
      <c r="Q61" s="8">
        <f t="shared" si="1"/>
        <v>10712076020</v>
      </c>
    </row>
    <row r="62" spans="1:17">
      <c r="A62" s="2" t="s">
        <v>45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414176</v>
      </c>
      <c r="L62" s="8"/>
      <c r="M62" s="8">
        <v>7399992661</v>
      </c>
      <c r="N62" s="8"/>
      <c r="O62" s="8">
        <v>5703821203</v>
      </c>
      <c r="P62" s="8"/>
      <c r="Q62" s="8">
        <f t="shared" si="1"/>
        <v>1696171458</v>
      </c>
    </row>
    <row r="63" spans="1:17">
      <c r="A63" s="2" t="s">
        <v>47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40317</v>
      </c>
      <c r="L63" s="8"/>
      <c r="M63" s="8">
        <v>1095509244</v>
      </c>
      <c r="N63" s="8"/>
      <c r="O63" s="8">
        <v>1152387905</v>
      </c>
      <c r="P63" s="8"/>
      <c r="Q63" s="8">
        <f t="shared" si="1"/>
        <v>-56878661</v>
      </c>
    </row>
    <row r="64" spans="1:17">
      <c r="A64" s="2" t="s">
        <v>66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5054310</v>
      </c>
      <c r="L64" s="8"/>
      <c r="M64" s="8">
        <v>80452934882</v>
      </c>
      <c r="N64" s="8"/>
      <c r="O64" s="8">
        <v>69449842940</v>
      </c>
      <c r="P64" s="8"/>
      <c r="Q64" s="8">
        <f t="shared" si="1"/>
        <v>11003091942</v>
      </c>
    </row>
    <row r="65" spans="1:17">
      <c r="A65" s="2" t="s">
        <v>175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5552143</v>
      </c>
      <c r="L65" s="8"/>
      <c r="M65" s="8">
        <v>34328900169</v>
      </c>
      <c r="N65" s="8"/>
      <c r="O65" s="8">
        <v>34328900169</v>
      </c>
      <c r="P65" s="8"/>
      <c r="Q65" s="8">
        <f t="shared" si="1"/>
        <v>0</v>
      </c>
    </row>
    <row r="66" spans="1:17">
      <c r="A66" s="2" t="s">
        <v>176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19942157</v>
      </c>
      <c r="L66" s="8"/>
      <c r="M66" s="8">
        <v>52830099119</v>
      </c>
      <c r="N66" s="8"/>
      <c r="O66" s="8">
        <v>52991528962</v>
      </c>
      <c r="P66" s="8"/>
      <c r="Q66" s="8">
        <f t="shared" si="1"/>
        <v>-161429843</v>
      </c>
    </row>
    <row r="67" spans="1:17">
      <c r="A67" s="2" t="s">
        <v>48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64882079</v>
      </c>
      <c r="L67" s="8"/>
      <c r="M67" s="8">
        <v>78532113003</v>
      </c>
      <c r="N67" s="8"/>
      <c r="O67" s="8">
        <v>73733190944</v>
      </c>
      <c r="P67" s="8"/>
      <c r="Q67" s="8">
        <f t="shared" si="1"/>
        <v>4798922059</v>
      </c>
    </row>
    <row r="68" spans="1:17">
      <c r="A68" s="2" t="s">
        <v>73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7334828</v>
      </c>
      <c r="L68" s="8"/>
      <c r="M68" s="8">
        <v>75082206011</v>
      </c>
      <c r="N68" s="8"/>
      <c r="O68" s="8">
        <v>58291164309</v>
      </c>
      <c r="P68" s="8"/>
      <c r="Q68" s="8">
        <f t="shared" si="1"/>
        <v>16791041702</v>
      </c>
    </row>
    <row r="69" spans="1:17">
      <c r="A69" s="2" t="s">
        <v>177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3585149</v>
      </c>
      <c r="L69" s="8"/>
      <c r="M69" s="8">
        <v>15561752190</v>
      </c>
      <c r="N69" s="8"/>
      <c r="O69" s="8">
        <v>15516524872</v>
      </c>
      <c r="P69" s="8"/>
      <c r="Q69" s="8">
        <f t="shared" si="1"/>
        <v>45227318</v>
      </c>
    </row>
    <row r="70" spans="1:17">
      <c r="A70" s="2" t="s">
        <v>31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137356</v>
      </c>
      <c r="L70" s="8"/>
      <c r="M70" s="8">
        <v>21726069542</v>
      </c>
      <c r="N70" s="8"/>
      <c r="O70" s="8">
        <v>21748533366</v>
      </c>
      <c r="P70" s="8"/>
      <c r="Q70" s="8">
        <f t="shared" si="1"/>
        <v>-22463824</v>
      </c>
    </row>
    <row r="71" spans="1:17">
      <c r="A71" s="2" t="s">
        <v>178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5512447</v>
      </c>
      <c r="L71" s="8"/>
      <c r="M71" s="8">
        <v>98262426368</v>
      </c>
      <c r="N71" s="8"/>
      <c r="O71" s="8">
        <v>64229070053</v>
      </c>
      <c r="P71" s="8"/>
      <c r="Q71" s="8">
        <f t="shared" si="1"/>
        <v>34033356315</v>
      </c>
    </row>
    <row r="72" spans="1:17">
      <c r="A72" s="2" t="s">
        <v>179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2715563</v>
      </c>
      <c r="L72" s="8"/>
      <c r="M72" s="8">
        <v>15301314044</v>
      </c>
      <c r="N72" s="8"/>
      <c r="O72" s="8">
        <v>6374345625</v>
      </c>
      <c r="P72" s="8"/>
      <c r="Q72" s="8">
        <f t="shared" si="1"/>
        <v>8926968419</v>
      </c>
    </row>
    <row r="73" spans="1:17">
      <c r="A73" s="2" t="s">
        <v>40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91" si="2">E73-G73</f>
        <v>0</v>
      </c>
      <c r="J73" s="8"/>
      <c r="K73" s="8">
        <v>6563938</v>
      </c>
      <c r="L73" s="8"/>
      <c r="M73" s="8">
        <v>37294158347</v>
      </c>
      <c r="N73" s="8"/>
      <c r="O73" s="8">
        <v>36480125390</v>
      </c>
      <c r="P73" s="8"/>
      <c r="Q73" s="8">
        <f t="shared" ref="Q73:Q91" si="3">M73-O73</f>
        <v>814032957</v>
      </c>
    </row>
    <row r="74" spans="1:17">
      <c r="A74" s="2" t="s">
        <v>30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10643101</v>
      </c>
      <c r="L74" s="8"/>
      <c r="M74" s="8">
        <v>34548479188</v>
      </c>
      <c r="N74" s="8"/>
      <c r="O74" s="8">
        <v>27257210357</v>
      </c>
      <c r="P74" s="8"/>
      <c r="Q74" s="8">
        <f t="shared" si="3"/>
        <v>7291268831</v>
      </c>
    </row>
    <row r="75" spans="1:17">
      <c r="A75" s="2" t="s">
        <v>180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1099073</v>
      </c>
      <c r="L75" s="8"/>
      <c r="M75" s="8">
        <v>17571894064</v>
      </c>
      <c r="N75" s="8"/>
      <c r="O75" s="8">
        <v>19042859177</v>
      </c>
      <c r="P75" s="8"/>
      <c r="Q75" s="8">
        <f t="shared" si="3"/>
        <v>-1470965113</v>
      </c>
    </row>
    <row r="76" spans="1:17">
      <c r="A76" s="2" t="s">
        <v>181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1125000</v>
      </c>
      <c r="L76" s="8"/>
      <c r="M76" s="8">
        <v>14188121786</v>
      </c>
      <c r="N76" s="8"/>
      <c r="O76" s="8">
        <v>12398622736</v>
      </c>
      <c r="P76" s="8"/>
      <c r="Q76" s="8">
        <f t="shared" si="3"/>
        <v>1789499050</v>
      </c>
    </row>
    <row r="77" spans="1:17">
      <c r="A77" s="2" t="s">
        <v>64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596778</v>
      </c>
      <c r="L77" s="8"/>
      <c r="M77" s="8">
        <v>6540313207</v>
      </c>
      <c r="N77" s="8"/>
      <c r="O77" s="8">
        <v>5372409449</v>
      </c>
      <c r="P77" s="8"/>
      <c r="Q77" s="8">
        <f t="shared" si="3"/>
        <v>1167903758</v>
      </c>
    </row>
    <row r="78" spans="1:17">
      <c r="A78" s="2" t="s">
        <v>50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8095079</v>
      </c>
      <c r="L78" s="8"/>
      <c r="M78" s="8">
        <v>78433635980</v>
      </c>
      <c r="N78" s="8"/>
      <c r="O78" s="8">
        <v>71012564268</v>
      </c>
      <c r="P78" s="8"/>
      <c r="Q78" s="8">
        <f t="shared" si="3"/>
        <v>7421071712</v>
      </c>
    </row>
    <row r="79" spans="1:17">
      <c r="A79" s="2" t="s">
        <v>182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7490000</v>
      </c>
      <c r="L79" s="8"/>
      <c r="M79" s="8">
        <v>79697420171</v>
      </c>
      <c r="N79" s="8"/>
      <c r="O79" s="8">
        <v>70020094260</v>
      </c>
      <c r="P79" s="8"/>
      <c r="Q79" s="8">
        <f t="shared" si="3"/>
        <v>9677325911</v>
      </c>
    </row>
    <row r="80" spans="1:17">
      <c r="A80" s="2" t="s">
        <v>18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23743439</v>
      </c>
      <c r="L80" s="8"/>
      <c r="M80" s="8">
        <v>53155340505</v>
      </c>
      <c r="N80" s="8"/>
      <c r="O80" s="8">
        <v>57818289297</v>
      </c>
      <c r="P80" s="8"/>
      <c r="Q80" s="8">
        <f t="shared" si="3"/>
        <v>-4662948792</v>
      </c>
    </row>
    <row r="81" spans="1:20">
      <c r="A81" s="2" t="s">
        <v>72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9179062</v>
      </c>
      <c r="L81" s="8"/>
      <c r="M81" s="8">
        <v>65548956924</v>
      </c>
      <c r="N81" s="8"/>
      <c r="O81" s="8">
        <v>50802701075</v>
      </c>
      <c r="P81" s="8"/>
      <c r="Q81" s="8">
        <f t="shared" si="3"/>
        <v>14746255849</v>
      </c>
    </row>
    <row r="82" spans="1:20">
      <c r="A82" s="2" t="s">
        <v>161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3170758</v>
      </c>
      <c r="L82" s="8"/>
      <c r="M82" s="8">
        <v>86282243650</v>
      </c>
      <c r="N82" s="8"/>
      <c r="O82" s="8">
        <v>58041134264</v>
      </c>
      <c r="P82" s="8"/>
      <c r="Q82" s="8">
        <f t="shared" si="3"/>
        <v>28241109386</v>
      </c>
    </row>
    <row r="83" spans="1:20">
      <c r="A83" s="2" t="s">
        <v>37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372617</v>
      </c>
      <c r="L83" s="8"/>
      <c r="M83" s="8">
        <v>16313490971</v>
      </c>
      <c r="N83" s="8"/>
      <c r="O83" s="8">
        <v>13715225053</v>
      </c>
      <c r="P83" s="8"/>
      <c r="Q83" s="8">
        <f t="shared" si="3"/>
        <v>2598265918</v>
      </c>
    </row>
    <row r="84" spans="1:20">
      <c r="A84" s="2" t="s">
        <v>183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6027396</v>
      </c>
      <c r="L84" s="8"/>
      <c r="M84" s="8">
        <v>48160158850</v>
      </c>
      <c r="N84" s="8"/>
      <c r="O84" s="8">
        <v>42209846838</v>
      </c>
      <c r="P84" s="8"/>
      <c r="Q84" s="8">
        <f t="shared" si="3"/>
        <v>5950312012</v>
      </c>
    </row>
    <row r="85" spans="1:20">
      <c r="A85" s="2" t="s">
        <v>184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832644</v>
      </c>
      <c r="L85" s="8"/>
      <c r="M85" s="8">
        <v>8749588823</v>
      </c>
      <c r="N85" s="8"/>
      <c r="O85" s="8">
        <v>8218959398</v>
      </c>
      <c r="P85" s="8"/>
      <c r="Q85" s="8">
        <f t="shared" si="3"/>
        <v>530629425</v>
      </c>
    </row>
    <row r="86" spans="1:20">
      <c r="A86" s="2" t="s">
        <v>185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2138532</v>
      </c>
      <c r="L86" s="8"/>
      <c r="M86" s="8">
        <v>66692299134</v>
      </c>
      <c r="N86" s="8"/>
      <c r="O86" s="8">
        <v>51654559385</v>
      </c>
      <c r="P86" s="8"/>
      <c r="Q86" s="8">
        <f t="shared" si="3"/>
        <v>15037739749</v>
      </c>
    </row>
    <row r="87" spans="1:20">
      <c r="A87" s="2" t="s">
        <v>28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7698399</v>
      </c>
      <c r="L87" s="8"/>
      <c r="M87" s="8">
        <v>33995863919</v>
      </c>
      <c r="N87" s="8"/>
      <c r="O87" s="8">
        <v>33566063270</v>
      </c>
      <c r="P87" s="8"/>
      <c r="Q87" s="8">
        <f t="shared" si="3"/>
        <v>429800649</v>
      </c>
    </row>
    <row r="88" spans="1:20">
      <c r="A88" s="2" t="s">
        <v>46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2"/>
        <v>0</v>
      </c>
      <c r="J88" s="8"/>
      <c r="K88" s="8">
        <v>8492090</v>
      </c>
      <c r="L88" s="8"/>
      <c r="M88" s="8">
        <v>21193732410</v>
      </c>
      <c r="N88" s="8"/>
      <c r="O88" s="8">
        <v>21059429766</v>
      </c>
      <c r="P88" s="8"/>
      <c r="Q88" s="8">
        <f t="shared" si="3"/>
        <v>134302644</v>
      </c>
    </row>
    <row r="89" spans="1:20">
      <c r="A89" s="2" t="s">
        <v>22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2"/>
        <v>0</v>
      </c>
      <c r="J89" s="8"/>
      <c r="K89" s="8">
        <v>813000</v>
      </c>
      <c r="L89" s="8"/>
      <c r="M89" s="8">
        <v>1999088469</v>
      </c>
      <c r="N89" s="8"/>
      <c r="O89" s="8">
        <v>1688835091</v>
      </c>
      <c r="P89" s="8"/>
      <c r="Q89" s="8">
        <f t="shared" si="3"/>
        <v>310253378</v>
      </c>
    </row>
    <row r="90" spans="1:20">
      <c r="A90" s="2" t="s">
        <v>26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f t="shared" si="2"/>
        <v>0</v>
      </c>
      <c r="J90" s="8"/>
      <c r="K90" s="8">
        <v>2416759</v>
      </c>
      <c r="L90" s="8"/>
      <c r="M90" s="8">
        <v>25354926007</v>
      </c>
      <c r="N90" s="8"/>
      <c r="O90" s="8">
        <v>24314626950</v>
      </c>
      <c r="P90" s="8"/>
      <c r="Q90" s="8">
        <f t="shared" si="3"/>
        <v>1040299057</v>
      </c>
    </row>
    <row r="91" spans="1:20">
      <c r="A91" s="2" t="s">
        <v>57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f t="shared" si="2"/>
        <v>0</v>
      </c>
      <c r="J91" s="8"/>
      <c r="K91" s="8">
        <v>3804256</v>
      </c>
      <c r="L91" s="8"/>
      <c r="M91" s="8">
        <v>189336784098</v>
      </c>
      <c r="N91" s="8"/>
      <c r="O91" s="8">
        <v>222027221060</v>
      </c>
      <c r="P91" s="8"/>
      <c r="Q91" s="8">
        <f t="shared" si="3"/>
        <v>-32690436962</v>
      </c>
    </row>
    <row r="92" spans="1:20">
      <c r="A92" s="2" t="s">
        <v>83</v>
      </c>
      <c r="C92" s="6" t="s">
        <v>83</v>
      </c>
      <c r="D92" s="6"/>
      <c r="E92" s="7">
        <f>SUM(E8:E91)</f>
        <v>181012548111</v>
      </c>
      <c r="F92" s="6"/>
      <c r="G92" s="7">
        <f>SUM(G8:G91)</f>
        <v>167362748654</v>
      </c>
      <c r="H92" s="6"/>
      <c r="I92" s="7">
        <f>SUM(I8:I91)</f>
        <v>13649799457</v>
      </c>
      <c r="J92" s="6"/>
      <c r="K92" s="6" t="s">
        <v>83</v>
      </c>
      <c r="L92" s="6"/>
      <c r="M92" s="7">
        <f>SUM(M8:M91)</f>
        <v>4575166393534</v>
      </c>
      <c r="N92" s="6"/>
      <c r="O92" s="7">
        <f>SUM(O8:O91)</f>
        <v>4014794293228</v>
      </c>
      <c r="P92" s="6"/>
      <c r="Q92" s="7">
        <f>SUM(Q8:Q91)</f>
        <v>560372100306</v>
      </c>
      <c r="T92" s="4"/>
    </row>
    <row r="93" spans="1:20">
      <c r="T93" s="4"/>
    </row>
    <row r="94" spans="1:20">
      <c r="T94" s="4"/>
    </row>
    <row r="95" spans="1:20">
      <c r="T95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2"/>
  <sheetViews>
    <sheetView rightToLeft="1" workbookViewId="0">
      <selection activeCell="I17" sqref="A17:I17"/>
    </sheetView>
  </sheetViews>
  <sheetFormatPr defaultRowHeight="24"/>
  <cols>
    <col min="1" max="1" width="35.7109375" style="2" bestFit="1" customWidth="1"/>
    <col min="2" max="2" width="1" style="2" customWidth="1"/>
    <col min="3" max="3" width="21" style="2" customWidth="1"/>
    <col min="4" max="4" width="1" style="2" customWidth="1"/>
    <col min="5" max="5" width="22" style="2" customWidth="1"/>
    <col min="6" max="6" width="1" style="2" customWidth="1"/>
    <col min="7" max="7" width="21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1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</row>
    <row r="3" spans="1:21" ht="24.75">
      <c r="A3" s="17" t="s">
        <v>105</v>
      </c>
      <c r="B3" s="17" t="s">
        <v>105</v>
      </c>
      <c r="C3" s="17" t="s">
        <v>105</v>
      </c>
      <c r="D3" s="17" t="s">
        <v>105</v>
      </c>
      <c r="E3" s="17" t="s">
        <v>105</v>
      </c>
      <c r="F3" s="17" t="s">
        <v>105</v>
      </c>
      <c r="G3" s="17" t="s">
        <v>105</v>
      </c>
      <c r="H3" s="17" t="s">
        <v>105</v>
      </c>
      <c r="I3" s="17" t="s">
        <v>105</v>
      </c>
      <c r="J3" s="17" t="s">
        <v>105</v>
      </c>
      <c r="K3" s="17" t="s">
        <v>105</v>
      </c>
      <c r="L3" s="17" t="s">
        <v>105</v>
      </c>
      <c r="M3" s="17" t="s">
        <v>105</v>
      </c>
      <c r="N3" s="17" t="s">
        <v>105</v>
      </c>
      <c r="O3" s="17" t="s">
        <v>105</v>
      </c>
      <c r="P3" s="17" t="s">
        <v>105</v>
      </c>
      <c r="Q3" s="17" t="s">
        <v>105</v>
      </c>
      <c r="R3" s="17" t="s">
        <v>105</v>
      </c>
      <c r="S3" s="17" t="s">
        <v>105</v>
      </c>
      <c r="T3" s="17" t="s">
        <v>105</v>
      </c>
      <c r="U3" s="17" t="s">
        <v>105</v>
      </c>
    </row>
    <row r="4" spans="1:21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</row>
    <row r="6" spans="1:21" ht="24.75">
      <c r="A6" s="16" t="s">
        <v>3</v>
      </c>
      <c r="C6" s="16" t="s">
        <v>107</v>
      </c>
      <c r="D6" s="16" t="s">
        <v>107</v>
      </c>
      <c r="E6" s="16" t="s">
        <v>107</v>
      </c>
      <c r="F6" s="16" t="s">
        <v>107</v>
      </c>
      <c r="G6" s="16" t="s">
        <v>107</v>
      </c>
      <c r="H6" s="16" t="s">
        <v>107</v>
      </c>
      <c r="I6" s="16" t="s">
        <v>107</v>
      </c>
      <c r="J6" s="16" t="s">
        <v>107</v>
      </c>
      <c r="K6" s="16" t="s">
        <v>107</v>
      </c>
      <c r="M6" s="16" t="s">
        <v>108</v>
      </c>
      <c r="N6" s="16" t="s">
        <v>108</v>
      </c>
      <c r="O6" s="16" t="s">
        <v>108</v>
      </c>
      <c r="P6" s="16" t="s">
        <v>108</v>
      </c>
      <c r="Q6" s="16" t="s">
        <v>108</v>
      </c>
      <c r="R6" s="16" t="s">
        <v>108</v>
      </c>
      <c r="S6" s="16" t="s">
        <v>108</v>
      </c>
      <c r="T6" s="16" t="s">
        <v>108</v>
      </c>
      <c r="U6" s="16" t="s">
        <v>108</v>
      </c>
    </row>
    <row r="7" spans="1:21" ht="24.75">
      <c r="A7" s="16" t="s">
        <v>3</v>
      </c>
      <c r="C7" s="16" t="s">
        <v>186</v>
      </c>
      <c r="E7" s="16" t="s">
        <v>187</v>
      </c>
      <c r="G7" s="16" t="s">
        <v>188</v>
      </c>
      <c r="I7" s="16" t="s">
        <v>92</v>
      </c>
      <c r="K7" s="16" t="s">
        <v>189</v>
      </c>
      <c r="M7" s="16" t="s">
        <v>186</v>
      </c>
      <c r="O7" s="16" t="s">
        <v>187</v>
      </c>
      <c r="Q7" s="16" t="s">
        <v>188</v>
      </c>
      <c r="S7" s="16" t="s">
        <v>92</v>
      </c>
      <c r="U7" s="16" t="s">
        <v>189</v>
      </c>
    </row>
    <row r="8" spans="1:21">
      <c r="A8" s="2" t="s">
        <v>68</v>
      </c>
      <c r="C8" s="8">
        <v>43659814952</v>
      </c>
      <c r="D8" s="8"/>
      <c r="E8" s="8">
        <v>-39317761236</v>
      </c>
      <c r="F8" s="8"/>
      <c r="G8" s="8">
        <v>10475275621</v>
      </c>
      <c r="H8" s="8"/>
      <c r="I8" s="8">
        <f>C8+E8+G8</f>
        <v>14817329337</v>
      </c>
      <c r="K8" s="9">
        <f>I8/$I$101</f>
        <v>-9.8425553141351166E-2</v>
      </c>
      <c r="M8" s="8">
        <v>43659814952</v>
      </c>
      <c r="N8" s="8"/>
      <c r="O8" s="8">
        <v>46756004406</v>
      </c>
      <c r="P8" s="8"/>
      <c r="Q8" s="8">
        <v>31705631234</v>
      </c>
      <c r="R8" s="8"/>
      <c r="S8" s="8">
        <f>M8+O8+Q8</f>
        <v>122121450592</v>
      </c>
      <c r="U8" s="9">
        <f>S8/$S$101</f>
        <v>6.8759599967812557E-2</v>
      </c>
    </row>
    <row r="9" spans="1:21">
      <c r="A9" s="2" t="s">
        <v>23</v>
      </c>
      <c r="C9" s="8">
        <v>0</v>
      </c>
      <c r="D9" s="8"/>
      <c r="E9" s="8">
        <v>2967649531</v>
      </c>
      <c r="F9" s="8"/>
      <c r="G9" s="8">
        <v>-1001061242</v>
      </c>
      <c r="H9" s="8"/>
      <c r="I9" s="8">
        <f t="shared" ref="I9:I72" si="0">C9+E9+G9</f>
        <v>1966588289</v>
      </c>
      <c r="K9" s="9">
        <f t="shared" ref="K9:K72" si="1">I9/$I$101</f>
        <v>-1.3063254230489967E-2</v>
      </c>
      <c r="M9" s="8">
        <v>6683932626</v>
      </c>
      <c r="N9" s="8"/>
      <c r="O9" s="8">
        <v>-6037849082</v>
      </c>
      <c r="P9" s="8"/>
      <c r="Q9" s="8">
        <v>-4530919685</v>
      </c>
      <c r="R9" s="8"/>
      <c r="S9" s="8">
        <f t="shared" ref="S9:S72" si="2">M9+O9+Q9</f>
        <v>-3884836141</v>
      </c>
      <c r="U9" s="9">
        <f t="shared" ref="U9:U72" si="3">S9/$S$101</f>
        <v>-2.1873289065988161E-3</v>
      </c>
    </row>
    <row r="10" spans="1:21">
      <c r="A10" s="2" t="s">
        <v>21</v>
      </c>
      <c r="C10" s="8">
        <v>0</v>
      </c>
      <c r="D10" s="8"/>
      <c r="E10" s="8">
        <v>4743684788</v>
      </c>
      <c r="F10" s="8"/>
      <c r="G10" s="8">
        <v>9651084929</v>
      </c>
      <c r="H10" s="8"/>
      <c r="I10" s="8">
        <f t="shared" si="0"/>
        <v>14394769717</v>
      </c>
      <c r="K10" s="9">
        <f t="shared" si="1"/>
        <v>-9.5618659713542678E-2</v>
      </c>
      <c r="M10" s="8">
        <v>9403917770</v>
      </c>
      <c r="N10" s="8"/>
      <c r="O10" s="8">
        <v>93417181746</v>
      </c>
      <c r="P10" s="8"/>
      <c r="Q10" s="8">
        <v>18616444265</v>
      </c>
      <c r="R10" s="8"/>
      <c r="S10" s="8">
        <f t="shared" si="2"/>
        <v>121437543781</v>
      </c>
      <c r="U10" s="9">
        <f t="shared" si="3"/>
        <v>6.8374531181684808E-2</v>
      </c>
    </row>
    <row r="11" spans="1:21">
      <c r="A11" s="2" t="s">
        <v>20</v>
      </c>
      <c r="C11" s="8">
        <v>0</v>
      </c>
      <c r="D11" s="8"/>
      <c r="E11" s="8">
        <v>-537078253</v>
      </c>
      <c r="F11" s="8"/>
      <c r="G11" s="8">
        <v>-1795</v>
      </c>
      <c r="H11" s="8"/>
      <c r="I11" s="8">
        <f t="shared" si="0"/>
        <v>-537080048</v>
      </c>
      <c r="K11" s="9">
        <f t="shared" si="1"/>
        <v>3.5676065236386421E-3</v>
      </c>
      <c r="M11" s="8">
        <v>92807322</v>
      </c>
      <c r="N11" s="8"/>
      <c r="O11" s="8">
        <v>165129081</v>
      </c>
      <c r="P11" s="8"/>
      <c r="Q11" s="8">
        <v>689026955</v>
      </c>
      <c r="R11" s="8"/>
      <c r="S11" s="8">
        <f t="shared" si="2"/>
        <v>946963358</v>
      </c>
      <c r="U11" s="9">
        <f t="shared" si="3"/>
        <v>5.3318087334054253E-4</v>
      </c>
    </row>
    <row r="12" spans="1:21">
      <c r="A12" s="2" t="s">
        <v>67</v>
      </c>
      <c r="C12" s="8">
        <v>0</v>
      </c>
      <c r="D12" s="8"/>
      <c r="E12" s="8">
        <v>4585077645</v>
      </c>
      <c r="F12" s="8"/>
      <c r="G12" s="8">
        <v>-5410011950</v>
      </c>
      <c r="H12" s="8"/>
      <c r="I12" s="8">
        <f t="shared" si="0"/>
        <v>-824934305</v>
      </c>
      <c r="K12" s="9">
        <f t="shared" si="1"/>
        <v>5.4797064591222897E-3</v>
      </c>
      <c r="M12" s="8">
        <v>1616100000</v>
      </c>
      <c r="N12" s="8"/>
      <c r="O12" s="8">
        <v>-12106059629</v>
      </c>
      <c r="P12" s="8"/>
      <c r="Q12" s="8">
        <v>-26551921121</v>
      </c>
      <c r="R12" s="8"/>
      <c r="S12" s="8">
        <f t="shared" si="2"/>
        <v>-37041880750</v>
      </c>
      <c r="U12" s="9">
        <f t="shared" si="3"/>
        <v>-2.085616318901035E-2</v>
      </c>
    </row>
    <row r="13" spans="1:21">
      <c r="A13" s="2" t="s">
        <v>41</v>
      </c>
      <c r="C13" s="8">
        <v>0</v>
      </c>
      <c r="D13" s="8"/>
      <c r="E13" s="8">
        <v>0</v>
      </c>
      <c r="F13" s="8"/>
      <c r="G13" s="8">
        <v>-65486106</v>
      </c>
      <c r="H13" s="8"/>
      <c r="I13" s="8">
        <f t="shared" si="0"/>
        <v>-65486106</v>
      </c>
      <c r="K13" s="9">
        <f t="shared" si="1"/>
        <v>4.34997836622841E-4</v>
      </c>
      <c r="M13" s="8">
        <v>0</v>
      </c>
      <c r="N13" s="8"/>
      <c r="O13" s="8">
        <v>0</v>
      </c>
      <c r="P13" s="8"/>
      <c r="Q13" s="8">
        <v>-65486106</v>
      </c>
      <c r="R13" s="8"/>
      <c r="S13" s="8">
        <f t="shared" si="2"/>
        <v>-65486106</v>
      </c>
      <c r="U13" s="9">
        <f t="shared" si="3"/>
        <v>-3.6871478599229333E-5</v>
      </c>
    </row>
    <row r="14" spans="1:21">
      <c r="A14" s="2" t="s">
        <v>62</v>
      </c>
      <c r="C14" s="8">
        <v>0</v>
      </c>
      <c r="D14" s="8"/>
      <c r="E14" s="8">
        <v>-13165714</v>
      </c>
      <c r="F14" s="8"/>
      <c r="G14" s="8">
        <v>0</v>
      </c>
      <c r="H14" s="8"/>
      <c r="I14" s="8">
        <f t="shared" si="0"/>
        <v>-13165714</v>
      </c>
      <c r="K14" s="9">
        <f t="shared" si="1"/>
        <v>8.7454537418899984E-5</v>
      </c>
      <c r="M14" s="8">
        <v>554349900</v>
      </c>
      <c r="N14" s="8"/>
      <c r="O14" s="8">
        <v>-583452925</v>
      </c>
      <c r="P14" s="8"/>
      <c r="Q14" s="8">
        <v>-995714713</v>
      </c>
      <c r="R14" s="8"/>
      <c r="S14" s="8">
        <f t="shared" si="2"/>
        <v>-1024817738</v>
      </c>
      <c r="U14" s="9">
        <f t="shared" si="3"/>
        <v>-5.7701621920805022E-4</v>
      </c>
    </row>
    <row r="15" spans="1:21">
      <c r="A15" s="2" t="s">
        <v>77</v>
      </c>
      <c r="C15" s="8">
        <v>0</v>
      </c>
      <c r="D15" s="8"/>
      <c r="E15" s="8">
        <v>-89486686</v>
      </c>
      <c r="F15" s="8"/>
      <c r="G15" s="8">
        <v>0</v>
      </c>
      <c r="H15" s="8"/>
      <c r="I15" s="8">
        <f t="shared" si="0"/>
        <v>-89486686</v>
      </c>
      <c r="K15" s="9">
        <f t="shared" si="1"/>
        <v>5.944240266255482E-4</v>
      </c>
      <c r="M15" s="8">
        <v>0</v>
      </c>
      <c r="N15" s="8"/>
      <c r="O15" s="8">
        <v>56637234</v>
      </c>
      <c r="P15" s="8"/>
      <c r="Q15" s="8">
        <v>702817</v>
      </c>
      <c r="R15" s="8"/>
      <c r="S15" s="8">
        <f t="shared" si="2"/>
        <v>57340051</v>
      </c>
      <c r="U15" s="9">
        <f t="shared" si="3"/>
        <v>3.2284901217446316E-5</v>
      </c>
    </row>
    <row r="16" spans="1:21">
      <c r="A16" s="2" t="s">
        <v>157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K16" s="9">
        <f t="shared" si="1"/>
        <v>0</v>
      </c>
      <c r="M16" s="8">
        <v>1507502880</v>
      </c>
      <c r="N16" s="8"/>
      <c r="O16" s="8">
        <v>0</v>
      </c>
      <c r="P16" s="8"/>
      <c r="Q16" s="8">
        <v>-10392772422</v>
      </c>
      <c r="R16" s="8"/>
      <c r="S16" s="8">
        <f t="shared" si="2"/>
        <v>-8885269542</v>
      </c>
      <c r="U16" s="9">
        <f t="shared" si="3"/>
        <v>-5.0027867860433966E-3</v>
      </c>
    </row>
    <row r="17" spans="1:21">
      <c r="A17" s="2" t="s">
        <v>70</v>
      </c>
      <c r="C17" s="8">
        <v>0</v>
      </c>
      <c r="D17" s="8"/>
      <c r="E17" s="8">
        <v>-10807713871</v>
      </c>
      <c r="F17" s="8"/>
      <c r="G17" s="8">
        <v>0</v>
      </c>
      <c r="H17" s="8"/>
      <c r="I17" s="8">
        <f t="shared" si="0"/>
        <v>-10807713871</v>
      </c>
      <c r="K17" s="9">
        <f t="shared" si="1"/>
        <v>7.179129192265106E-2</v>
      </c>
      <c r="M17" s="8">
        <v>79202948</v>
      </c>
      <c r="N17" s="8"/>
      <c r="O17" s="8">
        <v>14491190068</v>
      </c>
      <c r="P17" s="8"/>
      <c r="Q17" s="8">
        <v>1018584774</v>
      </c>
      <c r="R17" s="8"/>
      <c r="S17" s="8">
        <f t="shared" si="2"/>
        <v>15588977790</v>
      </c>
      <c r="U17" s="9">
        <f t="shared" si="3"/>
        <v>8.7772612555073338E-3</v>
      </c>
    </row>
    <row r="18" spans="1:21">
      <c r="A18" s="2" t="s">
        <v>51</v>
      </c>
      <c r="C18" s="8">
        <v>0</v>
      </c>
      <c r="D18" s="8"/>
      <c r="E18" s="8">
        <v>-1171669398</v>
      </c>
      <c r="F18" s="8"/>
      <c r="G18" s="8">
        <v>0</v>
      </c>
      <c r="H18" s="8"/>
      <c r="I18" s="8">
        <f t="shared" si="0"/>
        <v>-1171669398</v>
      </c>
      <c r="K18" s="9">
        <f t="shared" si="1"/>
        <v>7.782928081984085E-3</v>
      </c>
      <c r="M18" s="8">
        <v>12642638100</v>
      </c>
      <c r="N18" s="8"/>
      <c r="O18" s="8">
        <v>9853474965</v>
      </c>
      <c r="P18" s="8"/>
      <c r="Q18" s="8">
        <v>-416376356</v>
      </c>
      <c r="R18" s="8"/>
      <c r="S18" s="8">
        <f t="shared" si="2"/>
        <v>22079736709</v>
      </c>
      <c r="U18" s="9">
        <f t="shared" si="3"/>
        <v>1.2431836144639776E-2</v>
      </c>
    </row>
    <row r="19" spans="1:21">
      <c r="A19" s="2" t="s">
        <v>59</v>
      </c>
      <c r="C19" s="8">
        <v>0</v>
      </c>
      <c r="D19" s="8"/>
      <c r="E19" s="8">
        <v>2046536927</v>
      </c>
      <c r="F19" s="8"/>
      <c r="G19" s="8">
        <v>0</v>
      </c>
      <c r="H19" s="8"/>
      <c r="I19" s="8">
        <f t="shared" si="0"/>
        <v>2046536927</v>
      </c>
      <c r="K19" s="9">
        <f t="shared" si="1"/>
        <v>-1.3594320844390368E-2</v>
      </c>
      <c r="M19" s="8">
        <v>453366400</v>
      </c>
      <c r="N19" s="8"/>
      <c r="O19" s="8">
        <v>-1479639886</v>
      </c>
      <c r="P19" s="8"/>
      <c r="Q19" s="8">
        <v>-47806930</v>
      </c>
      <c r="R19" s="8"/>
      <c r="S19" s="8">
        <f t="shared" si="2"/>
        <v>-1074080416</v>
      </c>
      <c r="U19" s="9">
        <f t="shared" si="3"/>
        <v>-6.0475321394732706E-4</v>
      </c>
    </row>
    <row r="20" spans="1:21">
      <c r="A20" s="2" t="s">
        <v>36</v>
      </c>
      <c r="C20" s="8">
        <v>0</v>
      </c>
      <c r="D20" s="8"/>
      <c r="E20" s="8">
        <v>-2222676489</v>
      </c>
      <c r="F20" s="8"/>
      <c r="G20" s="8">
        <v>0</v>
      </c>
      <c r="H20" s="8"/>
      <c r="I20" s="8">
        <f t="shared" si="0"/>
        <v>-2222676489</v>
      </c>
      <c r="K20" s="9">
        <f t="shared" si="1"/>
        <v>1.4764345038739239E-2</v>
      </c>
      <c r="M20" s="8">
        <v>14178265200</v>
      </c>
      <c r="N20" s="8"/>
      <c r="O20" s="8">
        <v>30590543426</v>
      </c>
      <c r="P20" s="8"/>
      <c r="Q20" s="8">
        <v>2645965867</v>
      </c>
      <c r="R20" s="8"/>
      <c r="S20" s="8">
        <f t="shared" si="2"/>
        <v>47414774493</v>
      </c>
      <c r="U20" s="9">
        <f t="shared" si="3"/>
        <v>2.6696546027731961E-2</v>
      </c>
    </row>
    <row r="21" spans="1:21">
      <c r="A21" s="2" t="s">
        <v>69</v>
      </c>
      <c r="C21" s="8">
        <v>0</v>
      </c>
      <c r="D21" s="8"/>
      <c r="E21" s="8">
        <v>-1466315519</v>
      </c>
      <c r="F21" s="8"/>
      <c r="G21" s="8">
        <v>0</v>
      </c>
      <c r="H21" s="8"/>
      <c r="I21" s="8">
        <f t="shared" si="0"/>
        <v>-1466315519</v>
      </c>
      <c r="K21" s="9">
        <f t="shared" si="1"/>
        <v>9.7401436355293181E-3</v>
      </c>
      <c r="M21" s="8">
        <v>10634686920</v>
      </c>
      <c r="N21" s="8"/>
      <c r="O21" s="8">
        <v>-14566786719</v>
      </c>
      <c r="P21" s="8"/>
      <c r="Q21" s="8">
        <v>-5464761029</v>
      </c>
      <c r="R21" s="8"/>
      <c r="S21" s="8">
        <f t="shared" si="2"/>
        <v>-9396860828</v>
      </c>
      <c r="U21" s="9">
        <f t="shared" si="3"/>
        <v>-5.2908345614493917E-3</v>
      </c>
    </row>
    <row r="22" spans="1:21">
      <c r="A22" s="2" t="s">
        <v>58</v>
      </c>
      <c r="C22" s="8">
        <v>0</v>
      </c>
      <c r="D22" s="8"/>
      <c r="E22" s="8">
        <v>-1816487923</v>
      </c>
      <c r="F22" s="8"/>
      <c r="G22" s="8">
        <v>0</v>
      </c>
      <c r="H22" s="8"/>
      <c r="I22" s="8">
        <f t="shared" si="0"/>
        <v>-1816487923</v>
      </c>
      <c r="K22" s="9">
        <f t="shared" si="1"/>
        <v>1.2066197931459199E-2</v>
      </c>
      <c r="M22" s="8">
        <v>8172225600</v>
      </c>
      <c r="N22" s="8"/>
      <c r="O22" s="8">
        <v>-8560961788</v>
      </c>
      <c r="P22" s="8"/>
      <c r="Q22" s="8">
        <v>212027003</v>
      </c>
      <c r="R22" s="8"/>
      <c r="S22" s="8">
        <f t="shared" si="2"/>
        <v>-176709185</v>
      </c>
      <c r="U22" s="9">
        <f t="shared" si="3"/>
        <v>-9.9494829223999924E-5</v>
      </c>
    </row>
    <row r="23" spans="1:21">
      <c r="A23" s="2" t="s">
        <v>65</v>
      </c>
      <c r="C23" s="8">
        <v>0</v>
      </c>
      <c r="D23" s="8"/>
      <c r="E23" s="8">
        <v>-6363617996</v>
      </c>
      <c r="F23" s="8"/>
      <c r="G23" s="8">
        <v>0</v>
      </c>
      <c r="H23" s="8"/>
      <c r="I23" s="8">
        <f t="shared" si="0"/>
        <v>-6363617996</v>
      </c>
      <c r="K23" s="9">
        <f t="shared" si="1"/>
        <v>4.2270952274275998E-2</v>
      </c>
      <c r="M23" s="8">
        <v>2640749650</v>
      </c>
      <c r="N23" s="8"/>
      <c r="O23" s="8">
        <v>5219602727</v>
      </c>
      <c r="P23" s="8"/>
      <c r="Q23" s="8">
        <v>484614557</v>
      </c>
      <c r="R23" s="8"/>
      <c r="S23" s="8">
        <f t="shared" si="2"/>
        <v>8344966934</v>
      </c>
      <c r="U23" s="9">
        <f t="shared" si="3"/>
        <v>4.6985733083328759E-3</v>
      </c>
    </row>
    <row r="24" spans="1:21">
      <c r="A24" s="2" t="s">
        <v>128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K24" s="9">
        <f t="shared" si="1"/>
        <v>0</v>
      </c>
      <c r="M24" s="8">
        <v>5877403400</v>
      </c>
      <c r="N24" s="8"/>
      <c r="O24" s="8">
        <v>0</v>
      </c>
      <c r="P24" s="8"/>
      <c r="Q24" s="8">
        <v>-4219824642</v>
      </c>
      <c r="R24" s="8"/>
      <c r="S24" s="8">
        <f t="shared" si="2"/>
        <v>1657578758</v>
      </c>
      <c r="U24" s="9">
        <f t="shared" si="3"/>
        <v>9.3328773743447404E-4</v>
      </c>
    </row>
    <row r="25" spans="1:21">
      <c r="A25" s="2" t="s">
        <v>139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K25" s="9">
        <f t="shared" si="1"/>
        <v>0</v>
      </c>
      <c r="M25" s="8">
        <v>6670458900</v>
      </c>
      <c r="N25" s="8"/>
      <c r="O25" s="8">
        <v>0</v>
      </c>
      <c r="P25" s="8"/>
      <c r="Q25" s="8">
        <v>-236212993</v>
      </c>
      <c r="R25" s="8"/>
      <c r="S25" s="8">
        <f t="shared" si="2"/>
        <v>6434245907</v>
      </c>
      <c r="U25" s="9">
        <f t="shared" si="3"/>
        <v>3.6227556462454708E-3</v>
      </c>
    </row>
    <row r="26" spans="1:21">
      <c r="A26" s="2" t="s">
        <v>167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K26" s="9">
        <f t="shared" si="1"/>
        <v>0</v>
      </c>
      <c r="M26" s="8">
        <v>0</v>
      </c>
      <c r="N26" s="8"/>
      <c r="O26" s="8">
        <v>0</v>
      </c>
      <c r="P26" s="8"/>
      <c r="Q26" s="8">
        <v>55806910</v>
      </c>
      <c r="R26" s="8"/>
      <c r="S26" s="8">
        <f t="shared" si="2"/>
        <v>55806910</v>
      </c>
      <c r="U26" s="9">
        <f t="shared" si="3"/>
        <v>3.1421677260121672E-5</v>
      </c>
    </row>
    <row r="27" spans="1:21">
      <c r="A27" s="2" t="s">
        <v>27</v>
      </c>
      <c r="C27" s="8">
        <v>0</v>
      </c>
      <c r="D27" s="8"/>
      <c r="E27" s="8">
        <v>1315322795</v>
      </c>
      <c r="F27" s="8"/>
      <c r="G27" s="8">
        <v>0</v>
      </c>
      <c r="H27" s="8"/>
      <c r="I27" s="8">
        <f t="shared" si="0"/>
        <v>1315322795</v>
      </c>
      <c r="K27" s="9">
        <f t="shared" si="1"/>
        <v>-8.737159761579176E-3</v>
      </c>
      <c r="M27" s="8">
        <v>6725267710</v>
      </c>
      <c r="N27" s="8"/>
      <c r="O27" s="8">
        <v>-7574013618</v>
      </c>
      <c r="P27" s="8"/>
      <c r="Q27" s="8">
        <v>-4083930332</v>
      </c>
      <c r="R27" s="8"/>
      <c r="S27" s="8">
        <f t="shared" si="2"/>
        <v>-4932676240</v>
      </c>
      <c r="U27" s="9">
        <f t="shared" si="3"/>
        <v>-2.777307699744538E-3</v>
      </c>
    </row>
    <row r="28" spans="1:21">
      <c r="A28" s="2" t="s">
        <v>34</v>
      </c>
      <c r="C28" s="8">
        <v>0</v>
      </c>
      <c r="D28" s="8"/>
      <c r="E28" s="8">
        <v>-933252510</v>
      </c>
      <c r="F28" s="8"/>
      <c r="G28" s="8">
        <v>0</v>
      </c>
      <c r="H28" s="8"/>
      <c r="I28" s="8">
        <f t="shared" si="0"/>
        <v>-933252510</v>
      </c>
      <c r="K28" s="9">
        <f t="shared" si="1"/>
        <v>6.1992206846569302E-3</v>
      </c>
      <c r="M28" s="8">
        <v>5932878000</v>
      </c>
      <c r="N28" s="8"/>
      <c r="O28" s="8">
        <v>3877354511</v>
      </c>
      <c r="P28" s="8"/>
      <c r="Q28" s="8">
        <v>1499006649</v>
      </c>
      <c r="R28" s="8"/>
      <c r="S28" s="8">
        <f t="shared" si="2"/>
        <v>11309239160</v>
      </c>
      <c r="U28" s="9">
        <f t="shared" si="3"/>
        <v>6.3675853571367683E-3</v>
      </c>
    </row>
    <row r="29" spans="1:21">
      <c r="A29" s="2" t="s">
        <v>150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K29" s="9">
        <f t="shared" si="1"/>
        <v>0</v>
      </c>
      <c r="M29" s="8">
        <v>4869470000</v>
      </c>
      <c r="N29" s="8"/>
      <c r="O29" s="8">
        <v>0</v>
      </c>
      <c r="P29" s="8"/>
      <c r="Q29" s="8">
        <v>36318876083</v>
      </c>
      <c r="R29" s="8"/>
      <c r="S29" s="8">
        <f t="shared" si="2"/>
        <v>41188346083</v>
      </c>
      <c r="U29" s="9">
        <f t="shared" si="3"/>
        <v>2.3190800520907225E-2</v>
      </c>
    </row>
    <row r="30" spans="1:21">
      <c r="A30" s="2" t="s">
        <v>168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K30" s="9">
        <f t="shared" si="1"/>
        <v>0</v>
      </c>
      <c r="M30" s="8">
        <v>0</v>
      </c>
      <c r="N30" s="8"/>
      <c r="O30" s="8">
        <v>0</v>
      </c>
      <c r="P30" s="8"/>
      <c r="Q30" s="8">
        <v>105735374426</v>
      </c>
      <c r="R30" s="8"/>
      <c r="S30" s="8">
        <f t="shared" si="2"/>
        <v>105735374426</v>
      </c>
      <c r="U30" s="9">
        <f t="shared" si="3"/>
        <v>5.9533538233740135E-2</v>
      </c>
    </row>
    <row r="31" spans="1:21">
      <c r="A31" s="2" t="s">
        <v>141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K31" s="9">
        <f t="shared" si="1"/>
        <v>0</v>
      </c>
      <c r="M31" s="8">
        <v>5134701600</v>
      </c>
      <c r="N31" s="8"/>
      <c r="O31" s="8">
        <v>0</v>
      </c>
      <c r="P31" s="8"/>
      <c r="Q31" s="8">
        <v>-5800463046</v>
      </c>
      <c r="R31" s="8"/>
      <c r="S31" s="8">
        <f t="shared" si="2"/>
        <v>-665761446</v>
      </c>
      <c r="U31" s="9">
        <f t="shared" si="3"/>
        <v>-3.7485216953319798E-4</v>
      </c>
    </row>
    <row r="32" spans="1:21">
      <c r="A32" s="2" t="s">
        <v>39</v>
      </c>
      <c r="C32" s="8">
        <v>0</v>
      </c>
      <c r="D32" s="8"/>
      <c r="E32" s="8">
        <v>9183112678</v>
      </c>
      <c r="F32" s="8"/>
      <c r="G32" s="8">
        <v>0</v>
      </c>
      <c r="H32" s="8"/>
      <c r="I32" s="8">
        <f t="shared" si="0"/>
        <v>9183112678</v>
      </c>
      <c r="K32" s="9">
        <f t="shared" si="1"/>
        <v>-6.099972028255557E-2</v>
      </c>
      <c r="M32" s="8">
        <v>4769289000</v>
      </c>
      <c r="N32" s="8"/>
      <c r="O32" s="8">
        <v>27570307892</v>
      </c>
      <c r="P32" s="8"/>
      <c r="Q32" s="8">
        <v>7867320293</v>
      </c>
      <c r="R32" s="8"/>
      <c r="S32" s="8">
        <f t="shared" si="2"/>
        <v>40206917185</v>
      </c>
      <c r="U32" s="9">
        <f t="shared" si="3"/>
        <v>2.2638214074413181E-2</v>
      </c>
    </row>
    <row r="33" spans="1:21">
      <c r="A33" s="2" t="s">
        <v>54</v>
      </c>
      <c r="C33" s="8">
        <v>0</v>
      </c>
      <c r="D33" s="8"/>
      <c r="E33" s="8">
        <v>-811851847</v>
      </c>
      <c r="F33" s="8"/>
      <c r="G33" s="8">
        <v>0</v>
      </c>
      <c r="H33" s="8"/>
      <c r="I33" s="8">
        <f t="shared" si="0"/>
        <v>-811851847</v>
      </c>
      <c r="K33" s="9">
        <f t="shared" si="1"/>
        <v>5.3928049577914696E-3</v>
      </c>
      <c r="M33" s="8">
        <v>23625882000</v>
      </c>
      <c r="N33" s="8"/>
      <c r="O33" s="8">
        <v>49829083542</v>
      </c>
      <c r="P33" s="8"/>
      <c r="Q33" s="8">
        <v>41266443252</v>
      </c>
      <c r="R33" s="8"/>
      <c r="S33" s="8">
        <f t="shared" si="2"/>
        <v>114721408794</v>
      </c>
      <c r="U33" s="9">
        <f t="shared" si="3"/>
        <v>6.4593059926656968E-2</v>
      </c>
    </row>
    <row r="34" spans="1:21">
      <c r="A34" s="2" t="s">
        <v>43</v>
      </c>
      <c r="C34" s="8">
        <v>0</v>
      </c>
      <c r="D34" s="8"/>
      <c r="E34" s="8">
        <v>1094544300</v>
      </c>
      <c r="F34" s="8"/>
      <c r="G34" s="8">
        <v>0</v>
      </c>
      <c r="H34" s="8"/>
      <c r="I34" s="8">
        <f t="shared" si="0"/>
        <v>1094544300</v>
      </c>
      <c r="K34" s="9">
        <f t="shared" si="1"/>
        <v>-7.2706171075107425E-3</v>
      </c>
      <c r="M34" s="8">
        <v>6943305600</v>
      </c>
      <c r="N34" s="8"/>
      <c r="O34" s="8">
        <v>7659826091</v>
      </c>
      <c r="P34" s="8"/>
      <c r="Q34" s="8">
        <v>246589868</v>
      </c>
      <c r="R34" s="8"/>
      <c r="S34" s="8">
        <f t="shared" si="2"/>
        <v>14849721559</v>
      </c>
      <c r="U34" s="9">
        <f t="shared" si="3"/>
        <v>8.3610283785568642E-3</v>
      </c>
    </row>
    <row r="35" spans="1:21">
      <c r="A35" s="2" t="s">
        <v>55</v>
      </c>
      <c r="C35" s="8">
        <v>0</v>
      </c>
      <c r="D35" s="8"/>
      <c r="E35" s="8">
        <v>-8656120885</v>
      </c>
      <c r="F35" s="8"/>
      <c r="G35" s="8">
        <v>0</v>
      </c>
      <c r="H35" s="8"/>
      <c r="I35" s="8">
        <f t="shared" si="0"/>
        <v>-8656120885</v>
      </c>
      <c r="K35" s="9">
        <f t="shared" si="1"/>
        <v>5.7499125975222776E-2</v>
      </c>
      <c r="M35" s="8">
        <v>3732025140</v>
      </c>
      <c r="N35" s="8"/>
      <c r="O35" s="8">
        <v>-9106980045</v>
      </c>
      <c r="P35" s="8"/>
      <c r="Q35" s="8">
        <v>340782711</v>
      </c>
      <c r="R35" s="8"/>
      <c r="S35" s="8">
        <f t="shared" si="2"/>
        <v>-5034172194</v>
      </c>
      <c r="U35" s="9">
        <f t="shared" si="3"/>
        <v>-2.8344542629532188E-3</v>
      </c>
    </row>
    <row r="36" spans="1:21">
      <c r="A36" s="2" t="s">
        <v>25</v>
      </c>
      <c r="C36" s="8">
        <v>0</v>
      </c>
      <c r="D36" s="8"/>
      <c r="E36" s="8">
        <v>-5927031355</v>
      </c>
      <c r="F36" s="8"/>
      <c r="G36" s="8">
        <v>0</v>
      </c>
      <c r="H36" s="8"/>
      <c r="I36" s="8">
        <f t="shared" si="0"/>
        <v>-5927031355</v>
      </c>
      <c r="K36" s="9">
        <f t="shared" si="1"/>
        <v>3.937088299342071E-2</v>
      </c>
      <c r="M36" s="8">
        <v>29309519700</v>
      </c>
      <c r="N36" s="8"/>
      <c r="O36" s="8">
        <v>47292225144</v>
      </c>
      <c r="P36" s="8"/>
      <c r="Q36" s="8">
        <v>7376888541</v>
      </c>
      <c r="R36" s="8"/>
      <c r="S36" s="8">
        <f t="shared" si="2"/>
        <v>83978633385</v>
      </c>
      <c r="U36" s="9">
        <f t="shared" si="3"/>
        <v>4.7283562465106004E-2</v>
      </c>
    </row>
    <row r="37" spans="1:21">
      <c r="A37" s="2" t="s">
        <v>38</v>
      </c>
      <c r="C37" s="8">
        <v>0</v>
      </c>
      <c r="D37" s="8"/>
      <c r="E37" s="8">
        <v>-9247734944</v>
      </c>
      <c r="F37" s="8"/>
      <c r="G37" s="8">
        <v>0</v>
      </c>
      <c r="H37" s="8"/>
      <c r="I37" s="8">
        <f t="shared" si="0"/>
        <v>-9247734944</v>
      </c>
      <c r="K37" s="9">
        <f t="shared" si="1"/>
        <v>6.1428979977851329E-2</v>
      </c>
      <c r="M37" s="8">
        <v>1800558720</v>
      </c>
      <c r="N37" s="8"/>
      <c r="O37" s="8">
        <v>-12203502221</v>
      </c>
      <c r="P37" s="8"/>
      <c r="Q37" s="8">
        <v>-56110694</v>
      </c>
      <c r="R37" s="8"/>
      <c r="S37" s="8">
        <f t="shared" si="2"/>
        <v>-10459054195</v>
      </c>
      <c r="U37" s="9">
        <f t="shared" si="3"/>
        <v>-5.888894858386025E-3</v>
      </c>
    </row>
    <row r="38" spans="1:21">
      <c r="A38" s="2" t="s">
        <v>74</v>
      </c>
      <c r="C38" s="8">
        <v>0</v>
      </c>
      <c r="D38" s="8"/>
      <c r="E38" s="8">
        <v>-25321250875</v>
      </c>
      <c r="F38" s="8"/>
      <c r="G38" s="8">
        <v>0</v>
      </c>
      <c r="H38" s="8"/>
      <c r="I38" s="8">
        <f t="shared" si="0"/>
        <v>-25321250875</v>
      </c>
      <c r="K38" s="9">
        <f t="shared" si="1"/>
        <v>0.16819887490652169</v>
      </c>
      <c r="M38" s="8">
        <v>37195469760</v>
      </c>
      <c r="N38" s="8"/>
      <c r="O38" s="8">
        <v>103997285682</v>
      </c>
      <c r="P38" s="8"/>
      <c r="Q38" s="8">
        <v>19340383663</v>
      </c>
      <c r="R38" s="8"/>
      <c r="S38" s="8">
        <f t="shared" si="2"/>
        <v>160533139105</v>
      </c>
      <c r="U38" s="9">
        <f t="shared" si="3"/>
        <v>9.0387023515753284E-2</v>
      </c>
    </row>
    <row r="39" spans="1:21">
      <c r="A39" s="2" t="s">
        <v>169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K39" s="9">
        <f t="shared" si="1"/>
        <v>0</v>
      </c>
      <c r="M39" s="8">
        <v>0</v>
      </c>
      <c r="N39" s="8"/>
      <c r="O39" s="8">
        <v>0</v>
      </c>
      <c r="P39" s="8"/>
      <c r="Q39" s="8">
        <v>-5808</v>
      </c>
      <c r="R39" s="8"/>
      <c r="S39" s="8">
        <f t="shared" si="2"/>
        <v>-5808</v>
      </c>
      <c r="U39" s="9">
        <f t="shared" si="3"/>
        <v>-3.2701524152974364E-9</v>
      </c>
    </row>
    <row r="40" spans="1:21">
      <c r="A40" s="2" t="s">
        <v>29</v>
      </c>
      <c r="C40" s="8">
        <v>0</v>
      </c>
      <c r="D40" s="8"/>
      <c r="E40" s="8">
        <v>-2774460539</v>
      </c>
      <c r="F40" s="8"/>
      <c r="G40" s="8">
        <v>0</v>
      </c>
      <c r="H40" s="8"/>
      <c r="I40" s="8">
        <f t="shared" si="0"/>
        <v>-2774460539</v>
      </c>
      <c r="K40" s="9">
        <f t="shared" si="1"/>
        <v>1.8429624327646561E-2</v>
      </c>
      <c r="M40" s="8">
        <v>10357844000</v>
      </c>
      <c r="N40" s="8"/>
      <c r="O40" s="8">
        <v>37084899086</v>
      </c>
      <c r="P40" s="8"/>
      <c r="Q40" s="8">
        <v>1196736660</v>
      </c>
      <c r="R40" s="8"/>
      <c r="S40" s="8">
        <f t="shared" si="2"/>
        <v>48639479746</v>
      </c>
      <c r="U40" s="9">
        <f t="shared" si="3"/>
        <v>2.7386107467319669E-2</v>
      </c>
    </row>
    <row r="41" spans="1:21">
      <c r="A41" s="2" t="s">
        <v>170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K41" s="9">
        <f t="shared" si="1"/>
        <v>0</v>
      </c>
      <c r="M41" s="8">
        <v>0</v>
      </c>
      <c r="N41" s="8"/>
      <c r="O41" s="8">
        <v>0</v>
      </c>
      <c r="P41" s="8"/>
      <c r="Q41" s="8">
        <v>41190481027</v>
      </c>
      <c r="R41" s="8"/>
      <c r="S41" s="8">
        <f t="shared" si="2"/>
        <v>41190481027</v>
      </c>
      <c r="U41" s="9">
        <f t="shared" si="3"/>
        <v>2.3192002585693403E-2</v>
      </c>
    </row>
    <row r="42" spans="1:21">
      <c r="A42" s="2" t="s">
        <v>52</v>
      </c>
      <c r="C42" s="8">
        <v>0</v>
      </c>
      <c r="D42" s="8"/>
      <c r="E42" s="8">
        <v>-2764006223</v>
      </c>
      <c r="F42" s="8"/>
      <c r="G42" s="8">
        <v>0</v>
      </c>
      <c r="H42" s="8"/>
      <c r="I42" s="8">
        <f t="shared" si="0"/>
        <v>-2764006223</v>
      </c>
      <c r="K42" s="9">
        <f t="shared" si="1"/>
        <v>1.8360180515498509E-2</v>
      </c>
      <c r="M42" s="8">
        <v>17795172900</v>
      </c>
      <c r="N42" s="8"/>
      <c r="O42" s="8">
        <v>23084456676</v>
      </c>
      <c r="P42" s="8"/>
      <c r="Q42" s="8">
        <v>6845157623</v>
      </c>
      <c r="R42" s="8"/>
      <c r="S42" s="8">
        <f t="shared" si="2"/>
        <v>47724787199</v>
      </c>
      <c r="U42" s="9">
        <f t="shared" si="3"/>
        <v>2.6871096440834373E-2</v>
      </c>
    </row>
    <row r="43" spans="1:21">
      <c r="A43" s="2" t="s">
        <v>71</v>
      </c>
      <c r="C43" s="8">
        <v>0</v>
      </c>
      <c r="D43" s="8"/>
      <c r="E43" s="8">
        <v>-17118590080</v>
      </c>
      <c r="F43" s="8"/>
      <c r="G43" s="8">
        <v>0</v>
      </c>
      <c r="H43" s="8"/>
      <c r="I43" s="8">
        <f t="shared" si="0"/>
        <v>-17118590080</v>
      </c>
      <c r="K43" s="9">
        <f t="shared" si="1"/>
        <v>0.11371190174039707</v>
      </c>
      <c r="M43" s="8">
        <v>6023131500</v>
      </c>
      <c r="N43" s="8"/>
      <c r="O43" s="8">
        <v>-7761820553</v>
      </c>
      <c r="P43" s="8"/>
      <c r="Q43" s="8">
        <v>5064252843</v>
      </c>
      <c r="R43" s="8"/>
      <c r="S43" s="8">
        <f t="shared" si="2"/>
        <v>3325563790</v>
      </c>
      <c r="U43" s="9">
        <f t="shared" si="3"/>
        <v>1.8724346522200753E-3</v>
      </c>
    </row>
    <row r="44" spans="1:21">
      <c r="A44" s="2" t="s">
        <v>61</v>
      </c>
      <c r="C44" s="8">
        <v>0</v>
      </c>
      <c r="D44" s="8"/>
      <c r="E44" s="8">
        <v>-230559359</v>
      </c>
      <c r="F44" s="8"/>
      <c r="G44" s="8">
        <v>0</v>
      </c>
      <c r="H44" s="8"/>
      <c r="I44" s="8">
        <f t="shared" si="0"/>
        <v>-230559359</v>
      </c>
      <c r="K44" s="9">
        <f t="shared" si="1"/>
        <v>1.5315129957207863E-3</v>
      </c>
      <c r="M44" s="8">
        <v>3010485600</v>
      </c>
      <c r="N44" s="8"/>
      <c r="O44" s="8">
        <v>162029488</v>
      </c>
      <c r="P44" s="8"/>
      <c r="Q44" s="8">
        <v>139958225</v>
      </c>
      <c r="R44" s="8"/>
      <c r="S44" s="8">
        <f t="shared" si="2"/>
        <v>3312473313</v>
      </c>
      <c r="U44" s="9">
        <f t="shared" si="3"/>
        <v>1.8650641537732871E-3</v>
      </c>
    </row>
    <row r="45" spans="1:21">
      <c r="A45" s="2" t="s">
        <v>171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K45" s="9">
        <f t="shared" si="1"/>
        <v>0</v>
      </c>
      <c r="M45" s="8">
        <v>0</v>
      </c>
      <c r="N45" s="8"/>
      <c r="O45" s="8">
        <v>0</v>
      </c>
      <c r="P45" s="8"/>
      <c r="Q45" s="8">
        <v>781578794</v>
      </c>
      <c r="R45" s="8"/>
      <c r="S45" s="8">
        <f t="shared" si="2"/>
        <v>781578794</v>
      </c>
      <c r="U45" s="9">
        <f t="shared" si="3"/>
        <v>4.4006229010749956E-4</v>
      </c>
    </row>
    <row r="46" spans="1:21">
      <c r="A46" s="2" t="s">
        <v>33</v>
      </c>
      <c r="C46" s="8">
        <v>0</v>
      </c>
      <c r="D46" s="8"/>
      <c r="E46" s="8">
        <v>4120363053</v>
      </c>
      <c r="F46" s="8"/>
      <c r="G46" s="8">
        <v>0</v>
      </c>
      <c r="H46" s="8"/>
      <c r="I46" s="8">
        <f t="shared" si="0"/>
        <v>4120363053</v>
      </c>
      <c r="K46" s="9">
        <f t="shared" si="1"/>
        <v>-2.7369912850760809E-2</v>
      </c>
      <c r="M46" s="8">
        <v>11128325200</v>
      </c>
      <c r="N46" s="8"/>
      <c r="O46" s="8">
        <v>5205544742</v>
      </c>
      <c r="P46" s="8"/>
      <c r="Q46" s="8">
        <v>1232320341</v>
      </c>
      <c r="R46" s="8"/>
      <c r="S46" s="8">
        <f t="shared" si="2"/>
        <v>17566190283</v>
      </c>
      <c r="U46" s="9">
        <f t="shared" si="3"/>
        <v>9.89051645687445E-3</v>
      </c>
    </row>
    <row r="47" spans="1:21">
      <c r="A47" s="2" t="s">
        <v>172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K47" s="9">
        <f t="shared" si="1"/>
        <v>0</v>
      </c>
      <c r="M47" s="8">
        <v>0</v>
      </c>
      <c r="N47" s="8"/>
      <c r="O47" s="8">
        <v>0</v>
      </c>
      <c r="P47" s="8"/>
      <c r="Q47" s="8">
        <v>1550586799</v>
      </c>
      <c r="R47" s="8"/>
      <c r="S47" s="8">
        <f t="shared" si="2"/>
        <v>1550586799</v>
      </c>
      <c r="U47" s="9">
        <f t="shared" si="3"/>
        <v>8.7304668833990541E-4</v>
      </c>
    </row>
    <row r="48" spans="1:21">
      <c r="A48" s="2" t="s">
        <v>76</v>
      </c>
      <c r="C48" s="8">
        <v>0</v>
      </c>
      <c r="D48" s="8"/>
      <c r="E48" s="8">
        <v>-509284737</v>
      </c>
      <c r="F48" s="8"/>
      <c r="G48" s="8">
        <v>0</v>
      </c>
      <c r="H48" s="8"/>
      <c r="I48" s="8">
        <f t="shared" si="0"/>
        <v>-509284737</v>
      </c>
      <c r="K48" s="9">
        <f t="shared" si="1"/>
        <v>3.3829734634096666E-3</v>
      </c>
      <c r="M48" s="8">
        <v>5812192815</v>
      </c>
      <c r="N48" s="8"/>
      <c r="O48" s="8">
        <v>8958373631</v>
      </c>
      <c r="P48" s="8"/>
      <c r="Q48" s="8">
        <v>1973102474</v>
      </c>
      <c r="R48" s="8"/>
      <c r="S48" s="8">
        <f t="shared" si="2"/>
        <v>16743668920</v>
      </c>
      <c r="U48" s="9">
        <f t="shared" si="3"/>
        <v>9.4274017492559613E-3</v>
      </c>
    </row>
    <row r="49" spans="1:21">
      <c r="A49" s="2" t="s">
        <v>173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K49" s="9">
        <f t="shared" si="1"/>
        <v>0</v>
      </c>
      <c r="M49" s="8">
        <v>0</v>
      </c>
      <c r="N49" s="8"/>
      <c r="O49" s="8">
        <v>0</v>
      </c>
      <c r="P49" s="8"/>
      <c r="Q49" s="8">
        <v>6869421790</v>
      </c>
      <c r="R49" s="8"/>
      <c r="S49" s="8">
        <f t="shared" si="2"/>
        <v>6869421790</v>
      </c>
      <c r="U49" s="9">
        <f t="shared" si="3"/>
        <v>3.8677782813817735E-3</v>
      </c>
    </row>
    <row r="50" spans="1:21">
      <c r="A50" s="2" t="s">
        <v>174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K50" s="9">
        <f t="shared" si="1"/>
        <v>0</v>
      </c>
      <c r="M50" s="8">
        <v>0</v>
      </c>
      <c r="N50" s="8"/>
      <c r="O50" s="8">
        <v>0</v>
      </c>
      <c r="P50" s="8"/>
      <c r="Q50" s="8">
        <v>27782151207</v>
      </c>
      <c r="R50" s="8"/>
      <c r="S50" s="8">
        <f t="shared" si="2"/>
        <v>27782151207</v>
      </c>
      <c r="U50" s="9">
        <f t="shared" si="3"/>
        <v>1.5642539406289537E-2</v>
      </c>
    </row>
    <row r="51" spans="1:21">
      <c r="A51" s="2" t="s">
        <v>16</v>
      </c>
      <c r="C51" s="8">
        <v>0</v>
      </c>
      <c r="D51" s="8"/>
      <c r="E51" s="8">
        <v>-5707434866</v>
      </c>
      <c r="F51" s="8"/>
      <c r="G51" s="8">
        <v>0</v>
      </c>
      <c r="H51" s="8"/>
      <c r="I51" s="8">
        <f t="shared" si="0"/>
        <v>-5707434866</v>
      </c>
      <c r="K51" s="9">
        <f t="shared" si="1"/>
        <v>3.7912191929319702E-2</v>
      </c>
      <c r="M51" s="8">
        <v>0</v>
      </c>
      <c r="N51" s="8"/>
      <c r="O51" s="8">
        <v>-14632162075</v>
      </c>
      <c r="P51" s="8"/>
      <c r="Q51" s="8">
        <v>-29278884</v>
      </c>
      <c r="R51" s="8"/>
      <c r="S51" s="8">
        <f t="shared" si="2"/>
        <v>-14661440959</v>
      </c>
      <c r="U51" s="9">
        <f t="shared" si="3"/>
        <v>-8.2550183477642248E-3</v>
      </c>
    </row>
    <row r="52" spans="1:21">
      <c r="A52" s="2" t="s">
        <v>80</v>
      </c>
      <c r="C52" s="8">
        <v>0</v>
      </c>
      <c r="D52" s="8"/>
      <c r="E52" s="8">
        <v>-3626107419</v>
      </c>
      <c r="F52" s="8"/>
      <c r="G52" s="8">
        <v>0</v>
      </c>
      <c r="H52" s="8"/>
      <c r="I52" s="8">
        <f t="shared" si="0"/>
        <v>-3626107419</v>
      </c>
      <c r="K52" s="9">
        <f t="shared" si="1"/>
        <v>2.4086771667673045E-2</v>
      </c>
      <c r="M52" s="8">
        <v>0</v>
      </c>
      <c r="N52" s="8"/>
      <c r="O52" s="8">
        <v>3402780523</v>
      </c>
      <c r="P52" s="8"/>
      <c r="Q52" s="8">
        <v>-40636353</v>
      </c>
      <c r="R52" s="8"/>
      <c r="S52" s="8">
        <f t="shared" si="2"/>
        <v>3362144170</v>
      </c>
      <c r="U52" s="9">
        <f t="shared" si="3"/>
        <v>1.8930309707478814E-3</v>
      </c>
    </row>
    <row r="53" spans="1:21">
      <c r="A53" s="2" t="s">
        <v>60</v>
      </c>
      <c r="C53" s="8">
        <v>0</v>
      </c>
      <c r="D53" s="8"/>
      <c r="E53" s="8">
        <v>1997986977</v>
      </c>
      <c r="F53" s="8"/>
      <c r="G53" s="8">
        <v>0</v>
      </c>
      <c r="H53" s="8"/>
      <c r="I53" s="8">
        <f t="shared" si="0"/>
        <v>1997986977</v>
      </c>
      <c r="K53" s="9">
        <f t="shared" si="1"/>
        <v>-1.3271823073364754E-2</v>
      </c>
      <c r="M53" s="8">
        <v>8449663250</v>
      </c>
      <c r="N53" s="8"/>
      <c r="O53" s="8">
        <v>-252909467</v>
      </c>
      <c r="P53" s="8"/>
      <c r="Q53" s="8">
        <v>-252788493</v>
      </c>
      <c r="R53" s="8"/>
      <c r="S53" s="8">
        <f t="shared" si="2"/>
        <v>7943965290</v>
      </c>
      <c r="U53" s="9">
        <f t="shared" si="3"/>
        <v>4.4727922314277725E-3</v>
      </c>
    </row>
    <row r="54" spans="1:21">
      <c r="A54" s="2" t="s">
        <v>53</v>
      </c>
      <c r="C54" s="8">
        <v>0</v>
      </c>
      <c r="D54" s="8"/>
      <c r="E54" s="8">
        <v>-102808547</v>
      </c>
      <c r="F54" s="8"/>
      <c r="G54" s="8">
        <v>0</v>
      </c>
      <c r="H54" s="8"/>
      <c r="I54" s="8">
        <f t="shared" si="0"/>
        <v>-102808547</v>
      </c>
      <c r="K54" s="9">
        <f t="shared" si="1"/>
        <v>6.8291578569868957E-4</v>
      </c>
      <c r="M54" s="8">
        <v>7012384800</v>
      </c>
      <c r="N54" s="8"/>
      <c r="O54" s="8">
        <v>7720677212</v>
      </c>
      <c r="P54" s="8"/>
      <c r="Q54" s="8">
        <v>-274922542</v>
      </c>
      <c r="R54" s="8"/>
      <c r="S54" s="8">
        <f t="shared" si="2"/>
        <v>14458139470</v>
      </c>
      <c r="U54" s="9">
        <f t="shared" si="3"/>
        <v>8.1405509140027033E-3</v>
      </c>
    </row>
    <row r="55" spans="1:21">
      <c r="A55" s="2" t="s">
        <v>32</v>
      </c>
      <c r="C55" s="8">
        <v>0</v>
      </c>
      <c r="D55" s="8"/>
      <c r="E55" s="8">
        <v>603264421</v>
      </c>
      <c r="F55" s="8"/>
      <c r="G55" s="8">
        <v>0</v>
      </c>
      <c r="H55" s="8"/>
      <c r="I55" s="8">
        <f t="shared" si="0"/>
        <v>603264421</v>
      </c>
      <c r="K55" s="9">
        <f t="shared" si="1"/>
        <v>-4.0072426668113503E-3</v>
      </c>
      <c r="M55" s="8">
        <v>1719461900</v>
      </c>
      <c r="N55" s="8"/>
      <c r="O55" s="8">
        <v>15435730270</v>
      </c>
      <c r="P55" s="8"/>
      <c r="Q55" s="8">
        <v>3341241605</v>
      </c>
      <c r="R55" s="8"/>
      <c r="S55" s="8">
        <f t="shared" si="2"/>
        <v>20496433775</v>
      </c>
      <c r="U55" s="9">
        <f t="shared" si="3"/>
        <v>1.1540368872985573E-2</v>
      </c>
    </row>
    <row r="56" spans="1:21">
      <c r="A56" s="2" t="s">
        <v>79</v>
      </c>
      <c r="C56" s="8">
        <v>0</v>
      </c>
      <c r="D56" s="8"/>
      <c r="E56" s="8">
        <v>-2261874649</v>
      </c>
      <c r="F56" s="8"/>
      <c r="G56" s="8">
        <v>0</v>
      </c>
      <c r="H56" s="8"/>
      <c r="I56" s="8">
        <f t="shared" si="0"/>
        <v>-2261874649</v>
      </c>
      <c r="K56" s="9">
        <f t="shared" si="1"/>
        <v>1.5024722633943876E-2</v>
      </c>
      <c r="M56" s="8">
        <v>12049348020</v>
      </c>
      <c r="N56" s="8"/>
      <c r="O56" s="8">
        <v>4478661176</v>
      </c>
      <c r="P56" s="8"/>
      <c r="Q56" s="8">
        <v>3160317277</v>
      </c>
      <c r="R56" s="8"/>
      <c r="S56" s="8">
        <f t="shared" si="2"/>
        <v>19688326473</v>
      </c>
      <c r="U56" s="9">
        <f t="shared" si="3"/>
        <v>1.1085369898217184E-2</v>
      </c>
    </row>
    <row r="57" spans="1:21">
      <c r="A57" s="2" t="s">
        <v>44</v>
      </c>
      <c r="C57" s="8">
        <v>0</v>
      </c>
      <c r="D57" s="8"/>
      <c r="E57" s="8">
        <v>-6534618293</v>
      </c>
      <c r="F57" s="8"/>
      <c r="G57" s="8">
        <v>0</v>
      </c>
      <c r="H57" s="8"/>
      <c r="I57" s="8">
        <f t="shared" si="0"/>
        <v>-6534618293</v>
      </c>
      <c r="K57" s="9">
        <f t="shared" si="1"/>
        <v>4.3406838400363003E-2</v>
      </c>
      <c r="M57" s="8">
        <v>21081321450</v>
      </c>
      <c r="N57" s="8"/>
      <c r="O57" s="8">
        <v>-27059435748</v>
      </c>
      <c r="P57" s="8"/>
      <c r="Q57" s="8">
        <v>-3479801953</v>
      </c>
      <c r="R57" s="8"/>
      <c r="S57" s="8">
        <f t="shared" si="2"/>
        <v>-9457916251</v>
      </c>
      <c r="U57" s="9">
        <f t="shared" si="3"/>
        <v>-5.3252113760138648E-3</v>
      </c>
    </row>
    <row r="58" spans="1:21">
      <c r="A58" s="2" t="s">
        <v>17</v>
      </c>
      <c r="C58" s="8">
        <v>0</v>
      </c>
      <c r="D58" s="8"/>
      <c r="E58" s="8">
        <v>-700191065</v>
      </c>
      <c r="F58" s="8"/>
      <c r="G58" s="8">
        <v>0</v>
      </c>
      <c r="H58" s="8"/>
      <c r="I58" s="8">
        <f t="shared" si="0"/>
        <v>-700191065</v>
      </c>
      <c r="K58" s="9">
        <f t="shared" si="1"/>
        <v>4.6510873390096371E-3</v>
      </c>
      <c r="M58" s="8">
        <v>0</v>
      </c>
      <c r="N58" s="8"/>
      <c r="O58" s="8">
        <v>-14986627839</v>
      </c>
      <c r="P58" s="8"/>
      <c r="Q58" s="8">
        <v>-9311555848</v>
      </c>
      <c r="R58" s="8"/>
      <c r="S58" s="8">
        <f t="shared" si="2"/>
        <v>-24298183687</v>
      </c>
      <c r="U58" s="9">
        <f t="shared" si="3"/>
        <v>-1.368091667895727E-2</v>
      </c>
    </row>
    <row r="59" spans="1:21">
      <c r="A59" s="2" t="s">
        <v>81</v>
      </c>
      <c r="C59" s="8">
        <v>0</v>
      </c>
      <c r="D59" s="8"/>
      <c r="E59" s="8">
        <v>5595623357</v>
      </c>
      <c r="F59" s="8"/>
      <c r="G59" s="8">
        <v>0</v>
      </c>
      <c r="H59" s="8"/>
      <c r="I59" s="8">
        <f t="shared" si="0"/>
        <v>5595623357</v>
      </c>
      <c r="K59" s="9">
        <f t="shared" si="1"/>
        <v>-3.7169473091761468E-2</v>
      </c>
      <c r="M59" s="8">
        <v>2220763200</v>
      </c>
      <c r="N59" s="8"/>
      <c r="O59" s="8">
        <v>1457554508</v>
      </c>
      <c r="P59" s="8"/>
      <c r="Q59" s="8">
        <v>95369879</v>
      </c>
      <c r="R59" s="8"/>
      <c r="S59" s="8">
        <f t="shared" si="2"/>
        <v>3773687587</v>
      </c>
      <c r="U59" s="9">
        <f t="shared" si="3"/>
        <v>2.1247475167365712E-3</v>
      </c>
    </row>
    <row r="60" spans="1:21">
      <c r="A60" s="2" t="s">
        <v>56</v>
      </c>
      <c r="C60" s="8">
        <v>0</v>
      </c>
      <c r="D60" s="8"/>
      <c r="E60" s="8">
        <v>-1774562737</v>
      </c>
      <c r="F60" s="8"/>
      <c r="G60" s="8">
        <v>0</v>
      </c>
      <c r="H60" s="8"/>
      <c r="I60" s="8">
        <f t="shared" si="0"/>
        <v>-1774562737</v>
      </c>
      <c r="K60" s="9">
        <f t="shared" si="1"/>
        <v>1.1787705800471745E-2</v>
      </c>
      <c r="M60" s="8">
        <v>14336352800</v>
      </c>
      <c r="N60" s="8"/>
      <c r="O60" s="8">
        <v>26305815923</v>
      </c>
      <c r="P60" s="8"/>
      <c r="Q60" s="8">
        <v>113858441520</v>
      </c>
      <c r="R60" s="8"/>
      <c r="S60" s="8">
        <f t="shared" si="2"/>
        <v>154500610243</v>
      </c>
      <c r="U60" s="9">
        <f t="shared" si="3"/>
        <v>8.6990451747774505E-2</v>
      </c>
    </row>
    <row r="61" spans="1:21">
      <c r="A61" s="2" t="s">
        <v>63</v>
      </c>
      <c r="C61" s="8">
        <v>0</v>
      </c>
      <c r="D61" s="8"/>
      <c r="E61" s="8">
        <v>-15730983348</v>
      </c>
      <c r="F61" s="8"/>
      <c r="G61" s="8">
        <v>0</v>
      </c>
      <c r="H61" s="8"/>
      <c r="I61" s="8">
        <f t="shared" si="0"/>
        <v>-15730983348</v>
      </c>
      <c r="K61" s="9">
        <f t="shared" si="1"/>
        <v>0.10449458888775486</v>
      </c>
      <c r="M61" s="8">
        <v>57594239000</v>
      </c>
      <c r="N61" s="8"/>
      <c r="O61" s="8">
        <v>137315218553</v>
      </c>
      <c r="P61" s="8"/>
      <c r="Q61" s="8">
        <v>10712076020</v>
      </c>
      <c r="R61" s="8"/>
      <c r="S61" s="8">
        <f t="shared" si="2"/>
        <v>205621533573</v>
      </c>
      <c r="U61" s="9">
        <f t="shared" si="3"/>
        <v>0.1157737180872777</v>
      </c>
    </row>
    <row r="62" spans="1:21">
      <c r="A62" s="2" t="s">
        <v>45</v>
      </c>
      <c r="C62" s="8">
        <v>0</v>
      </c>
      <c r="D62" s="8"/>
      <c r="E62" s="8">
        <v>-13892553968</v>
      </c>
      <c r="F62" s="8"/>
      <c r="G62" s="8">
        <v>0</v>
      </c>
      <c r="H62" s="8"/>
      <c r="I62" s="8">
        <f t="shared" si="0"/>
        <v>-13892553968</v>
      </c>
      <c r="K62" s="9">
        <f t="shared" si="1"/>
        <v>9.2282642691352973E-2</v>
      </c>
      <c r="M62" s="8">
        <v>23643599740</v>
      </c>
      <c r="N62" s="8"/>
      <c r="O62" s="8">
        <v>31525016691</v>
      </c>
      <c r="P62" s="8"/>
      <c r="Q62" s="8">
        <v>1696171458</v>
      </c>
      <c r="R62" s="8"/>
      <c r="S62" s="8">
        <f t="shared" si="2"/>
        <v>56864787889</v>
      </c>
      <c r="U62" s="9">
        <f t="shared" si="3"/>
        <v>3.2017307758366004E-2</v>
      </c>
    </row>
    <row r="63" spans="1:21">
      <c r="A63" s="2" t="s">
        <v>47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K63" s="9">
        <f t="shared" si="1"/>
        <v>0</v>
      </c>
      <c r="M63" s="8">
        <v>4247710000</v>
      </c>
      <c r="N63" s="8"/>
      <c r="O63" s="8">
        <v>-940294262</v>
      </c>
      <c r="P63" s="8"/>
      <c r="Q63" s="8">
        <v>-56878661</v>
      </c>
      <c r="R63" s="8"/>
      <c r="S63" s="8">
        <f t="shared" si="2"/>
        <v>3250537077</v>
      </c>
      <c r="U63" s="9">
        <f t="shared" si="3"/>
        <v>1.83019140381636E-3</v>
      </c>
    </row>
    <row r="64" spans="1:21">
      <c r="A64" s="2" t="s">
        <v>66</v>
      </c>
      <c r="C64" s="8">
        <v>0</v>
      </c>
      <c r="D64" s="8"/>
      <c r="E64" s="8">
        <v>8812846886</v>
      </c>
      <c r="F64" s="8"/>
      <c r="G64" s="8">
        <v>0</v>
      </c>
      <c r="H64" s="8"/>
      <c r="I64" s="8">
        <f t="shared" si="0"/>
        <v>8812846886</v>
      </c>
      <c r="K64" s="9">
        <f t="shared" si="1"/>
        <v>-5.8540193699994032E-2</v>
      </c>
      <c r="M64" s="8">
        <v>16194727500</v>
      </c>
      <c r="N64" s="8"/>
      <c r="O64" s="8">
        <v>9710257692</v>
      </c>
      <c r="P64" s="8"/>
      <c r="Q64" s="8">
        <v>11003091942</v>
      </c>
      <c r="R64" s="8"/>
      <c r="S64" s="8">
        <f t="shared" si="2"/>
        <v>36908077134</v>
      </c>
      <c r="U64" s="9">
        <f t="shared" si="3"/>
        <v>2.0780826030257264E-2</v>
      </c>
    </row>
    <row r="65" spans="1:21">
      <c r="A65" s="2" t="s">
        <v>175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K65" s="9">
        <f t="shared" si="1"/>
        <v>0</v>
      </c>
      <c r="M65" s="8">
        <v>0</v>
      </c>
      <c r="N65" s="8"/>
      <c r="O65" s="8">
        <v>0</v>
      </c>
      <c r="P65" s="8"/>
      <c r="Q65" s="8">
        <v>0</v>
      </c>
      <c r="R65" s="8"/>
      <c r="S65" s="8">
        <f t="shared" si="2"/>
        <v>0</v>
      </c>
      <c r="U65" s="9">
        <f t="shared" si="3"/>
        <v>0</v>
      </c>
    </row>
    <row r="66" spans="1:21">
      <c r="A66" s="2" t="s">
        <v>176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K66" s="9">
        <f t="shared" si="1"/>
        <v>0</v>
      </c>
      <c r="M66" s="8">
        <v>0</v>
      </c>
      <c r="N66" s="8"/>
      <c r="O66" s="8">
        <v>0</v>
      </c>
      <c r="P66" s="8"/>
      <c r="Q66" s="8">
        <v>-161429843</v>
      </c>
      <c r="R66" s="8"/>
      <c r="S66" s="8">
        <f t="shared" si="2"/>
        <v>-161429843</v>
      </c>
      <c r="U66" s="9">
        <f t="shared" si="3"/>
        <v>-9.089190616176583E-5</v>
      </c>
    </row>
    <row r="67" spans="1:21">
      <c r="A67" s="2" t="s">
        <v>48</v>
      </c>
      <c r="C67" s="8">
        <v>0</v>
      </c>
      <c r="D67" s="8"/>
      <c r="E67" s="8">
        <v>-15230381178</v>
      </c>
      <c r="F67" s="8"/>
      <c r="G67" s="8">
        <v>0</v>
      </c>
      <c r="H67" s="8"/>
      <c r="I67" s="8">
        <f t="shared" si="0"/>
        <v>-15230381178</v>
      </c>
      <c r="K67" s="9">
        <f t="shared" si="1"/>
        <v>0.10116929022121482</v>
      </c>
      <c r="M67" s="8">
        <v>36928850528</v>
      </c>
      <c r="N67" s="8"/>
      <c r="O67" s="8">
        <v>10238820950</v>
      </c>
      <c r="P67" s="8"/>
      <c r="Q67" s="8">
        <v>4798922059</v>
      </c>
      <c r="R67" s="8"/>
      <c r="S67" s="8">
        <f t="shared" si="2"/>
        <v>51966593537</v>
      </c>
      <c r="U67" s="9">
        <f t="shared" si="3"/>
        <v>2.9259414836398191E-2</v>
      </c>
    </row>
    <row r="68" spans="1:21">
      <c r="A68" s="2" t="s">
        <v>73</v>
      </c>
      <c r="C68" s="8">
        <v>0</v>
      </c>
      <c r="D68" s="8"/>
      <c r="E68" s="8">
        <v>-8764594228</v>
      </c>
      <c r="F68" s="8"/>
      <c r="G68" s="8">
        <v>0</v>
      </c>
      <c r="H68" s="8"/>
      <c r="I68" s="8">
        <f t="shared" si="0"/>
        <v>-8764594228</v>
      </c>
      <c r="K68" s="9">
        <f t="shared" si="1"/>
        <v>5.821967072003089E-2</v>
      </c>
      <c r="M68" s="8">
        <v>11799955530</v>
      </c>
      <c r="N68" s="8"/>
      <c r="O68" s="8">
        <v>-12974693305</v>
      </c>
      <c r="P68" s="8"/>
      <c r="Q68" s="8">
        <v>16791041702</v>
      </c>
      <c r="R68" s="8"/>
      <c r="S68" s="8">
        <f t="shared" si="2"/>
        <v>15616303927</v>
      </c>
      <c r="U68" s="9">
        <f t="shared" si="3"/>
        <v>8.7926470394107947E-3</v>
      </c>
    </row>
    <row r="69" spans="1:21">
      <c r="A69" s="2" t="s">
        <v>177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K69" s="9">
        <f t="shared" si="1"/>
        <v>0</v>
      </c>
      <c r="M69" s="8">
        <v>0</v>
      </c>
      <c r="N69" s="8"/>
      <c r="O69" s="8">
        <v>0</v>
      </c>
      <c r="P69" s="8"/>
      <c r="Q69" s="8">
        <v>45227318</v>
      </c>
      <c r="R69" s="8"/>
      <c r="S69" s="8">
        <f t="shared" si="2"/>
        <v>45227318</v>
      </c>
      <c r="U69" s="9">
        <f t="shared" si="3"/>
        <v>2.5464914461970596E-5</v>
      </c>
    </row>
    <row r="70" spans="1:21">
      <c r="A70" s="2" t="s">
        <v>31</v>
      </c>
      <c r="C70" s="8">
        <v>25533915000</v>
      </c>
      <c r="D70" s="8"/>
      <c r="E70" s="8">
        <v>-25492745972</v>
      </c>
      <c r="F70" s="8"/>
      <c r="G70" s="8">
        <v>0</v>
      </c>
      <c r="H70" s="8"/>
      <c r="I70" s="8">
        <f t="shared" si="0"/>
        <v>41169028</v>
      </c>
      <c r="K70" s="9">
        <f t="shared" si="1"/>
        <v>-2.7346927783223463E-4</v>
      </c>
      <c r="M70" s="8">
        <v>25533915000</v>
      </c>
      <c r="N70" s="8"/>
      <c r="O70" s="8">
        <v>-16481621690</v>
      </c>
      <c r="P70" s="8"/>
      <c r="Q70" s="8">
        <v>-22463824</v>
      </c>
      <c r="R70" s="8"/>
      <c r="S70" s="8">
        <f t="shared" si="2"/>
        <v>9029829486</v>
      </c>
      <c r="U70" s="9">
        <f t="shared" si="3"/>
        <v>5.084180217521851E-3</v>
      </c>
    </row>
    <row r="71" spans="1:21">
      <c r="A71" s="2" t="s">
        <v>178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K71" s="9">
        <f t="shared" si="1"/>
        <v>0</v>
      </c>
      <c r="M71" s="8">
        <v>0</v>
      </c>
      <c r="N71" s="8"/>
      <c r="O71" s="8">
        <v>0</v>
      </c>
      <c r="P71" s="8"/>
      <c r="Q71" s="8">
        <v>34033356315</v>
      </c>
      <c r="R71" s="8"/>
      <c r="S71" s="8">
        <f t="shared" si="2"/>
        <v>34033356315</v>
      </c>
      <c r="U71" s="9">
        <f t="shared" si="3"/>
        <v>1.9162235253818098E-2</v>
      </c>
    </row>
    <row r="72" spans="1:21">
      <c r="A72" s="2" t="s">
        <v>179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K72" s="9">
        <f t="shared" si="1"/>
        <v>0</v>
      </c>
      <c r="M72" s="8">
        <v>0</v>
      </c>
      <c r="N72" s="8"/>
      <c r="O72" s="8">
        <v>0</v>
      </c>
      <c r="P72" s="8"/>
      <c r="Q72" s="8">
        <v>8926968419</v>
      </c>
      <c r="R72" s="8"/>
      <c r="S72" s="8">
        <f t="shared" si="2"/>
        <v>8926968419</v>
      </c>
      <c r="U72" s="9">
        <f t="shared" si="3"/>
        <v>5.0262650373066094E-3</v>
      </c>
    </row>
    <row r="73" spans="1:21">
      <c r="A73" s="2" t="s">
        <v>40</v>
      </c>
      <c r="C73" s="8">
        <v>0</v>
      </c>
      <c r="D73" s="8"/>
      <c r="E73" s="8">
        <v>-8928826984</v>
      </c>
      <c r="F73" s="8"/>
      <c r="G73" s="8">
        <v>0</v>
      </c>
      <c r="H73" s="8"/>
      <c r="I73" s="8">
        <f t="shared" ref="I73:I100" si="4">C73+E73+G73</f>
        <v>-8928826984</v>
      </c>
      <c r="K73" s="9">
        <f t="shared" ref="K73:K100" si="5">I73/$I$101</f>
        <v>5.9310602795952572E-2</v>
      </c>
      <c r="M73" s="8">
        <v>12837456800</v>
      </c>
      <c r="N73" s="8"/>
      <c r="O73" s="8">
        <v>-17251295753</v>
      </c>
      <c r="P73" s="8"/>
      <c r="Q73" s="8">
        <v>814032957</v>
      </c>
      <c r="R73" s="8"/>
      <c r="S73" s="8">
        <f t="shared" ref="S73:S100" si="6">M73+O73+Q73</f>
        <v>-3599805996</v>
      </c>
      <c r="U73" s="9">
        <f t="shared" ref="U73:U101" si="7">S73/$S$101</f>
        <v>-2.0268447438742416E-3</v>
      </c>
    </row>
    <row r="74" spans="1:21">
      <c r="A74" s="2" t="s">
        <v>30</v>
      </c>
      <c r="C74" s="8">
        <v>0</v>
      </c>
      <c r="D74" s="8"/>
      <c r="E74" s="8">
        <v>3134589864</v>
      </c>
      <c r="F74" s="8"/>
      <c r="G74" s="8">
        <v>0</v>
      </c>
      <c r="H74" s="8"/>
      <c r="I74" s="8">
        <f t="shared" si="4"/>
        <v>3134589864</v>
      </c>
      <c r="K74" s="9">
        <f t="shared" si="5"/>
        <v>-2.0821818440997019E-2</v>
      </c>
      <c r="M74" s="8">
        <v>8141625960</v>
      </c>
      <c r="N74" s="8"/>
      <c r="O74" s="8">
        <v>-65756666</v>
      </c>
      <c r="P74" s="8"/>
      <c r="Q74" s="8">
        <v>7291268831</v>
      </c>
      <c r="R74" s="8"/>
      <c r="S74" s="8">
        <f t="shared" si="6"/>
        <v>15367138125</v>
      </c>
      <c r="U74" s="9">
        <f t="shared" si="7"/>
        <v>8.6523560357572426E-3</v>
      </c>
    </row>
    <row r="75" spans="1:21">
      <c r="A75" s="2" t="s">
        <v>180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4"/>
        <v>0</v>
      </c>
      <c r="K75" s="9">
        <f t="shared" si="5"/>
        <v>0</v>
      </c>
      <c r="M75" s="8">
        <v>0</v>
      </c>
      <c r="N75" s="8"/>
      <c r="O75" s="8">
        <v>0</v>
      </c>
      <c r="P75" s="8"/>
      <c r="Q75" s="8">
        <v>-1470965113</v>
      </c>
      <c r="R75" s="8"/>
      <c r="S75" s="8">
        <f t="shared" si="6"/>
        <v>-1470965113</v>
      </c>
      <c r="U75" s="9">
        <f t="shared" si="7"/>
        <v>-8.2821627360454831E-4</v>
      </c>
    </row>
    <row r="76" spans="1:21">
      <c r="A76" s="2" t="s">
        <v>181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4"/>
        <v>0</v>
      </c>
      <c r="K76" s="9">
        <f t="shared" si="5"/>
        <v>0</v>
      </c>
      <c r="M76" s="8">
        <v>0</v>
      </c>
      <c r="N76" s="8"/>
      <c r="O76" s="8">
        <v>0</v>
      </c>
      <c r="P76" s="8"/>
      <c r="Q76" s="8">
        <v>1789499050</v>
      </c>
      <c r="R76" s="8"/>
      <c r="S76" s="8">
        <f t="shared" si="6"/>
        <v>1789499050</v>
      </c>
      <c r="U76" s="9">
        <f t="shared" si="7"/>
        <v>1.0075645042234794E-3</v>
      </c>
    </row>
    <row r="77" spans="1:21">
      <c r="A77" s="2" t="s">
        <v>64</v>
      </c>
      <c r="C77" s="8">
        <v>0</v>
      </c>
      <c r="D77" s="8"/>
      <c r="E77" s="8">
        <v>-736149869</v>
      </c>
      <c r="F77" s="8"/>
      <c r="G77" s="8">
        <v>0</v>
      </c>
      <c r="H77" s="8"/>
      <c r="I77" s="8">
        <f t="shared" si="4"/>
        <v>-736149869</v>
      </c>
      <c r="K77" s="9">
        <f t="shared" si="5"/>
        <v>4.8899471965120024E-3</v>
      </c>
      <c r="M77" s="8">
        <v>3720379950</v>
      </c>
      <c r="N77" s="8"/>
      <c r="O77" s="8">
        <v>12799951625</v>
      </c>
      <c r="P77" s="8"/>
      <c r="Q77" s="8">
        <v>1167903758</v>
      </c>
      <c r="R77" s="8"/>
      <c r="S77" s="8">
        <f t="shared" si="6"/>
        <v>17688235333</v>
      </c>
      <c r="U77" s="9">
        <f t="shared" si="7"/>
        <v>9.95923304004122E-3</v>
      </c>
    </row>
    <row r="78" spans="1:21">
      <c r="A78" s="2" t="s">
        <v>50</v>
      </c>
      <c r="C78" s="8">
        <v>0</v>
      </c>
      <c r="D78" s="8"/>
      <c r="E78" s="8">
        <v>-2991867179</v>
      </c>
      <c r="F78" s="8"/>
      <c r="G78" s="8">
        <v>0</v>
      </c>
      <c r="H78" s="8"/>
      <c r="I78" s="8">
        <f t="shared" si="4"/>
        <v>-2991867179</v>
      </c>
      <c r="K78" s="9">
        <f t="shared" si="5"/>
        <v>1.9873769106501495E-2</v>
      </c>
      <c r="M78" s="8">
        <v>578841750</v>
      </c>
      <c r="N78" s="8"/>
      <c r="O78" s="8">
        <v>18654521990</v>
      </c>
      <c r="P78" s="8"/>
      <c r="Q78" s="8">
        <v>7421071712</v>
      </c>
      <c r="R78" s="8"/>
      <c r="S78" s="8">
        <f t="shared" si="6"/>
        <v>26654435452</v>
      </c>
      <c r="U78" s="9">
        <f t="shared" si="7"/>
        <v>1.500758720243585E-2</v>
      </c>
    </row>
    <row r="79" spans="1:21">
      <c r="A79" s="2" t="s">
        <v>182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4"/>
        <v>0</v>
      </c>
      <c r="K79" s="9">
        <f t="shared" si="5"/>
        <v>0</v>
      </c>
      <c r="M79" s="8">
        <v>0</v>
      </c>
      <c r="N79" s="8"/>
      <c r="O79" s="8">
        <v>0</v>
      </c>
      <c r="P79" s="8"/>
      <c r="Q79" s="8">
        <v>9677325911</v>
      </c>
      <c r="R79" s="8"/>
      <c r="S79" s="8">
        <f t="shared" si="6"/>
        <v>9677325911</v>
      </c>
      <c r="U79" s="9">
        <f t="shared" si="7"/>
        <v>5.4487483990146544E-3</v>
      </c>
    </row>
    <row r="80" spans="1:21">
      <c r="A80" s="2" t="s">
        <v>18</v>
      </c>
      <c r="C80" s="8">
        <v>0</v>
      </c>
      <c r="D80" s="8"/>
      <c r="E80" s="8">
        <v>-6484534374</v>
      </c>
      <c r="F80" s="8"/>
      <c r="G80" s="8">
        <v>0</v>
      </c>
      <c r="H80" s="8"/>
      <c r="I80" s="8">
        <f t="shared" si="4"/>
        <v>-6484534374</v>
      </c>
      <c r="K80" s="9">
        <f t="shared" si="5"/>
        <v>4.307415109086573E-2</v>
      </c>
      <c r="M80" s="8">
        <v>2991200592</v>
      </c>
      <c r="N80" s="8"/>
      <c r="O80" s="8">
        <v>-7238125506</v>
      </c>
      <c r="P80" s="8"/>
      <c r="Q80" s="8">
        <v>-4662948792</v>
      </c>
      <c r="R80" s="8"/>
      <c r="S80" s="8">
        <f t="shared" si="6"/>
        <v>-8909873706</v>
      </c>
      <c r="U80" s="9">
        <f t="shared" si="7"/>
        <v>-5.016639982725727E-3</v>
      </c>
    </row>
    <row r="81" spans="1:21">
      <c r="A81" s="2" t="s">
        <v>72</v>
      </c>
      <c r="C81" s="8">
        <v>0</v>
      </c>
      <c r="D81" s="8"/>
      <c r="E81" s="8">
        <v>-15423674789</v>
      </c>
      <c r="F81" s="8"/>
      <c r="G81" s="8">
        <v>0</v>
      </c>
      <c r="H81" s="8"/>
      <c r="I81" s="8">
        <f t="shared" si="4"/>
        <v>-15423674789</v>
      </c>
      <c r="K81" s="9">
        <f t="shared" si="5"/>
        <v>0.10245326185663343</v>
      </c>
      <c r="M81" s="8">
        <v>9163608090</v>
      </c>
      <c r="N81" s="8"/>
      <c r="O81" s="8">
        <v>-16684579311</v>
      </c>
      <c r="P81" s="8"/>
      <c r="Q81" s="8">
        <v>14746255849</v>
      </c>
      <c r="R81" s="8"/>
      <c r="S81" s="8">
        <f t="shared" si="6"/>
        <v>7225284628</v>
      </c>
      <c r="U81" s="9">
        <f t="shared" si="7"/>
        <v>4.0681442798666733E-3</v>
      </c>
    </row>
    <row r="82" spans="1:21">
      <c r="A82" s="2" t="s">
        <v>161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4"/>
        <v>0</v>
      </c>
      <c r="K82" s="9">
        <f t="shared" si="5"/>
        <v>0</v>
      </c>
      <c r="M82" s="8">
        <v>8917500000</v>
      </c>
      <c r="N82" s="8"/>
      <c r="O82" s="8">
        <v>0</v>
      </c>
      <c r="P82" s="8"/>
      <c r="Q82" s="8">
        <v>28241109386</v>
      </c>
      <c r="R82" s="8"/>
      <c r="S82" s="8">
        <f t="shared" si="6"/>
        <v>37158609386</v>
      </c>
      <c r="U82" s="9">
        <f t="shared" si="7"/>
        <v>2.0921886403705559E-2</v>
      </c>
    </row>
    <row r="83" spans="1:21">
      <c r="A83" s="2" t="s">
        <v>37</v>
      </c>
      <c r="C83" s="8">
        <v>0</v>
      </c>
      <c r="D83" s="8"/>
      <c r="E83" s="8">
        <v>261178606</v>
      </c>
      <c r="F83" s="8"/>
      <c r="G83" s="8">
        <v>0</v>
      </c>
      <c r="H83" s="8"/>
      <c r="I83" s="8">
        <f t="shared" si="4"/>
        <v>261178606</v>
      </c>
      <c r="K83" s="9">
        <f t="shared" si="5"/>
        <v>-1.7349043258453841E-3</v>
      </c>
      <c r="M83" s="8">
        <v>7433833500</v>
      </c>
      <c r="N83" s="8"/>
      <c r="O83" s="8">
        <v>-7173758752</v>
      </c>
      <c r="P83" s="8"/>
      <c r="Q83" s="8">
        <v>2598265918</v>
      </c>
      <c r="R83" s="8"/>
      <c r="S83" s="8">
        <f t="shared" si="6"/>
        <v>2858340666</v>
      </c>
      <c r="U83" s="9">
        <f t="shared" si="7"/>
        <v>1.6093680497008924E-3</v>
      </c>
    </row>
    <row r="84" spans="1:21">
      <c r="A84" s="2" t="s">
        <v>183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4"/>
        <v>0</v>
      </c>
      <c r="K84" s="9">
        <f t="shared" si="5"/>
        <v>0</v>
      </c>
      <c r="M84" s="8">
        <v>0</v>
      </c>
      <c r="N84" s="8"/>
      <c r="O84" s="8">
        <v>0</v>
      </c>
      <c r="P84" s="8"/>
      <c r="Q84" s="8">
        <v>5950312012</v>
      </c>
      <c r="R84" s="8"/>
      <c r="S84" s="8">
        <f t="shared" si="6"/>
        <v>5950312012</v>
      </c>
      <c r="U84" s="9">
        <f t="shared" si="7"/>
        <v>3.3502801649130764E-3</v>
      </c>
    </row>
    <row r="85" spans="1:21">
      <c r="A85" s="2" t="s">
        <v>184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4"/>
        <v>0</v>
      </c>
      <c r="K85" s="9">
        <f t="shared" si="5"/>
        <v>0</v>
      </c>
      <c r="M85" s="8">
        <v>0</v>
      </c>
      <c r="N85" s="8"/>
      <c r="O85" s="8">
        <v>0</v>
      </c>
      <c r="P85" s="8"/>
      <c r="Q85" s="8">
        <v>530629425</v>
      </c>
      <c r="R85" s="8"/>
      <c r="S85" s="8">
        <f t="shared" si="6"/>
        <v>530629425</v>
      </c>
      <c r="U85" s="9">
        <f t="shared" si="7"/>
        <v>2.9876706194759643E-4</v>
      </c>
    </row>
    <row r="86" spans="1:21">
      <c r="A86" s="2" t="s">
        <v>185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4"/>
        <v>0</v>
      </c>
      <c r="K86" s="9">
        <f t="shared" si="5"/>
        <v>0</v>
      </c>
      <c r="M86" s="8">
        <v>0</v>
      </c>
      <c r="N86" s="8"/>
      <c r="O86" s="8">
        <v>0</v>
      </c>
      <c r="P86" s="8"/>
      <c r="Q86" s="8">
        <v>15037739749</v>
      </c>
      <c r="R86" s="8"/>
      <c r="S86" s="8">
        <f t="shared" si="6"/>
        <v>15037739749</v>
      </c>
      <c r="U86" s="9">
        <f t="shared" si="7"/>
        <v>8.4668906612959047E-3</v>
      </c>
    </row>
    <row r="87" spans="1:21">
      <c r="A87" s="2" t="s">
        <v>28</v>
      </c>
      <c r="C87" s="8">
        <v>0</v>
      </c>
      <c r="D87" s="8"/>
      <c r="E87" s="8">
        <v>-13322441844</v>
      </c>
      <c r="F87" s="8"/>
      <c r="G87" s="8">
        <v>0</v>
      </c>
      <c r="H87" s="8"/>
      <c r="I87" s="8">
        <f t="shared" si="4"/>
        <v>-13322441844</v>
      </c>
      <c r="K87" s="9">
        <f t="shared" si="5"/>
        <v>8.849561738597822E-2</v>
      </c>
      <c r="M87" s="8">
        <v>22708950600</v>
      </c>
      <c r="N87" s="8"/>
      <c r="O87" s="8">
        <v>-8857647972</v>
      </c>
      <c r="P87" s="8"/>
      <c r="Q87" s="8">
        <v>429800649</v>
      </c>
      <c r="R87" s="8"/>
      <c r="S87" s="8">
        <f t="shared" si="6"/>
        <v>14281103277</v>
      </c>
      <c r="U87" s="9">
        <f t="shared" si="7"/>
        <v>8.0408719652881686E-3</v>
      </c>
    </row>
    <row r="88" spans="1:21">
      <c r="A88" s="2" t="s">
        <v>46</v>
      </c>
      <c r="C88" s="8">
        <v>0</v>
      </c>
      <c r="D88" s="8"/>
      <c r="E88" s="8">
        <v>-3194310499</v>
      </c>
      <c r="F88" s="8"/>
      <c r="G88" s="8">
        <v>0</v>
      </c>
      <c r="H88" s="8"/>
      <c r="I88" s="8">
        <f t="shared" si="4"/>
        <v>-3194310499</v>
      </c>
      <c r="K88" s="9">
        <f t="shared" si="5"/>
        <v>2.1218518575018459E-2</v>
      </c>
      <c r="M88" s="8">
        <v>0</v>
      </c>
      <c r="N88" s="8"/>
      <c r="O88" s="8">
        <v>-1433256785</v>
      </c>
      <c r="P88" s="8"/>
      <c r="Q88" s="8">
        <v>134302644</v>
      </c>
      <c r="R88" s="8"/>
      <c r="S88" s="8">
        <f t="shared" si="6"/>
        <v>-1298954141</v>
      </c>
      <c r="U88" s="9">
        <f t="shared" si="7"/>
        <v>-7.3136673924789207E-4</v>
      </c>
    </row>
    <row r="89" spans="1:21">
      <c r="A89" s="2" t="s">
        <v>22</v>
      </c>
      <c r="C89" s="8">
        <v>0</v>
      </c>
      <c r="D89" s="8"/>
      <c r="E89" s="8">
        <v>-1759968854</v>
      </c>
      <c r="F89" s="8"/>
      <c r="G89" s="8">
        <v>0</v>
      </c>
      <c r="H89" s="8"/>
      <c r="I89" s="8">
        <f t="shared" si="4"/>
        <v>-1759968854</v>
      </c>
      <c r="K89" s="9">
        <f t="shared" si="5"/>
        <v>1.1690764511384762E-2</v>
      </c>
      <c r="M89" s="8">
        <v>0</v>
      </c>
      <c r="N89" s="8"/>
      <c r="O89" s="8">
        <v>-3728214515</v>
      </c>
      <c r="P89" s="8"/>
      <c r="Q89" s="8">
        <v>310253378</v>
      </c>
      <c r="R89" s="8"/>
      <c r="S89" s="8">
        <f t="shared" si="6"/>
        <v>-3417961137</v>
      </c>
      <c r="U89" s="9">
        <f t="shared" si="7"/>
        <v>-1.9244583105291534E-3</v>
      </c>
    </row>
    <row r="90" spans="1:21">
      <c r="A90" s="2" t="s">
        <v>26</v>
      </c>
      <c r="C90" s="8">
        <v>0</v>
      </c>
      <c r="D90" s="8"/>
      <c r="E90" s="8">
        <v>-9379740082</v>
      </c>
      <c r="F90" s="8"/>
      <c r="G90" s="8">
        <v>0</v>
      </c>
      <c r="H90" s="8"/>
      <c r="I90" s="8">
        <f t="shared" si="4"/>
        <v>-9379740082</v>
      </c>
      <c r="K90" s="9">
        <f t="shared" si="5"/>
        <v>6.2305836962645932E-2</v>
      </c>
      <c r="M90" s="8">
        <v>33202428000</v>
      </c>
      <c r="N90" s="8"/>
      <c r="O90" s="8">
        <v>-7403423948</v>
      </c>
      <c r="P90" s="8"/>
      <c r="Q90" s="8">
        <v>1040299057</v>
      </c>
      <c r="R90" s="8"/>
      <c r="S90" s="8">
        <f t="shared" si="6"/>
        <v>26839303109</v>
      </c>
      <c r="U90" s="9">
        <f t="shared" si="7"/>
        <v>1.5111675600343724E-2</v>
      </c>
    </row>
    <row r="91" spans="1:21">
      <c r="A91" s="2" t="s">
        <v>57</v>
      </c>
      <c r="C91" s="8">
        <v>0</v>
      </c>
      <c r="D91" s="8"/>
      <c r="E91" s="8">
        <v>-9360970837</v>
      </c>
      <c r="F91" s="8"/>
      <c r="G91" s="8">
        <v>0</v>
      </c>
      <c r="H91" s="8"/>
      <c r="I91" s="8">
        <f t="shared" si="4"/>
        <v>-9360970837</v>
      </c>
      <c r="K91" s="9">
        <f t="shared" si="5"/>
        <v>6.2181160424846539E-2</v>
      </c>
      <c r="M91" s="8">
        <v>22416278793</v>
      </c>
      <c r="N91" s="8"/>
      <c r="O91" s="8">
        <v>-44495201973</v>
      </c>
      <c r="P91" s="8"/>
      <c r="Q91" s="8">
        <v>-32690436962</v>
      </c>
      <c r="R91" s="8"/>
      <c r="S91" s="8">
        <f t="shared" si="6"/>
        <v>-54769360142</v>
      </c>
      <c r="U91" s="9">
        <f t="shared" si="7"/>
        <v>-3.0837492312785202E-2</v>
      </c>
    </row>
    <row r="92" spans="1:21">
      <c r="A92" s="2" t="s">
        <v>24</v>
      </c>
      <c r="C92" s="8">
        <v>340967703</v>
      </c>
      <c r="D92" s="8"/>
      <c r="E92" s="8">
        <v>619207265</v>
      </c>
      <c r="F92" s="8"/>
      <c r="G92" s="8">
        <v>0</v>
      </c>
      <c r="H92" s="8"/>
      <c r="I92" s="8">
        <f t="shared" si="4"/>
        <v>960174968</v>
      </c>
      <c r="K92" s="9">
        <f t="shared" si="5"/>
        <v>-6.3780557338285714E-3</v>
      </c>
      <c r="M92" s="8">
        <v>340967703</v>
      </c>
      <c r="N92" s="8"/>
      <c r="O92" s="8">
        <v>497583479</v>
      </c>
      <c r="P92" s="8"/>
      <c r="Q92" s="8">
        <v>0</v>
      </c>
      <c r="R92" s="8"/>
      <c r="S92" s="8">
        <f t="shared" si="6"/>
        <v>838551182</v>
      </c>
      <c r="U92" s="9">
        <f t="shared" si="7"/>
        <v>4.7214018133054754E-4</v>
      </c>
    </row>
    <row r="93" spans="1:21">
      <c r="A93" s="2" t="s">
        <v>19</v>
      </c>
      <c r="C93" s="8">
        <v>0</v>
      </c>
      <c r="D93" s="8"/>
      <c r="E93" s="8">
        <v>-503182590</v>
      </c>
      <c r="F93" s="8"/>
      <c r="G93" s="8">
        <v>0</v>
      </c>
      <c r="H93" s="8"/>
      <c r="I93" s="8">
        <f t="shared" si="4"/>
        <v>-503182590</v>
      </c>
      <c r="K93" s="9">
        <f t="shared" si="5"/>
        <v>3.3424393576902862E-3</v>
      </c>
      <c r="M93" s="8">
        <v>0</v>
      </c>
      <c r="N93" s="8"/>
      <c r="O93" s="8">
        <v>49665970</v>
      </c>
      <c r="P93" s="8"/>
      <c r="Q93" s="8">
        <v>0</v>
      </c>
      <c r="R93" s="8"/>
      <c r="S93" s="8">
        <f t="shared" si="6"/>
        <v>49665970</v>
      </c>
      <c r="U93" s="9">
        <f t="shared" si="7"/>
        <v>2.7964065384571284E-5</v>
      </c>
    </row>
    <row r="94" spans="1:21">
      <c r="A94" s="2" t="s">
        <v>35</v>
      </c>
      <c r="C94" s="8">
        <v>0</v>
      </c>
      <c r="D94" s="8"/>
      <c r="E94" s="8">
        <v>-453884820</v>
      </c>
      <c r="F94" s="8"/>
      <c r="G94" s="8">
        <v>0</v>
      </c>
      <c r="H94" s="8"/>
      <c r="I94" s="8">
        <f t="shared" si="4"/>
        <v>-453884820</v>
      </c>
      <c r="K94" s="9">
        <f t="shared" si="5"/>
        <v>3.0149741194864695E-3</v>
      </c>
      <c r="M94" s="8">
        <v>0</v>
      </c>
      <c r="N94" s="8"/>
      <c r="O94" s="8">
        <v>-1905803560</v>
      </c>
      <c r="P94" s="8"/>
      <c r="Q94" s="8">
        <v>0</v>
      </c>
      <c r="R94" s="8"/>
      <c r="S94" s="8">
        <f t="shared" si="6"/>
        <v>-1905803560</v>
      </c>
      <c r="U94" s="9">
        <f t="shared" si="7"/>
        <v>-1.0730489178402984E-3</v>
      </c>
    </row>
    <row r="95" spans="1:21">
      <c r="A95" s="2" t="s">
        <v>49</v>
      </c>
      <c r="C95" s="8">
        <v>0</v>
      </c>
      <c r="D95" s="8"/>
      <c r="E95" s="8">
        <v>-2243860752</v>
      </c>
      <c r="F95" s="8"/>
      <c r="G95" s="8">
        <v>0</v>
      </c>
      <c r="H95" s="8"/>
      <c r="I95" s="8">
        <f t="shared" si="4"/>
        <v>-2243860752</v>
      </c>
      <c r="K95" s="9">
        <f t="shared" si="5"/>
        <v>1.4905063568795817E-2</v>
      </c>
      <c r="M95" s="8">
        <v>0</v>
      </c>
      <c r="N95" s="8"/>
      <c r="O95" s="8">
        <v>-1529173252</v>
      </c>
      <c r="P95" s="8"/>
      <c r="Q95" s="8">
        <v>0</v>
      </c>
      <c r="R95" s="8"/>
      <c r="S95" s="8">
        <f t="shared" si="6"/>
        <v>-1529173252</v>
      </c>
      <c r="U95" s="9">
        <f t="shared" si="7"/>
        <v>-8.6098994549518523E-4</v>
      </c>
    </row>
    <row r="96" spans="1:21">
      <c r="A96" s="2" t="s">
        <v>42</v>
      </c>
      <c r="C96" s="8">
        <v>0</v>
      </c>
      <c r="D96" s="8"/>
      <c r="E96" s="8">
        <v>-3872576887</v>
      </c>
      <c r="F96" s="8"/>
      <c r="G96" s="8">
        <v>0</v>
      </c>
      <c r="H96" s="8"/>
      <c r="I96" s="8">
        <f t="shared" si="4"/>
        <v>-3872576887</v>
      </c>
      <c r="K96" s="9">
        <f t="shared" si="5"/>
        <v>2.5723969111869565E-2</v>
      </c>
      <c r="M96" s="8">
        <v>0</v>
      </c>
      <c r="N96" s="8"/>
      <c r="O96" s="8">
        <v>-8917042760</v>
      </c>
      <c r="P96" s="8"/>
      <c r="Q96" s="8">
        <v>0</v>
      </c>
      <c r="R96" s="8"/>
      <c r="S96" s="8">
        <f t="shared" si="6"/>
        <v>-8917042760</v>
      </c>
      <c r="U96" s="9">
        <f t="shared" si="7"/>
        <v>-5.0206764667569768E-3</v>
      </c>
    </row>
    <row r="97" spans="1:21">
      <c r="A97" s="2" t="s">
        <v>75</v>
      </c>
      <c r="C97" s="8">
        <v>0</v>
      </c>
      <c r="D97" s="8"/>
      <c r="E97" s="8">
        <v>27058373057</v>
      </c>
      <c r="F97" s="8"/>
      <c r="G97" s="8">
        <v>0</v>
      </c>
      <c r="H97" s="8"/>
      <c r="I97" s="8">
        <f t="shared" si="4"/>
        <v>27058373057</v>
      </c>
      <c r="K97" s="9">
        <f t="shared" si="5"/>
        <v>-0.17973787817416978</v>
      </c>
      <c r="M97" s="8">
        <v>0</v>
      </c>
      <c r="N97" s="8"/>
      <c r="O97" s="8">
        <v>24594470029</v>
      </c>
      <c r="P97" s="8"/>
      <c r="Q97" s="8">
        <v>0</v>
      </c>
      <c r="R97" s="8"/>
      <c r="S97" s="8">
        <f t="shared" si="6"/>
        <v>24594470029</v>
      </c>
      <c r="U97" s="9">
        <f t="shared" si="7"/>
        <v>1.3847738562034223E-2</v>
      </c>
    </row>
    <row r="98" spans="1:21">
      <c r="A98" s="2" t="s">
        <v>15</v>
      </c>
      <c r="C98" s="8">
        <v>0</v>
      </c>
      <c r="D98" s="8"/>
      <c r="E98" s="8">
        <v>2117109340</v>
      </c>
      <c r="F98" s="8"/>
      <c r="G98" s="8">
        <v>0</v>
      </c>
      <c r="H98" s="8"/>
      <c r="I98" s="8">
        <f t="shared" si="4"/>
        <v>2117109340</v>
      </c>
      <c r="K98" s="9">
        <f t="shared" si="5"/>
        <v>-1.4063104970602631E-2</v>
      </c>
      <c r="M98" s="8">
        <v>0</v>
      </c>
      <c r="N98" s="8"/>
      <c r="O98" s="8">
        <v>1746911349</v>
      </c>
      <c r="P98" s="8"/>
      <c r="Q98" s="8">
        <v>0</v>
      </c>
      <c r="R98" s="8"/>
      <c r="S98" s="8">
        <f t="shared" si="6"/>
        <v>1746911349</v>
      </c>
      <c r="U98" s="9">
        <f t="shared" si="7"/>
        <v>9.835858070321717E-4</v>
      </c>
    </row>
    <row r="99" spans="1:21">
      <c r="A99" s="2" t="s">
        <v>78</v>
      </c>
      <c r="C99" s="8">
        <v>0</v>
      </c>
      <c r="D99" s="8"/>
      <c r="E99" s="8">
        <v>-2465721551</v>
      </c>
      <c r="F99" s="8"/>
      <c r="G99" s="8">
        <v>0</v>
      </c>
      <c r="H99" s="8"/>
      <c r="I99" s="8">
        <f t="shared" si="4"/>
        <v>-2465721551</v>
      </c>
      <c r="K99" s="9">
        <f t="shared" si="5"/>
        <v>1.6378795532586962E-2</v>
      </c>
      <c r="M99" s="8">
        <v>0</v>
      </c>
      <c r="N99" s="8"/>
      <c r="O99" s="8">
        <v>-875291634</v>
      </c>
      <c r="P99" s="8"/>
      <c r="Q99" s="8">
        <v>0</v>
      </c>
      <c r="R99" s="8"/>
      <c r="S99" s="8">
        <f t="shared" si="6"/>
        <v>-875291634</v>
      </c>
      <c r="U99" s="9">
        <f t="shared" si="7"/>
        <v>-4.9282662724082983E-4</v>
      </c>
    </row>
    <row r="100" spans="1:21" ht="24.75" thickBot="1">
      <c r="A100" s="2" t="s">
        <v>82</v>
      </c>
      <c r="C100" s="8">
        <v>0</v>
      </c>
      <c r="D100" s="8"/>
      <c r="E100" s="8">
        <v>5056194909</v>
      </c>
      <c r="F100" s="8"/>
      <c r="G100" s="8">
        <v>0</v>
      </c>
      <c r="H100" s="8"/>
      <c r="I100" s="8">
        <f t="shared" si="4"/>
        <v>5056194909</v>
      </c>
      <c r="K100" s="9">
        <f t="shared" si="5"/>
        <v>-3.3586267092418388E-2</v>
      </c>
      <c r="M100" s="8">
        <v>0</v>
      </c>
      <c r="N100" s="8"/>
      <c r="O100" s="8">
        <v>5056194909</v>
      </c>
      <c r="P100" s="8"/>
      <c r="Q100" s="8">
        <v>0</v>
      </c>
      <c r="R100" s="8"/>
      <c r="S100" s="8">
        <f t="shared" si="6"/>
        <v>5056194909</v>
      </c>
      <c r="U100" s="9">
        <f t="shared" si="7"/>
        <v>2.8468539934368032E-3</v>
      </c>
    </row>
    <row r="101" spans="1:21" ht="24.75" thickBot="1">
      <c r="A101" s="2" t="s">
        <v>83</v>
      </c>
      <c r="C101" s="13">
        <f>SUM(C8:C100)</f>
        <v>69534697655</v>
      </c>
      <c r="D101" s="8"/>
      <c r="E101" s="13">
        <f>SUM(E8:E100)</f>
        <v>-233728018221</v>
      </c>
      <c r="F101" s="8"/>
      <c r="G101" s="13">
        <f>SUM(G8:G100)</f>
        <v>13649799457</v>
      </c>
      <c r="H101" s="8"/>
      <c r="I101" s="13">
        <f>SUM(I8:I100)</f>
        <v>-150543521109</v>
      </c>
      <c r="K101" s="10">
        <f>SUM(K8:K100)</f>
        <v>0.99999999999999967</v>
      </c>
      <c r="M101" s="7">
        <f>SUM(M8:M100)</f>
        <v>684298306269</v>
      </c>
      <c r="N101" s="6"/>
      <c r="O101" s="7">
        <f>SUM(O8:O100)</f>
        <v>531393599748</v>
      </c>
      <c r="P101" s="6"/>
      <c r="Q101" s="7">
        <f>SUM(Q8:Q100)</f>
        <v>560372100306</v>
      </c>
      <c r="R101" s="6"/>
      <c r="S101" s="7">
        <f>SUM(S8:S100)</f>
        <v>1776064006323</v>
      </c>
      <c r="T101" s="6"/>
      <c r="U101" s="14">
        <f t="shared" si="7"/>
        <v>1</v>
      </c>
    </row>
    <row r="102" spans="1:21" ht="24.75" thickTop="1">
      <c r="M102" s="4"/>
    </row>
  </sheetData>
  <autoFilter ref="A7:A101" xr:uid="{00000000-0001-0000-0A00-000000000000}"/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6" sqref="I6:K6"/>
    </sheetView>
  </sheetViews>
  <sheetFormatPr defaultRowHeight="24"/>
  <cols>
    <col min="1" max="1" width="20.140625" style="2" bestFit="1" customWidth="1"/>
    <col min="2" max="2" width="1" style="2" customWidth="1"/>
    <col min="3" max="3" width="29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</row>
    <row r="3" spans="1:11" ht="24.75">
      <c r="A3" s="17" t="s">
        <v>105</v>
      </c>
      <c r="B3" s="17" t="s">
        <v>105</v>
      </c>
      <c r="C3" s="17" t="s">
        <v>105</v>
      </c>
      <c r="D3" s="17" t="s">
        <v>105</v>
      </c>
      <c r="E3" s="17" t="s">
        <v>105</v>
      </c>
      <c r="F3" s="17" t="s">
        <v>105</v>
      </c>
      <c r="G3" s="17" t="s">
        <v>105</v>
      </c>
      <c r="H3" s="17" t="s">
        <v>105</v>
      </c>
      <c r="I3" s="17" t="s">
        <v>105</v>
      </c>
      <c r="J3" s="17" t="s">
        <v>105</v>
      </c>
      <c r="K3" s="17" t="s">
        <v>105</v>
      </c>
    </row>
    <row r="4" spans="1:11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</row>
    <row r="6" spans="1:11" ht="24.75">
      <c r="A6" s="16" t="s">
        <v>190</v>
      </c>
      <c r="B6" s="16" t="s">
        <v>190</v>
      </c>
      <c r="C6" s="16" t="s">
        <v>190</v>
      </c>
      <c r="E6" s="16" t="s">
        <v>107</v>
      </c>
      <c r="F6" s="16" t="s">
        <v>107</v>
      </c>
      <c r="G6" s="16" t="s">
        <v>107</v>
      </c>
      <c r="I6" s="16" t="s">
        <v>108</v>
      </c>
      <c r="J6" s="16" t="s">
        <v>108</v>
      </c>
      <c r="K6" s="16" t="s">
        <v>108</v>
      </c>
    </row>
    <row r="7" spans="1:11" ht="25.5" thickBot="1">
      <c r="A7" s="16" t="s">
        <v>191</v>
      </c>
      <c r="C7" s="16" t="s">
        <v>89</v>
      </c>
      <c r="E7" s="16" t="s">
        <v>192</v>
      </c>
      <c r="G7" s="16" t="s">
        <v>193</v>
      </c>
      <c r="I7" s="16" t="s">
        <v>192</v>
      </c>
      <c r="K7" s="16" t="s">
        <v>193</v>
      </c>
    </row>
    <row r="8" spans="1:11">
      <c r="A8" s="2" t="s">
        <v>95</v>
      </c>
      <c r="C8" s="6" t="s">
        <v>96</v>
      </c>
      <c r="E8" s="5">
        <v>39851</v>
      </c>
      <c r="F8" s="6"/>
      <c r="G8" s="9">
        <f>E8/$E$10</f>
        <v>1.9175409246159169E-5</v>
      </c>
      <c r="H8" s="6"/>
      <c r="I8" s="5">
        <v>497760</v>
      </c>
      <c r="K8" s="9">
        <f>I8/$I$10</f>
        <v>1.7725819418308689E-4</v>
      </c>
    </row>
    <row r="9" spans="1:11" ht="24.75" thickBot="1">
      <c r="A9" s="2" t="s">
        <v>102</v>
      </c>
      <c r="C9" s="6" t="s">
        <v>103</v>
      </c>
      <c r="E9" s="5">
        <v>2078194803</v>
      </c>
      <c r="F9" s="6"/>
      <c r="G9" s="9">
        <f>E9/$E$10</f>
        <v>0.99998082459075388</v>
      </c>
      <c r="H9" s="6"/>
      <c r="I9" s="5">
        <v>2807609376</v>
      </c>
      <c r="K9" s="9">
        <f>I9/$I$10</f>
        <v>0.99982274180581687</v>
      </c>
    </row>
    <row r="10" spans="1:11" ht="24.75" thickBot="1">
      <c r="A10" s="2" t="s">
        <v>83</v>
      </c>
      <c r="C10" s="2" t="s">
        <v>83</v>
      </c>
      <c r="E10" s="7">
        <f>SUM(E8:E9)</f>
        <v>2078234654</v>
      </c>
      <c r="F10" s="6"/>
      <c r="G10" s="15">
        <f>SUM(G8:G9)</f>
        <v>1</v>
      </c>
      <c r="H10" s="6"/>
      <c r="I10" s="7">
        <f>SUM(I8:I9)</f>
        <v>2808107136</v>
      </c>
      <c r="K10" s="15">
        <f>SUM(K8:K9)</f>
        <v>1</v>
      </c>
    </row>
    <row r="11" spans="1:11" ht="24.75" thickTop="1">
      <c r="K11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D10" sqref="D10"/>
    </sheetView>
  </sheetViews>
  <sheetFormatPr defaultRowHeight="24"/>
  <cols>
    <col min="1" max="1" width="14.7109375" style="2" bestFit="1" customWidth="1"/>
    <col min="2" max="2" width="1" style="2" customWidth="1"/>
    <col min="3" max="3" width="23.140625" style="2" customWidth="1"/>
    <col min="4" max="4" width="1" style="2" customWidth="1"/>
    <col min="5" max="5" width="26.7109375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</row>
    <row r="3" spans="1:5" ht="24.75">
      <c r="A3" s="17" t="s">
        <v>105</v>
      </c>
      <c r="B3" s="17" t="s">
        <v>105</v>
      </c>
      <c r="C3" s="17" t="s">
        <v>105</v>
      </c>
      <c r="D3" s="17" t="s">
        <v>105</v>
      </c>
      <c r="E3" s="17" t="s">
        <v>105</v>
      </c>
    </row>
    <row r="4" spans="1:5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</row>
    <row r="5" spans="1:5" ht="24.75">
      <c r="E5" s="3" t="s">
        <v>199</v>
      </c>
    </row>
    <row r="6" spans="1:5" ht="24.75">
      <c r="A6" s="16" t="s">
        <v>194</v>
      </c>
      <c r="C6" s="16" t="s">
        <v>107</v>
      </c>
      <c r="E6" s="1" t="s">
        <v>200</v>
      </c>
    </row>
    <row r="7" spans="1:5" ht="24.75">
      <c r="A7" s="16" t="s">
        <v>194</v>
      </c>
      <c r="C7" s="16" t="s">
        <v>92</v>
      </c>
      <c r="E7" s="16" t="s">
        <v>92</v>
      </c>
    </row>
    <row r="8" spans="1:5">
      <c r="A8" s="2" t="s">
        <v>194</v>
      </c>
      <c r="C8" s="5">
        <v>1674</v>
      </c>
      <c r="D8" s="6"/>
      <c r="E8" s="5">
        <v>3257480228</v>
      </c>
    </row>
    <row r="9" spans="1:5">
      <c r="A9" s="2" t="s">
        <v>83</v>
      </c>
      <c r="C9" s="7">
        <f>SUM(C8:C8)</f>
        <v>1674</v>
      </c>
      <c r="D9" s="6"/>
      <c r="E9" s="7">
        <f>SUM(E8:E8)</f>
        <v>3257480228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2024-01-30T12:02:34Z</dcterms:modified>
</cp:coreProperties>
</file>