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A5C03044-90D9-4525-B667-6FBED2CB7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3" hidden="1">'درآمد سود سهام'!$A$7:$A$64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K10" i="13"/>
  <c r="K9" i="13"/>
  <c r="K8" i="13"/>
  <c r="G10" i="13"/>
  <c r="G9" i="13"/>
  <c r="G8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8" i="11"/>
  <c r="I72" i="9"/>
  <c r="Q75" i="9"/>
  <c r="Q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3" i="9"/>
  <c r="I74" i="9"/>
  <c r="I8" i="9"/>
  <c r="I75" i="9" s="1"/>
  <c r="I10" i="7"/>
  <c r="E10" i="14"/>
  <c r="C10" i="14"/>
  <c r="I10" i="13"/>
  <c r="E10" i="13"/>
  <c r="Q99" i="11"/>
  <c r="O99" i="11"/>
  <c r="M99" i="11"/>
  <c r="G99" i="11"/>
  <c r="E99" i="11"/>
  <c r="C99" i="11"/>
  <c r="Q91" i="10"/>
  <c r="O91" i="10"/>
  <c r="M91" i="10"/>
  <c r="I91" i="10"/>
  <c r="G91" i="10"/>
  <c r="E91" i="10"/>
  <c r="O75" i="9"/>
  <c r="M75" i="9"/>
  <c r="G75" i="9"/>
  <c r="E75" i="9"/>
  <c r="S64" i="8"/>
  <c r="Q64" i="8"/>
  <c r="O64" i="8"/>
  <c r="M64" i="8"/>
  <c r="K64" i="8"/>
  <c r="I64" i="8"/>
  <c r="S10" i="7"/>
  <c r="Q10" i="7"/>
  <c r="O10" i="7"/>
  <c r="M10" i="7"/>
  <c r="K10" i="7"/>
  <c r="Q11" i="6"/>
  <c r="O11" i="6"/>
  <c r="M11" i="6"/>
  <c r="K11" i="6"/>
  <c r="W77" i="1"/>
  <c r="U77" i="1"/>
  <c r="O77" i="1"/>
  <c r="K77" i="1"/>
  <c r="G77" i="1"/>
  <c r="E77" i="1"/>
  <c r="K70" i="11" l="1"/>
  <c r="K62" i="11"/>
  <c r="K38" i="11"/>
  <c r="U97" i="11"/>
  <c r="U89" i="11"/>
  <c r="U65" i="11"/>
  <c r="U33" i="11"/>
  <c r="U25" i="11"/>
  <c r="K93" i="11"/>
  <c r="K61" i="11"/>
  <c r="K53" i="11"/>
  <c r="K29" i="11"/>
  <c r="U88" i="11"/>
  <c r="U80" i="11"/>
  <c r="U56" i="11"/>
  <c r="U24" i="11"/>
  <c r="U16" i="11"/>
  <c r="K75" i="11"/>
  <c r="K11" i="11"/>
  <c r="U94" i="11"/>
  <c r="U70" i="11"/>
  <c r="U38" i="11"/>
  <c r="U30" i="11"/>
  <c r="K80" i="11"/>
  <c r="K98" i="11"/>
  <c r="K90" i="11"/>
  <c r="K66" i="11"/>
  <c r="K34" i="11"/>
  <c r="K26" i="11"/>
  <c r="U93" i="11"/>
  <c r="U61" i="11"/>
  <c r="U53" i="11"/>
  <c r="U29" i="11"/>
  <c r="U83" i="11"/>
  <c r="K91" i="11"/>
  <c r="K19" i="11"/>
  <c r="K73" i="11"/>
  <c r="K65" i="11"/>
  <c r="K41" i="11"/>
  <c r="K17" i="11"/>
  <c r="K9" i="11"/>
  <c r="U92" i="11"/>
  <c r="U68" i="11"/>
  <c r="U44" i="11"/>
  <c r="U36" i="11"/>
  <c r="U28" i="11"/>
  <c r="K40" i="11"/>
  <c r="K48" i="11"/>
  <c r="K32" i="11"/>
  <c r="K24" i="11"/>
  <c r="U75" i="11"/>
  <c r="U51" i="11"/>
  <c r="U35" i="11"/>
  <c r="U27" i="11"/>
  <c r="U19" i="11"/>
  <c r="U11" i="11"/>
  <c r="K79" i="11"/>
  <c r="K63" i="11"/>
  <c r="K55" i="11"/>
  <c r="K47" i="11"/>
  <c r="K39" i="11"/>
  <c r="K15" i="11"/>
  <c r="U90" i="11"/>
  <c r="U82" i="11"/>
  <c r="U74" i="11"/>
  <c r="U66" i="11"/>
  <c r="U42" i="11"/>
  <c r="U26" i="11"/>
  <c r="U18" i="11"/>
  <c r="U10" i="11"/>
  <c r="I99" i="11"/>
  <c r="K64" i="11" s="1"/>
  <c r="S99" i="11"/>
  <c r="U8" i="11" s="1"/>
  <c r="K81" i="11" l="1"/>
  <c r="K56" i="11"/>
  <c r="U69" i="11"/>
  <c r="K42" i="11"/>
  <c r="K35" i="11"/>
  <c r="U46" i="11"/>
  <c r="K27" i="11"/>
  <c r="U32" i="11"/>
  <c r="U96" i="11"/>
  <c r="K69" i="11"/>
  <c r="U41" i="11"/>
  <c r="K14" i="11"/>
  <c r="K78" i="11"/>
  <c r="U52" i="11"/>
  <c r="K25" i="11"/>
  <c r="K89" i="11"/>
  <c r="U13" i="11"/>
  <c r="U77" i="11"/>
  <c r="K50" i="11"/>
  <c r="K83" i="11"/>
  <c r="U54" i="11"/>
  <c r="K43" i="11"/>
  <c r="U40" i="11"/>
  <c r="K13" i="11"/>
  <c r="K77" i="11"/>
  <c r="U49" i="11"/>
  <c r="K22" i="11"/>
  <c r="K86" i="11"/>
  <c r="U34" i="11"/>
  <c r="U98" i="11"/>
  <c r="K71" i="11"/>
  <c r="U43" i="11"/>
  <c r="K88" i="11"/>
  <c r="U60" i="11"/>
  <c r="K33" i="11"/>
  <c r="K97" i="11"/>
  <c r="U21" i="11"/>
  <c r="U85" i="11"/>
  <c r="K58" i="11"/>
  <c r="K16" i="11"/>
  <c r="U62" i="11"/>
  <c r="K59" i="11"/>
  <c r="U48" i="11"/>
  <c r="K21" i="11"/>
  <c r="K85" i="11"/>
  <c r="U57" i="11"/>
  <c r="K30" i="11"/>
  <c r="K94" i="11"/>
  <c r="U63" i="11"/>
  <c r="U71" i="11"/>
  <c r="U87" i="11"/>
  <c r="U15" i="11"/>
  <c r="U47" i="11"/>
  <c r="U55" i="11"/>
  <c r="U39" i="11"/>
  <c r="U79" i="11"/>
  <c r="U31" i="11"/>
  <c r="U95" i="11"/>
  <c r="U23" i="11"/>
  <c r="U50" i="11"/>
  <c r="K23" i="11"/>
  <c r="K87" i="11"/>
  <c r="U59" i="11"/>
  <c r="U12" i="11"/>
  <c r="U99" i="11" s="1"/>
  <c r="U76" i="11"/>
  <c r="K49" i="11"/>
  <c r="K51" i="11"/>
  <c r="U37" i="11"/>
  <c r="K10" i="11"/>
  <c r="K74" i="11"/>
  <c r="U14" i="11"/>
  <c r="U78" i="11"/>
  <c r="U91" i="11"/>
  <c r="U64" i="11"/>
  <c r="K37" i="11"/>
  <c r="U9" i="11"/>
  <c r="U73" i="11"/>
  <c r="K46" i="11"/>
  <c r="K52" i="11"/>
  <c r="K84" i="11"/>
  <c r="C7" i="15"/>
  <c r="C9" i="15" s="1"/>
  <c r="K28" i="11"/>
  <c r="K92" i="11"/>
  <c r="K20" i="11"/>
  <c r="K68" i="11"/>
  <c r="K44" i="11"/>
  <c r="K36" i="11"/>
  <c r="K60" i="11"/>
  <c r="K8" i="11"/>
  <c r="K76" i="11"/>
  <c r="K99" i="11"/>
  <c r="K12" i="11"/>
  <c r="U58" i="11"/>
  <c r="K31" i="11"/>
  <c r="K95" i="11"/>
  <c r="U67" i="11"/>
  <c r="U20" i="11"/>
  <c r="U84" i="11"/>
  <c r="K57" i="11"/>
  <c r="K67" i="11"/>
  <c r="U45" i="11"/>
  <c r="K18" i="11"/>
  <c r="K82" i="11"/>
  <c r="U22" i="11"/>
  <c r="U86" i="11"/>
  <c r="K72" i="11"/>
  <c r="U72" i="11"/>
  <c r="K45" i="11"/>
  <c r="U17" i="11"/>
  <c r="U81" i="11"/>
  <c r="K54" i="11"/>
  <c r="K96" i="11"/>
</calcChain>
</file>

<file path=xl/sharedStrings.xml><?xml version="1.0" encoding="utf-8"?>
<sst xmlns="http://schemas.openxmlformats.org/spreadsheetml/2006/main" count="1265" uniqueCount="267">
  <si>
    <t>صندوق سرمایه‌گذاری شاخصی آرام مفید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</si>
  <si>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</si>
  <si>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</si>
  <si>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</si>
  <si>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</si>
  <si>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</si>
  <si>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</si>
  <si>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</si>
  <si>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</si>
  <si>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</si>
  <si>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</si>
  <si>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</si>
  <si>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</si>
  <si>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</si>
  <si>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</si>
  <si>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</si>
  <si>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1.18%</t>
  </si>
  <si>
    <t>ایران‌ خودرو</t>
  </si>
  <si>
    <t>0.84%</t>
  </si>
  <si>
    <t>بانک تجارت</t>
  </si>
  <si>
    <t>بانک سامان</t>
  </si>
  <si>
    <t>0.41%</t>
  </si>
  <si>
    <t>بانک صادرات ایران</t>
  </si>
  <si>
    <t>0.74%</t>
  </si>
  <si>
    <t>بانک ملت</t>
  </si>
  <si>
    <t>4.24%</t>
  </si>
  <si>
    <t>بانک‌پارسیان‌</t>
  </si>
  <si>
    <t>0.38%</t>
  </si>
  <si>
    <t>بیمه کوثر</t>
  </si>
  <si>
    <t>1.15%</t>
  </si>
  <si>
    <t>پالایش نفت اصفهان</t>
  </si>
  <si>
    <t>3.46%</t>
  </si>
  <si>
    <t>پالایش نفت بندرعباس</t>
  </si>
  <si>
    <t>1.83%</t>
  </si>
  <si>
    <t>پالایش نفت تبریز</t>
  </si>
  <si>
    <t>0.34%</t>
  </si>
  <si>
    <t>پالایش نفت تهران</t>
  </si>
  <si>
    <t>1.82%</t>
  </si>
  <si>
    <t>پتروشیمی بوعلی سینا</t>
  </si>
  <si>
    <t>1.32%</t>
  </si>
  <si>
    <t>پتروشیمی پارس</t>
  </si>
  <si>
    <t>0.94%</t>
  </si>
  <si>
    <t>پتروشیمی پردیس</t>
  </si>
  <si>
    <t>1.93%</t>
  </si>
  <si>
    <t>پتروشیمی تندگویان</t>
  </si>
  <si>
    <t>1.09%</t>
  </si>
  <si>
    <t>پتروشیمی جم</t>
  </si>
  <si>
    <t>1.08%</t>
  </si>
  <si>
    <t>پتروشیمی جم پیلن</t>
  </si>
  <si>
    <t>0.60%</t>
  </si>
  <si>
    <t>پتروشیمی خراسان</t>
  </si>
  <si>
    <t>0.15%</t>
  </si>
  <si>
    <t>پتروشیمی نوری</t>
  </si>
  <si>
    <t>1.98%</t>
  </si>
  <si>
    <t>پتروشیمی‌شیراز</t>
  </si>
  <si>
    <t>0.45%</t>
  </si>
  <si>
    <t>پست بانک ایران</t>
  </si>
  <si>
    <t>1.48%</t>
  </si>
  <si>
    <t>تراکتورسازی‌ایران‌</t>
  </si>
  <si>
    <t>1.36%</t>
  </si>
  <si>
    <t>توسعه معادن کرومیت کاوندگان</t>
  </si>
  <si>
    <t>0.00%</t>
  </si>
  <si>
    <t>توسعه‌معادن‌وفلزات‌</t>
  </si>
  <si>
    <t>1.92%</t>
  </si>
  <si>
    <t>ح. گسترش سوخت سبززاگرس(س. عام)</t>
  </si>
  <si>
    <t>داروسازی‌ سینا</t>
  </si>
  <si>
    <t>0.69%</t>
  </si>
  <si>
    <t>زغال سنگ پروده طبس</t>
  </si>
  <si>
    <t>1.76%</t>
  </si>
  <si>
    <t>س. نفت و گاز و پتروشیمی تأمین</t>
  </si>
  <si>
    <t>2.08%</t>
  </si>
  <si>
    <t>سایپا</t>
  </si>
  <si>
    <t>0.61%</t>
  </si>
  <si>
    <t>سپید ماکیان</t>
  </si>
  <si>
    <t>1.60%</t>
  </si>
  <si>
    <t>سرمایه گذاری تامین اجتماعی</t>
  </si>
  <si>
    <t>2.99%</t>
  </si>
  <si>
    <t>سرمایه گذاری دارویی تامین</t>
  </si>
  <si>
    <t>0.37%</t>
  </si>
  <si>
    <t>سرمایه گذاری صدرتامین</t>
  </si>
  <si>
    <t>1.07%</t>
  </si>
  <si>
    <t>سرمایه‌گذاری‌صندوق‌بازنشستگی‌</t>
  </si>
  <si>
    <t>سرمایه‌گذاری‌غدیر(هلدینگ‌</t>
  </si>
  <si>
    <t>2.26%</t>
  </si>
  <si>
    <t>سیمان آبیک</t>
  </si>
  <si>
    <t>0.57%</t>
  </si>
  <si>
    <t>سیمان فارس و خوزستان</t>
  </si>
  <si>
    <t>2.15%</t>
  </si>
  <si>
    <t>شرکت ارتباطات سیار ایران</t>
  </si>
  <si>
    <t>1.14%</t>
  </si>
  <si>
    <t>صنایع پتروشیمی خلیج فارس</t>
  </si>
  <si>
    <t>3.60%</t>
  </si>
  <si>
    <t>صنایع فروآلیاژ ایران</t>
  </si>
  <si>
    <t>1.46%</t>
  </si>
  <si>
    <t>فجر انرژی خلیج فارس</t>
  </si>
  <si>
    <t>0.75%</t>
  </si>
  <si>
    <t>فروسیلیسیم خمین</t>
  </si>
  <si>
    <t>0.13%</t>
  </si>
  <si>
    <t>فولاد  خوزستان</t>
  </si>
  <si>
    <t>1.44%</t>
  </si>
  <si>
    <t>فولاد آلیاژی ایران</t>
  </si>
  <si>
    <t>0.32%</t>
  </si>
  <si>
    <t>فولاد خراسان</t>
  </si>
  <si>
    <t>0.10%</t>
  </si>
  <si>
    <t>فولاد مبارکه اصفهان</t>
  </si>
  <si>
    <t>7.97%</t>
  </si>
  <si>
    <t>فولاد کاوه جنوب کیش</t>
  </si>
  <si>
    <t>0.77%</t>
  </si>
  <si>
    <t>گروه مپنا (سهامی عام)</t>
  </si>
  <si>
    <t>گروه مدیریت سرمایه گذاری امید</t>
  </si>
  <si>
    <t>1.47%</t>
  </si>
  <si>
    <t>گروه‌بهمن‌</t>
  </si>
  <si>
    <t>0.54%</t>
  </si>
  <si>
    <t>گسترش نفت و گاز پارسیان</t>
  </si>
  <si>
    <t>4.32%</t>
  </si>
  <si>
    <t>مبین انرژی خلیج فارس</t>
  </si>
  <si>
    <t>0.20%</t>
  </si>
  <si>
    <t>مخابرات ایران</t>
  </si>
  <si>
    <t>1.03%</t>
  </si>
  <si>
    <t>مدیریت صنعت شوینده ت.ص.بهشهر</t>
  </si>
  <si>
    <t>1.96%</t>
  </si>
  <si>
    <t>معدنی و صنعتی گل گهر</t>
  </si>
  <si>
    <t>1.97%</t>
  </si>
  <si>
    <t>معدنی‌وصنعتی‌چادرملو</t>
  </si>
  <si>
    <t>1.29%</t>
  </si>
  <si>
    <t>ملی‌ صنایع‌ مس‌ ایران‌</t>
  </si>
  <si>
    <t>6.56%</t>
  </si>
  <si>
    <t>نیان الکترونیک</t>
  </si>
  <si>
    <t>1.01%</t>
  </si>
  <si>
    <t>کارخانجات‌داروپخش‌</t>
  </si>
  <si>
    <t>0.56%</t>
  </si>
  <si>
    <t>کاشی‌ پارس‌</t>
  </si>
  <si>
    <t>0.02%</t>
  </si>
  <si>
    <t>کاشی‌ وسرامیک‌ حافظ‌</t>
  </si>
  <si>
    <t>0.36%</t>
  </si>
  <si>
    <t>کشتیرانی جمهوری اسلامی ایران</t>
  </si>
  <si>
    <t>0.80%</t>
  </si>
  <si>
    <t>کویر تایر</t>
  </si>
  <si>
    <t>0.89%</t>
  </si>
  <si>
    <t>کیمیدارو</t>
  </si>
  <si>
    <t>0.52%</t>
  </si>
  <si>
    <t>آریان کیمیا تک</t>
  </si>
  <si>
    <t>بین المللی توسعه ص. معادن غدیر</t>
  </si>
  <si>
    <t>0.27%</t>
  </si>
  <si>
    <t>ح. مبین انرژی خلیج فارس</t>
  </si>
  <si>
    <t>0.35%</t>
  </si>
  <si>
    <t/>
  </si>
  <si>
    <t>93.17%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</si>
  <si>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</si>
  <si>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</si>
  <si>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</si>
  <si>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</si>
  <si>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</si>
  <si>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</si>
  <si>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</si>
  <si>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</si>
  <si>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</si>
  <si>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</si>
  <si>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</si>
  <si>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</si>
  <si>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</si>
  <si>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</si>
  <si>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</si>
  <si>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</si>
  <si>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</si>
  <si>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</si>
  <si>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</si>
  <si>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</si>
  <si>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</si>
  <si>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6.26%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</si>
  <si>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</si>
  <si>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</si>
  <si>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</si>
  <si>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</si>
  <si>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</si>
  <si>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</si>
  <si>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</si>
  <si>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</si>
  <si>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</si>
  <si>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</si>
  <si>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</si>
  <si>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</si>
  <si>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</si>
  <si>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</si>
  <si>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</si>
  <si>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</si>
  <si>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1402/06/19</t>
  </si>
  <si>
    <t>1402/04/31</t>
  </si>
  <si>
    <t>1402/01/31</t>
  </si>
  <si>
    <t>1402/04/20</t>
  </si>
  <si>
    <t>1402/04/24</t>
  </si>
  <si>
    <t>1402/02/28</t>
  </si>
  <si>
    <t>1402/07/12</t>
  </si>
  <si>
    <t>سرمایه گذاری گروه توسعه ملی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</si>
  <si>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</si>
  <si>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</si>
  <si>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</si>
  <si>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</si>
  <si>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</si>
  <si>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</si>
  <si>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</si>
  <si>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</si>
  <si>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</si>
  <si>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</si>
  <si>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پتروشیمی‌ خارک‌</t>
  </si>
  <si>
    <t>1402/04/10</t>
  </si>
  <si>
    <t>پتروشیمی شازند</t>
  </si>
  <si>
    <t>1402/03/20</t>
  </si>
  <si>
    <t>1402/03/02</t>
  </si>
  <si>
    <t>1402/03/31</t>
  </si>
  <si>
    <t>1402/04/27</t>
  </si>
  <si>
    <t>1402/07/30</t>
  </si>
  <si>
    <t>1402/06/06</t>
  </si>
  <si>
    <t>نفت پاسارگاد</t>
  </si>
  <si>
    <t>1402/03/28</t>
  </si>
  <si>
    <t>1402/04/14</t>
  </si>
  <si>
    <t>1402/04/26</t>
  </si>
  <si>
    <t>1402/05/11</t>
  </si>
  <si>
    <t>1402/02/27</t>
  </si>
  <si>
    <t>1402/03/22</t>
  </si>
  <si>
    <t>فرآوری معدنی اپال کانی پارس</t>
  </si>
  <si>
    <t>1402/02/18</t>
  </si>
  <si>
    <t>1402/04/11</t>
  </si>
  <si>
    <t>1402/04/05</t>
  </si>
  <si>
    <t>گروه انتخاب الکترونیک آرمان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</si>
  <si>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</si>
  <si>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</si>
  <si>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</si>
  <si>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</si>
  <si>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</si>
  <si>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ح . فولاد خراسان</t>
  </si>
  <si>
    <t>سیمان آرتا اردبیل</t>
  </si>
  <si>
    <t>پتروشیمی فناوران</t>
  </si>
  <si>
    <t>افست‌</t>
  </si>
  <si>
    <t>ح . معدنی‌وصنعتی‌چادرملو</t>
  </si>
  <si>
    <t>ح . معدنی و صنعتی گل گهر</t>
  </si>
  <si>
    <t>پتروشیمی زاگرس</t>
  </si>
  <si>
    <t>توسعه معدنی و صنعتی صبانور</t>
  </si>
  <si>
    <t>بهمن  دیزل</t>
  </si>
  <si>
    <t>ح . بیمه کوثر</t>
  </si>
  <si>
    <t>ح . س.نفت وگازوپتروشیمی تأمین</t>
  </si>
  <si>
    <t>غلتک سازان سپاهان</t>
  </si>
  <si>
    <t>سرمایه گذاری سیمان تامین</t>
  </si>
  <si>
    <t>ح . سرمایه گذاری صدرتامین</t>
  </si>
  <si>
    <t>فولاد شاهرود</t>
  </si>
  <si>
    <t>کشاورزی و دامپروری فجر اصفهان</t>
  </si>
  <si>
    <t>ملی شیمی کشاورز</t>
  </si>
  <si>
    <t>تولیدی مخازن گازطبیعی آسیاناما</t>
  </si>
  <si>
    <t>درآمد سود سهام</t>
  </si>
  <si>
    <t>درآمد تغییر ارزش</t>
  </si>
  <si>
    <t>درآمد فروش</t>
  </si>
  <si>
    <t>درصد از کل درآمدها</t>
  </si>
  <si>
    <t>99.81%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</si>
  <si>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</si>
  <si>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</si>
  <si>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</si>
  <si>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</si>
  <si>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</si>
  <si>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</si>
  <si>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8.38%</t>
  </si>
  <si>
    <t>درآمد سپرده بانکی</t>
  </si>
  <si>
    <t>0.05%</t>
  </si>
  <si>
    <t>99.86%</t>
  </si>
  <si>
    <t>1402/09/01</t>
  </si>
  <si>
    <t>-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</si>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</sst>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 applyAlignment="1">
      <alignment horizontal="center"/>
    </xf>
    <xf numFmtId="37" fontId="3" fillId="0" borderId="2" xfId="0" applyNumberFormat="1" applyFont="1" applyBorder="1"/>
    <xf numFmtId="10" fontId="3" fillId="0" borderId="0" xfId="2" applyNumberFormat="1" applyFont="1" applyAlignment="1">
      <alignment horizontal="center"/>
    </xf>
    <xf numFmtId="10" fontId="3" fillId="0" borderId="3" xfId="2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rightToLeft="1" tabSelected="1" topLeftCell="J67" workbookViewId="0">
      <selection activeCell="W79" sqref="W79"/>
    </sheetView>
  </sheetViews>
  <sheetFormatPr defaultRowHeight="24"/>
  <cols>
    <col min="1" max="1" width="35.710937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6" style="3" customWidth="1"/>
    <col min="8" max="8" width="1" style="3" customWidth="1"/>
    <col min="9" max="9" width="17" style="3" customWidth="1"/>
    <col min="10" max="10" width="1" style="3" customWidth="1"/>
    <col min="11" max="11" width="21" style="3" customWidth="1"/>
    <col min="12" max="12" width="1" style="3" customWidth="1"/>
    <col min="13" max="13" width="19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263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9">
        <v>25860192</v>
      </c>
      <c r="D9" s="9"/>
      <c r="E9" s="9">
        <v>107200003316</v>
      </c>
      <c r="F9" s="9"/>
      <c r="G9" s="9">
        <v>86656017723.969604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25860192</v>
      </c>
      <c r="R9" s="9"/>
      <c r="S9" s="9">
        <v>3823</v>
      </c>
      <c r="T9" s="9"/>
      <c r="U9" s="9">
        <v>107200003316</v>
      </c>
      <c r="V9" s="9"/>
      <c r="W9" s="9">
        <v>98275276107.604797</v>
      </c>
      <c r="X9" s="8"/>
      <c r="Y9" s="8" t="s">
        <v>16</v>
      </c>
    </row>
    <row r="10" spans="1:25">
      <c r="A10" s="3" t="s">
        <v>17</v>
      </c>
      <c r="C10" s="9">
        <v>32630305</v>
      </c>
      <c r="D10" s="9"/>
      <c r="E10" s="9">
        <v>89357301918</v>
      </c>
      <c r="F10" s="9"/>
      <c r="G10" s="9">
        <v>84334002181.649994</v>
      </c>
      <c r="H10" s="9"/>
      <c r="I10" s="9">
        <v>0</v>
      </c>
      <c r="J10" s="9"/>
      <c r="K10" s="9">
        <v>0</v>
      </c>
      <c r="L10" s="9"/>
      <c r="M10" s="9">
        <v>-7473800</v>
      </c>
      <c r="N10" s="9"/>
      <c r="O10" s="9">
        <v>19291518412</v>
      </c>
      <c r="P10" s="9"/>
      <c r="Q10" s="9">
        <v>25156505</v>
      </c>
      <c r="R10" s="9"/>
      <c r="S10" s="9">
        <v>2796</v>
      </c>
      <c r="T10" s="9"/>
      <c r="U10" s="9">
        <v>68890481181</v>
      </c>
      <c r="V10" s="9"/>
      <c r="W10" s="9">
        <v>69919079331.518997</v>
      </c>
      <c r="X10" s="8"/>
      <c r="Y10" s="8" t="s">
        <v>18</v>
      </c>
    </row>
    <row r="11" spans="1:25">
      <c r="A11" s="3" t="s">
        <v>19</v>
      </c>
      <c r="C11" s="9">
        <v>28864373</v>
      </c>
      <c r="D11" s="9"/>
      <c r="E11" s="9">
        <v>70896734849</v>
      </c>
      <c r="F11" s="9"/>
      <c r="G11" s="9">
        <v>62549933357.817001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28864373</v>
      </c>
      <c r="R11" s="9"/>
      <c r="S11" s="9">
        <v>2446</v>
      </c>
      <c r="T11" s="9"/>
      <c r="U11" s="9">
        <v>70896734849</v>
      </c>
      <c r="V11" s="9"/>
      <c r="W11" s="9">
        <v>70182172932.669907</v>
      </c>
      <c r="X11" s="8"/>
      <c r="Y11" s="8" t="s">
        <v>18</v>
      </c>
    </row>
    <row r="12" spans="1:25">
      <c r="A12" s="3" t="s">
        <v>20</v>
      </c>
      <c r="C12" s="9">
        <v>10000000</v>
      </c>
      <c r="D12" s="9"/>
      <c r="E12" s="9">
        <v>33443661439</v>
      </c>
      <c r="F12" s="9"/>
      <c r="G12" s="9">
        <v>31213170000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10000000</v>
      </c>
      <c r="R12" s="9"/>
      <c r="S12" s="9">
        <v>3420</v>
      </c>
      <c r="T12" s="9"/>
      <c r="U12" s="9">
        <v>33443661439</v>
      </c>
      <c r="V12" s="9"/>
      <c r="W12" s="9">
        <v>33996510000</v>
      </c>
      <c r="X12" s="8"/>
      <c r="Y12" s="8" t="s">
        <v>21</v>
      </c>
    </row>
    <row r="13" spans="1:25">
      <c r="A13" s="3" t="s">
        <v>22</v>
      </c>
      <c r="C13" s="9">
        <v>30564888</v>
      </c>
      <c r="D13" s="9"/>
      <c r="E13" s="9">
        <v>60237704548</v>
      </c>
      <c r="F13" s="9"/>
      <c r="G13" s="9">
        <v>57910049302.658401</v>
      </c>
      <c r="H13" s="9"/>
      <c r="I13" s="9">
        <v>3203424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33768312</v>
      </c>
      <c r="R13" s="9"/>
      <c r="S13" s="9">
        <v>1828</v>
      </c>
      <c r="T13" s="9"/>
      <c r="U13" s="9">
        <v>60237704548</v>
      </c>
      <c r="V13" s="9"/>
      <c r="W13" s="9">
        <v>61361189913.700798</v>
      </c>
      <c r="X13" s="8"/>
      <c r="Y13" s="8" t="s">
        <v>23</v>
      </c>
    </row>
    <row r="14" spans="1:25">
      <c r="A14" s="3" t="s">
        <v>24</v>
      </c>
      <c r="C14" s="9">
        <v>77480398</v>
      </c>
      <c r="D14" s="9"/>
      <c r="E14" s="9">
        <v>261685065047</v>
      </c>
      <c r="F14" s="9"/>
      <c r="G14" s="9">
        <v>346125137005.75897</v>
      </c>
      <c r="H14" s="9"/>
      <c r="I14" s="9">
        <v>0</v>
      </c>
      <c r="J14" s="9"/>
      <c r="K14" s="9">
        <v>0</v>
      </c>
      <c r="L14" s="9"/>
      <c r="M14" s="9">
        <v>-2993196</v>
      </c>
      <c r="N14" s="9"/>
      <c r="O14" s="9">
        <v>13079378351</v>
      </c>
      <c r="P14" s="9"/>
      <c r="Q14" s="9">
        <v>74487202</v>
      </c>
      <c r="R14" s="9"/>
      <c r="S14" s="9">
        <v>4775</v>
      </c>
      <c r="T14" s="9"/>
      <c r="U14" s="9">
        <v>251575737910</v>
      </c>
      <c r="V14" s="9"/>
      <c r="W14" s="9">
        <v>353560115032.177</v>
      </c>
      <c r="X14" s="8"/>
      <c r="Y14" s="8" t="s">
        <v>25</v>
      </c>
    </row>
    <row r="15" spans="1:25">
      <c r="A15" s="3" t="s">
        <v>26</v>
      </c>
      <c r="C15" s="9">
        <v>16095485</v>
      </c>
      <c r="D15" s="9"/>
      <c r="E15" s="9">
        <v>30086763528</v>
      </c>
      <c r="F15" s="9"/>
      <c r="G15" s="9">
        <v>26623528862.112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16095485</v>
      </c>
      <c r="R15" s="9"/>
      <c r="S15" s="9">
        <v>1972</v>
      </c>
      <c r="T15" s="9"/>
      <c r="U15" s="9">
        <v>30086763528</v>
      </c>
      <c r="V15" s="9"/>
      <c r="W15" s="9">
        <v>31551441656.300999</v>
      </c>
      <c r="X15" s="8"/>
      <c r="Y15" s="8" t="s">
        <v>27</v>
      </c>
    </row>
    <row r="16" spans="1:25">
      <c r="A16" s="3" t="s">
        <v>28</v>
      </c>
      <c r="C16" s="9">
        <v>38122628</v>
      </c>
      <c r="D16" s="9"/>
      <c r="E16" s="9">
        <v>144071025198</v>
      </c>
      <c r="F16" s="9"/>
      <c r="G16" s="9">
        <v>125435092582.854</v>
      </c>
      <c r="H16" s="9"/>
      <c r="I16" s="9">
        <v>0</v>
      </c>
      <c r="J16" s="9"/>
      <c r="K16" s="9">
        <v>0</v>
      </c>
      <c r="L16" s="9"/>
      <c r="M16" s="9">
        <v>-10398346</v>
      </c>
      <c r="N16" s="9"/>
      <c r="O16" s="9">
        <v>35810777010</v>
      </c>
      <c r="P16" s="9"/>
      <c r="Q16" s="9">
        <v>27724282</v>
      </c>
      <c r="R16" s="9"/>
      <c r="S16" s="9">
        <v>3475</v>
      </c>
      <c r="T16" s="9"/>
      <c r="U16" s="9">
        <v>104774144378</v>
      </c>
      <c r="V16" s="9"/>
      <c r="W16" s="9">
        <v>95768645764.297501</v>
      </c>
      <c r="X16" s="8"/>
      <c r="Y16" s="8" t="s">
        <v>29</v>
      </c>
    </row>
    <row r="17" spans="1:25">
      <c r="A17" s="3" t="s">
        <v>30</v>
      </c>
      <c r="C17" s="9">
        <v>35053864</v>
      </c>
      <c r="D17" s="9"/>
      <c r="E17" s="9">
        <v>214098012180</v>
      </c>
      <c r="F17" s="9"/>
      <c r="G17" s="9">
        <v>288519030256.17603</v>
      </c>
      <c r="H17" s="9"/>
      <c r="I17" s="9">
        <v>0</v>
      </c>
      <c r="J17" s="9"/>
      <c r="K17" s="9">
        <v>0</v>
      </c>
      <c r="L17" s="9"/>
      <c r="M17" s="9">
        <v>-1928818</v>
      </c>
      <c r="N17" s="9"/>
      <c r="O17" s="9">
        <v>16131887149</v>
      </c>
      <c r="P17" s="9"/>
      <c r="Q17" s="9">
        <v>33125046</v>
      </c>
      <c r="R17" s="9"/>
      <c r="S17" s="9">
        <v>8760</v>
      </c>
      <c r="T17" s="9"/>
      <c r="U17" s="9">
        <v>202317396496</v>
      </c>
      <c r="V17" s="9"/>
      <c r="W17" s="9">
        <v>288448859312.388</v>
      </c>
      <c r="X17" s="8"/>
      <c r="Y17" s="8" t="s">
        <v>31</v>
      </c>
    </row>
    <row r="18" spans="1:25">
      <c r="A18" s="3" t="s">
        <v>32</v>
      </c>
      <c r="C18" s="9">
        <v>15546601</v>
      </c>
      <c r="D18" s="9"/>
      <c r="E18" s="9">
        <v>138605973173</v>
      </c>
      <c r="F18" s="9"/>
      <c r="G18" s="9">
        <v>150213839597.76599</v>
      </c>
      <c r="H18" s="9"/>
      <c r="I18" s="9">
        <v>0</v>
      </c>
      <c r="J18" s="9"/>
      <c r="K18" s="9">
        <v>0</v>
      </c>
      <c r="L18" s="9"/>
      <c r="M18" s="9">
        <v>-569008</v>
      </c>
      <c r="N18" s="9"/>
      <c r="O18" s="9">
        <v>5498453131</v>
      </c>
      <c r="P18" s="9"/>
      <c r="Q18" s="9">
        <v>14977593</v>
      </c>
      <c r="R18" s="9"/>
      <c r="S18" s="9">
        <v>10280</v>
      </c>
      <c r="T18" s="9"/>
      <c r="U18" s="9">
        <v>133532973126</v>
      </c>
      <c r="V18" s="9"/>
      <c r="W18" s="9">
        <v>153053536586.56201</v>
      </c>
      <c r="X18" s="8"/>
      <c r="Y18" s="8" t="s">
        <v>33</v>
      </c>
    </row>
    <row r="19" spans="1:25">
      <c r="A19" s="3" t="s">
        <v>34</v>
      </c>
      <c r="C19" s="9">
        <v>2200747</v>
      </c>
      <c r="D19" s="9"/>
      <c r="E19" s="9">
        <v>29904950366</v>
      </c>
      <c r="F19" s="9"/>
      <c r="G19" s="9">
        <v>25836176678.683498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2200747</v>
      </c>
      <c r="R19" s="9"/>
      <c r="S19" s="9">
        <v>13140</v>
      </c>
      <c r="T19" s="9"/>
      <c r="U19" s="9">
        <v>29904950366</v>
      </c>
      <c r="V19" s="9"/>
      <c r="W19" s="9">
        <v>28745754577.299</v>
      </c>
      <c r="X19" s="8"/>
      <c r="Y19" s="8" t="s">
        <v>35</v>
      </c>
    </row>
    <row r="20" spans="1:25">
      <c r="A20" s="3" t="s">
        <v>36</v>
      </c>
      <c r="C20" s="9">
        <v>34880493</v>
      </c>
      <c r="D20" s="9"/>
      <c r="E20" s="9">
        <v>133575048764</v>
      </c>
      <c r="F20" s="9"/>
      <c r="G20" s="9">
        <v>145418369355.53</v>
      </c>
      <c r="H20" s="9"/>
      <c r="I20" s="9">
        <v>0</v>
      </c>
      <c r="J20" s="9"/>
      <c r="K20" s="9">
        <v>0</v>
      </c>
      <c r="L20" s="9"/>
      <c r="M20" s="9">
        <v>-1121841</v>
      </c>
      <c r="N20" s="9"/>
      <c r="O20" s="9">
        <v>4597766898</v>
      </c>
      <c r="P20" s="9"/>
      <c r="Q20" s="9">
        <v>33758652</v>
      </c>
      <c r="R20" s="9"/>
      <c r="S20" s="9">
        <v>4520</v>
      </c>
      <c r="T20" s="9"/>
      <c r="U20" s="9">
        <v>129278952195</v>
      </c>
      <c r="V20" s="9"/>
      <c r="W20" s="9">
        <v>151681201853.112</v>
      </c>
      <c r="X20" s="8"/>
      <c r="Y20" s="8" t="s">
        <v>37</v>
      </c>
    </row>
    <row r="21" spans="1:25">
      <c r="A21" s="3" t="s">
        <v>38</v>
      </c>
      <c r="C21" s="9">
        <v>1848389</v>
      </c>
      <c r="D21" s="9"/>
      <c r="E21" s="9">
        <v>53597806291</v>
      </c>
      <c r="F21" s="9"/>
      <c r="G21" s="9">
        <v>102912274696.05499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1848389</v>
      </c>
      <c r="R21" s="9"/>
      <c r="S21" s="9">
        <v>60000</v>
      </c>
      <c r="T21" s="9"/>
      <c r="U21" s="9">
        <v>53597806291</v>
      </c>
      <c r="V21" s="9"/>
      <c r="W21" s="9">
        <v>110243465127</v>
      </c>
      <c r="X21" s="8"/>
      <c r="Y21" s="8" t="s">
        <v>39</v>
      </c>
    </row>
    <row r="22" spans="1:25">
      <c r="A22" s="3" t="s">
        <v>40</v>
      </c>
      <c r="C22" s="9">
        <v>31221310</v>
      </c>
      <c r="D22" s="9"/>
      <c r="E22" s="9">
        <v>89312283880</v>
      </c>
      <c r="F22" s="9"/>
      <c r="G22" s="9">
        <v>72312815668.815002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31221310</v>
      </c>
      <c r="R22" s="9"/>
      <c r="S22" s="9">
        <v>2519</v>
      </c>
      <c r="T22" s="9"/>
      <c r="U22" s="9">
        <v>89312283880</v>
      </c>
      <c r="V22" s="9"/>
      <c r="W22" s="9">
        <v>78178533334.654495</v>
      </c>
      <c r="X22" s="8"/>
      <c r="Y22" s="8" t="s">
        <v>41</v>
      </c>
    </row>
    <row r="23" spans="1:25">
      <c r="A23" s="3" t="s">
        <v>42</v>
      </c>
      <c r="C23" s="9">
        <v>839184</v>
      </c>
      <c r="D23" s="9"/>
      <c r="E23" s="9">
        <v>139007880936</v>
      </c>
      <c r="F23" s="9"/>
      <c r="G23" s="9">
        <v>137941799815.87201</v>
      </c>
      <c r="H23" s="9"/>
      <c r="I23" s="9">
        <v>89322</v>
      </c>
      <c r="J23" s="9"/>
      <c r="K23" s="9">
        <v>15595909170</v>
      </c>
      <c r="L23" s="9"/>
      <c r="M23" s="9">
        <v>0</v>
      </c>
      <c r="N23" s="9"/>
      <c r="O23" s="9">
        <v>0</v>
      </c>
      <c r="P23" s="9"/>
      <c r="Q23" s="9">
        <v>928506</v>
      </c>
      <c r="R23" s="9"/>
      <c r="S23" s="9">
        <v>174190</v>
      </c>
      <c r="T23" s="9"/>
      <c r="U23" s="9">
        <v>154603790106</v>
      </c>
      <c r="V23" s="9"/>
      <c r="W23" s="9">
        <v>160774128202.16699</v>
      </c>
      <c r="X23" s="8"/>
      <c r="Y23" s="8" t="s">
        <v>43</v>
      </c>
    </row>
    <row r="24" spans="1:25">
      <c r="A24" s="3" t="s">
        <v>44</v>
      </c>
      <c r="C24" s="9">
        <v>4709086</v>
      </c>
      <c r="D24" s="9"/>
      <c r="E24" s="9">
        <v>64466675037</v>
      </c>
      <c r="F24" s="9"/>
      <c r="G24" s="9">
        <v>71947998841.671005</v>
      </c>
      <c r="H24" s="9"/>
      <c r="I24" s="9">
        <v>520205</v>
      </c>
      <c r="J24" s="9"/>
      <c r="K24" s="9">
        <v>9074037913</v>
      </c>
      <c r="L24" s="9"/>
      <c r="M24" s="9">
        <v>0</v>
      </c>
      <c r="N24" s="9"/>
      <c r="O24" s="9">
        <v>0</v>
      </c>
      <c r="P24" s="9"/>
      <c r="Q24" s="9">
        <v>5229291</v>
      </c>
      <c r="R24" s="9"/>
      <c r="S24" s="9">
        <v>17500</v>
      </c>
      <c r="T24" s="9"/>
      <c r="U24" s="9">
        <v>73540712950</v>
      </c>
      <c r="V24" s="9"/>
      <c r="W24" s="9">
        <v>90968092574.625</v>
      </c>
      <c r="X24" s="8"/>
      <c r="Y24" s="8" t="s">
        <v>45</v>
      </c>
    </row>
    <row r="25" spans="1:25">
      <c r="A25" s="3" t="s">
        <v>46</v>
      </c>
      <c r="C25" s="9">
        <v>2095497</v>
      </c>
      <c r="D25" s="9"/>
      <c r="E25" s="9">
        <v>94921890347</v>
      </c>
      <c r="F25" s="9"/>
      <c r="G25" s="9">
        <v>86133240584.347504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2095497</v>
      </c>
      <c r="R25" s="9"/>
      <c r="S25" s="9">
        <v>43220</v>
      </c>
      <c r="T25" s="9"/>
      <c r="U25" s="9">
        <v>94921890347</v>
      </c>
      <c r="V25" s="9"/>
      <c r="W25" s="9">
        <v>90028504426.977005</v>
      </c>
      <c r="X25" s="8"/>
      <c r="Y25" s="8" t="s">
        <v>47</v>
      </c>
    </row>
    <row r="26" spans="1:25">
      <c r="A26" s="3" t="s">
        <v>48</v>
      </c>
      <c r="C26" s="9">
        <v>276129</v>
      </c>
      <c r="D26" s="9"/>
      <c r="E26" s="9">
        <v>44501248218</v>
      </c>
      <c r="F26" s="9"/>
      <c r="G26" s="9">
        <v>50329758910.031998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276129</v>
      </c>
      <c r="R26" s="9"/>
      <c r="S26" s="9">
        <v>183400</v>
      </c>
      <c r="T26" s="9"/>
      <c r="U26" s="9">
        <v>44501248218</v>
      </c>
      <c r="V26" s="9"/>
      <c r="W26" s="9">
        <v>50340738351.330002</v>
      </c>
      <c r="X26" s="8"/>
      <c r="Y26" s="8" t="s">
        <v>49</v>
      </c>
    </row>
    <row r="27" spans="1:25">
      <c r="A27" s="3" t="s">
        <v>50</v>
      </c>
      <c r="C27" s="9">
        <v>93184</v>
      </c>
      <c r="D27" s="9"/>
      <c r="E27" s="9">
        <v>14318163957</v>
      </c>
      <c r="F27" s="9"/>
      <c r="G27" s="9">
        <v>13590608338.944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93184</v>
      </c>
      <c r="R27" s="9"/>
      <c r="S27" s="9">
        <v>138900</v>
      </c>
      <c r="T27" s="9"/>
      <c r="U27" s="9">
        <v>14318163957</v>
      </c>
      <c r="V27" s="9"/>
      <c r="W27" s="9">
        <v>12866245217.280001</v>
      </c>
      <c r="X27" s="8"/>
      <c r="Y27" s="8" t="s">
        <v>51</v>
      </c>
    </row>
    <row r="28" spans="1:25">
      <c r="A28" s="3" t="s">
        <v>52</v>
      </c>
      <c r="C28" s="9">
        <v>1062290</v>
      </c>
      <c r="D28" s="9"/>
      <c r="E28" s="9">
        <v>118236316599</v>
      </c>
      <c r="F28" s="9"/>
      <c r="G28" s="9">
        <v>151647761871.94501</v>
      </c>
      <c r="H28" s="9"/>
      <c r="I28" s="9">
        <v>47527</v>
      </c>
      <c r="J28" s="9"/>
      <c r="K28" s="9">
        <v>7139666018</v>
      </c>
      <c r="L28" s="9"/>
      <c r="M28" s="9">
        <v>0</v>
      </c>
      <c r="N28" s="9"/>
      <c r="O28" s="9">
        <v>0</v>
      </c>
      <c r="P28" s="9"/>
      <c r="Q28" s="9">
        <v>1109817</v>
      </c>
      <c r="R28" s="9"/>
      <c r="S28" s="9">
        <v>149920</v>
      </c>
      <c r="T28" s="9"/>
      <c r="U28" s="9">
        <v>125375982617</v>
      </c>
      <c r="V28" s="9"/>
      <c r="W28" s="9">
        <v>165393781240.392</v>
      </c>
      <c r="X28" s="8"/>
      <c r="Y28" s="8" t="s">
        <v>53</v>
      </c>
    </row>
    <row r="29" spans="1:25">
      <c r="A29" s="3" t="s">
        <v>54</v>
      </c>
      <c r="C29" s="9">
        <v>1642137</v>
      </c>
      <c r="D29" s="9"/>
      <c r="E29" s="9">
        <v>43161779747</v>
      </c>
      <c r="F29" s="9"/>
      <c r="G29" s="9">
        <v>35487643032.639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1642137</v>
      </c>
      <c r="R29" s="9"/>
      <c r="S29" s="9">
        <v>23000</v>
      </c>
      <c r="T29" s="9"/>
      <c r="U29" s="9">
        <v>43161779747</v>
      </c>
      <c r="V29" s="9"/>
      <c r="W29" s="9">
        <v>37544424551.550003</v>
      </c>
      <c r="X29" s="8"/>
      <c r="Y29" s="8" t="s">
        <v>55</v>
      </c>
    </row>
    <row r="30" spans="1:25">
      <c r="A30" s="3" t="s">
        <v>56</v>
      </c>
      <c r="C30" s="9">
        <v>12920956</v>
      </c>
      <c r="D30" s="9"/>
      <c r="E30" s="9">
        <v>126258899870</v>
      </c>
      <c r="F30" s="9"/>
      <c r="G30" s="9">
        <v>119706791225.976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12920956</v>
      </c>
      <c r="R30" s="9"/>
      <c r="S30" s="9">
        <v>9600</v>
      </c>
      <c r="T30" s="9"/>
      <c r="U30" s="9">
        <v>126258899870</v>
      </c>
      <c r="V30" s="9"/>
      <c r="W30" s="9">
        <v>123303132593.28</v>
      </c>
      <c r="X30" s="8"/>
      <c r="Y30" s="8" t="s">
        <v>57</v>
      </c>
    </row>
    <row r="31" spans="1:25">
      <c r="A31" s="3" t="s">
        <v>58</v>
      </c>
      <c r="C31" s="9">
        <v>13117439</v>
      </c>
      <c r="D31" s="9"/>
      <c r="E31" s="9">
        <v>86105318704</v>
      </c>
      <c r="F31" s="9"/>
      <c r="G31" s="9">
        <v>99099365808.419998</v>
      </c>
      <c r="H31" s="9"/>
      <c r="I31" s="9">
        <v>0</v>
      </c>
      <c r="J31" s="9"/>
      <c r="K31" s="9">
        <v>0</v>
      </c>
      <c r="L31" s="9"/>
      <c r="M31" s="9">
        <v>-800000</v>
      </c>
      <c r="N31" s="9"/>
      <c r="O31" s="9">
        <v>7671244036</v>
      </c>
      <c r="P31" s="9"/>
      <c r="Q31" s="9">
        <v>12317439</v>
      </c>
      <c r="R31" s="9"/>
      <c r="S31" s="9">
        <v>9250</v>
      </c>
      <c r="T31" s="9"/>
      <c r="U31" s="9">
        <v>80853969338</v>
      </c>
      <c r="V31" s="9"/>
      <c r="W31" s="9">
        <v>113258389701.03799</v>
      </c>
      <c r="X31" s="8"/>
      <c r="Y31" s="8" t="s">
        <v>59</v>
      </c>
    </row>
    <row r="32" spans="1:25">
      <c r="A32" s="3" t="s">
        <v>60</v>
      </c>
      <c r="C32" s="9">
        <v>885000</v>
      </c>
      <c r="D32" s="9"/>
      <c r="E32" s="9">
        <v>5962343894</v>
      </c>
      <c r="F32" s="9"/>
      <c r="G32" s="9">
        <v>6070166325</v>
      </c>
      <c r="H32" s="9"/>
      <c r="I32" s="9">
        <v>0</v>
      </c>
      <c r="J32" s="9"/>
      <c r="K32" s="9">
        <v>0</v>
      </c>
      <c r="L32" s="9"/>
      <c r="M32" s="9">
        <v>-885000</v>
      </c>
      <c r="N32" s="9"/>
      <c r="O32" s="9">
        <v>7512930693</v>
      </c>
      <c r="P32" s="9"/>
      <c r="Q32" s="9">
        <v>0</v>
      </c>
      <c r="R32" s="9"/>
      <c r="S32" s="9">
        <v>0</v>
      </c>
      <c r="T32" s="9"/>
      <c r="U32" s="9">
        <v>0</v>
      </c>
      <c r="V32" s="9"/>
      <c r="W32" s="9">
        <v>0</v>
      </c>
      <c r="X32" s="8"/>
      <c r="Y32" s="8" t="s">
        <v>61</v>
      </c>
    </row>
    <row r="33" spans="1:25">
      <c r="A33" s="3" t="s">
        <v>62</v>
      </c>
      <c r="C33" s="9">
        <v>29940905</v>
      </c>
      <c r="D33" s="9"/>
      <c r="E33" s="9">
        <v>175012908336</v>
      </c>
      <c r="F33" s="9"/>
      <c r="G33" s="9">
        <v>130926366350.485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29940905</v>
      </c>
      <c r="R33" s="9"/>
      <c r="S33" s="9">
        <v>5390</v>
      </c>
      <c r="T33" s="9"/>
      <c r="U33" s="9">
        <v>175012908336</v>
      </c>
      <c r="V33" s="9"/>
      <c r="W33" s="9">
        <v>160421258156.198</v>
      </c>
      <c r="X33" s="8"/>
      <c r="Y33" s="8" t="s">
        <v>63</v>
      </c>
    </row>
    <row r="34" spans="1:25">
      <c r="A34" s="3" t="s">
        <v>64</v>
      </c>
      <c r="C34" s="9">
        <v>46609595</v>
      </c>
      <c r="D34" s="9"/>
      <c r="E34" s="9">
        <v>70632412936</v>
      </c>
      <c r="F34" s="9"/>
      <c r="G34" s="9">
        <v>70147053615.361496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46609595</v>
      </c>
      <c r="R34" s="9"/>
      <c r="S34" s="9">
        <v>1514</v>
      </c>
      <c r="T34" s="9"/>
      <c r="U34" s="9">
        <v>70632412936</v>
      </c>
      <c r="V34" s="9"/>
      <c r="W34" s="9">
        <v>70147053615.361496</v>
      </c>
      <c r="X34" s="8"/>
      <c r="Y34" s="8" t="s">
        <v>18</v>
      </c>
    </row>
    <row r="35" spans="1:25">
      <c r="A35" s="3" t="s">
        <v>65</v>
      </c>
      <c r="C35" s="9">
        <v>3551922</v>
      </c>
      <c r="D35" s="9"/>
      <c r="E35" s="9">
        <v>51269026698</v>
      </c>
      <c r="F35" s="9"/>
      <c r="G35" s="9">
        <v>52961820961.5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3551922</v>
      </c>
      <c r="R35" s="9"/>
      <c r="S35" s="9">
        <v>16380</v>
      </c>
      <c r="T35" s="9"/>
      <c r="U35" s="9">
        <v>51269026698</v>
      </c>
      <c r="V35" s="9"/>
      <c r="W35" s="9">
        <v>57834308489.958</v>
      </c>
      <c r="X35" s="8"/>
      <c r="Y35" s="8" t="s">
        <v>66</v>
      </c>
    </row>
    <row r="36" spans="1:25">
      <c r="A36" s="3" t="s">
        <v>67</v>
      </c>
      <c r="C36" s="9">
        <v>6573732</v>
      </c>
      <c r="D36" s="9"/>
      <c r="E36" s="9">
        <v>163239742612</v>
      </c>
      <c r="F36" s="9"/>
      <c r="G36" s="9">
        <v>135593329612.95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6573732</v>
      </c>
      <c r="R36" s="9"/>
      <c r="S36" s="9">
        <v>22450</v>
      </c>
      <c r="T36" s="9"/>
      <c r="U36" s="9">
        <v>163239742612</v>
      </c>
      <c r="V36" s="9"/>
      <c r="W36" s="9">
        <v>146702180713.76999</v>
      </c>
      <c r="X36" s="8"/>
      <c r="Y36" s="8" t="s">
        <v>68</v>
      </c>
    </row>
    <row r="37" spans="1:25">
      <c r="A37" s="3" t="s">
        <v>69</v>
      </c>
      <c r="C37" s="9">
        <v>9075136</v>
      </c>
      <c r="D37" s="9"/>
      <c r="E37" s="9">
        <v>109518197243</v>
      </c>
      <c r="F37" s="9"/>
      <c r="G37" s="9">
        <v>152096402541.888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9075136</v>
      </c>
      <c r="R37" s="9"/>
      <c r="S37" s="9">
        <v>19200</v>
      </c>
      <c r="T37" s="9"/>
      <c r="U37" s="9">
        <v>109518197243</v>
      </c>
      <c r="V37" s="9"/>
      <c r="W37" s="9">
        <v>173205867663.35999</v>
      </c>
      <c r="X37" s="8"/>
      <c r="Y37" s="8" t="s">
        <v>70</v>
      </c>
    </row>
    <row r="38" spans="1:25">
      <c r="A38" s="3" t="s">
        <v>71</v>
      </c>
      <c r="C38" s="9">
        <v>25029153</v>
      </c>
      <c r="D38" s="9"/>
      <c r="E38" s="9">
        <v>53900923684</v>
      </c>
      <c r="F38" s="9"/>
      <c r="G38" s="9">
        <v>60458957781.349503</v>
      </c>
      <c r="H38" s="9"/>
      <c r="I38" s="9">
        <v>0</v>
      </c>
      <c r="J38" s="9"/>
      <c r="K38" s="9">
        <v>0</v>
      </c>
      <c r="L38" s="9"/>
      <c r="M38" s="9">
        <v>-5314856</v>
      </c>
      <c r="N38" s="9"/>
      <c r="O38" s="9">
        <v>13057501204</v>
      </c>
      <c r="P38" s="9"/>
      <c r="Q38" s="9">
        <v>19714297</v>
      </c>
      <c r="R38" s="9"/>
      <c r="S38" s="9">
        <v>2585</v>
      </c>
      <c r="T38" s="9"/>
      <c r="U38" s="9">
        <v>42455244817</v>
      </c>
      <c r="V38" s="9"/>
      <c r="W38" s="9">
        <v>50658237071.417297</v>
      </c>
      <c r="X38" s="8"/>
      <c r="Y38" s="8" t="s">
        <v>72</v>
      </c>
    </row>
    <row r="39" spans="1:25">
      <c r="A39" s="3" t="s">
        <v>73</v>
      </c>
      <c r="C39" s="9">
        <v>4895115</v>
      </c>
      <c r="D39" s="9"/>
      <c r="E39" s="9">
        <v>134219734773</v>
      </c>
      <c r="F39" s="9"/>
      <c r="G39" s="9">
        <v>119800650798.765</v>
      </c>
      <c r="H39" s="9"/>
      <c r="I39" s="9">
        <v>9790230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14685345</v>
      </c>
      <c r="R39" s="9"/>
      <c r="S39" s="9">
        <v>9130</v>
      </c>
      <c r="T39" s="9"/>
      <c r="U39" s="9">
        <v>134219734773</v>
      </c>
      <c r="V39" s="9"/>
      <c r="W39" s="9">
        <v>133279440510.89301</v>
      </c>
      <c r="X39" s="8"/>
      <c r="Y39" s="8" t="s">
        <v>74</v>
      </c>
    </row>
    <row r="40" spans="1:25">
      <c r="A40" s="3" t="s">
        <v>75</v>
      </c>
      <c r="C40" s="9">
        <v>196430056</v>
      </c>
      <c r="D40" s="9"/>
      <c r="E40" s="9">
        <v>209209679672</v>
      </c>
      <c r="F40" s="9"/>
      <c r="G40" s="9">
        <v>231775159736.992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196430056</v>
      </c>
      <c r="R40" s="9"/>
      <c r="S40" s="9">
        <v>1279</v>
      </c>
      <c r="T40" s="9"/>
      <c r="U40" s="9">
        <v>209209679672</v>
      </c>
      <c r="V40" s="9"/>
      <c r="W40" s="9">
        <v>249739199076.33701</v>
      </c>
      <c r="X40" s="8"/>
      <c r="Y40" s="8" t="s">
        <v>76</v>
      </c>
    </row>
    <row r="41" spans="1:25">
      <c r="A41" s="3" t="s">
        <v>77</v>
      </c>
      <c r="C41" s="9">
        <v>1000000</v>
      </c>
      <c r="D41" s="9"/>
      <c r="E41" s="9">
        <v>30528304000</v>
      </c>
      <c r="F41" s="9"/>
      <c r="G41" s="9">
        <v>29016319500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1000000</v>
      </c>
      <c r="R41" s="9"/>
      <c r="S41" s="9">
        <v>31430</v>
      </c>
      <c r="T41" s="9"/>
      <c r="U41" s="9">
        <v>30528304000</v>
      </c>
      <c r="V41" s="9"/>
      <c r="W41" s="9">
        <v>31242991500</v>
      </c>
      <c r="X41" s="8"/>
      <c r="Y41" s="8" t="s">
        <v>78</v>
      </c>
    </row>
    <row r="42" spans="1:25">
      <c r="A42" s="3" t="s">
        <v>79</v>
      </c>
      <c r="C42" s="9">
        <v>8990595</v>
      </c>
      <c r="D42" s="9"/>
      <c r="E42" s="9">
        <v>53343215755</v>
      </c>
      <c r="F42" s="9"/>
      <c r="G42" s="9">
        <v>68815677390.074997</v>
      </c>
      <c r="H42" s="9"/>
      <c r="I42" s="9">
        <v>1046935</v>
      </c>
      <c r="J42" s="9"/>
      <c r="K42" s="9">
        <v>9263918710</v>
      </c>
      <c r="L42" s="9"/>
      <c r="M42" s="9">
        <v>0</v>
      </c>
      <c r="N42" s="9"/>
      <c r="O42" s="9">
        <v>0</v>
      </c>
      <c r="P42" s="9"/>
      <c r="Q42" s="9">
        <v>10037530</v>
      </c>
      <c r="R42" s="9"/>
      <c r="S42" s="9">
        <v>8950</v>
      </c>
      <c r="T42" s="9"/>
      <c r="U42" s="9">
        <v>62607134465</v>
      </c>
      <c r="V42" s="9"/>
      <c r="W42" s="9">
        <v>89301369933.675003</v>
      </c>
      <c r="X42" s="8"/>
      <c r="Y42" s="8" t="s">
        <v>80</v>
      </c>
    </row>
    <row r="43" spans="1:25">
      <c r="A43" s="3" t="s">
        <v>81</v>
      </c>
      <c r="C43" s="9">
        <v>5357648</v>
      </c>
      <c r="D43" s="9"/>
      <c r="E43" s="9">
        <v>74825022913</v>
      </c>
      <c r="F43" s="9"/>
      <c r="G43" s="9">
        <v>81484280914.320007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5357648</v>
      </c>
      <c r="R43" s="9"/>
      <c r="S43" s="9">
        <v>18000</v>
      </c>
      <c r="T43" s="9"/>
      <c r="U43" s="9">
        <v>74825022913</v>
      </c>
      <c r="V43" s="9"/>
      <c r="W43" s="9">
        <v>95863859899.199997</v>
      </c>
      <c r="X43" s="8"/>
      <c r="Y43" s="8" t="s">
        <v>29</v>
      </c>
    </row>
    <row r="44" spans="1:25">
      <c r="A44" s="3" t="s">
        <v>82</v>
      </c>
      <c r="C44" s="9">
        <v>7542501</v>
      </c>
      <c r="D44" s="9"/>
      <c r="E44" s="9">
        <v>129729578356</v>
      </c>
      <c r="F44" s="9"/>
      <c r="G44" s="9">
        <v>154526012483.62</v>
      </c>
      <c r="H44" s="9"/>
      <c r="I44" s="9">
        <v>401929</v>
      </c>
      <c r="J44" s="9"/>
      <c r="K44" s="9">
        <v>9618202087</v>
      </c>
      <c r="L44" s="9"/>
      <c r="M44" s="9">
        <v>0</v>
      </c>
      <c r="N44" s="9"/>
      <c r="O44" s="9">
        <v>0</v>
      </c>
      <c r="P44" s="9"/>
      <c r="Q44" s="9">
        <v>7944430</v>
      </c>
      <c r="R44" s="9"/>
      <c r="S44" s="9">
        <v>23900</v>
      </c>
      <c r="T44" s="9"/>
      <c r="U44" s="9">
        <v>139347780443</v>
      </c>
      <c r="V44" s="9"/>
      <c r="W44" s="9">
        <v>188742139331.85001</v>
      </c>
      <c r="X44" s="8"/>
      <c r="Y44" s="8" t="s">
        <v>83</v>
      </c>
    </row>
    <row r="45" spans="1:25">
      <c r="A45" s="3" t="s">
        <v>84</v>
      </c>
      <c r="C45" s="9">
        <v>1723732</v>
      </c>
      <c r="D45" s="9"/>
      <c r="E45" s="9">
        <v>39605524234</v>
      </c>
      <c r="F45" s="9"/>
      <c r="G45" s="9">
        <v>43470880909.001999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1723732</v>
      </c>
      <c r="R45" s="9"/>
      <c r="S45" s="9">
        <v>27680</v>
      </c>
      <c r="T45" s="9"/>
      <c r="U45" s="9">
        <v>39605524234</v>
      </c>
      <c r="V45" s="9"/>
      <c r="W45" s="9">
        <v>47429009994.528</v>
      </c>
      <c r="X45" s="8"/>
      <c r="Y45" s="8" t="s">
        <v>85</v>
      </c>
    </row>
    <row r="46" spans="1:25">
      <c r="A46" s="3" t="s">
        <v>86</v>
      </c>
      <c r="C46" s="9">
        <v>4804184</v>
      </c>
      <c r="D46" s="9"/>
      <c r="E46" s="9">
        <v>121808643720</v>
      </c>
      <c r="F46" s="9"/>
      <c r="G46" s="9">
        <v>175264487160.84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4804184</v>
      </c>
      <c r="R46" s="9"/>
      <c r="S46" s="9">
        <v>37560</v>
      </c>
      <c r="T46" s="9"/>
      <c r="U46" s="9">
        <v>121808643720</v>
      </c>
      <c r="V46" s="9"/>
      <c r="W46" s="9">
        <v>179371502391.31201</v>
      </c>
      <c r="X46" s="8"/>
      <c r="Y46" s="8" t="s">
        <v>87</v>
      </c>
    </row>
    <row r="47" spans="1:25">
      <c r="A47" s="3" t="s">
        <v>88</v>
      </c>
      <c r="C47" s="9">
        <v>8186370</v>
      </c>
      <c r="D47" s="9"/>
      <c r="E47" s="9">
        <v>42588434149</v>
      </c>
      <c r="F47" s="9"/>
      <c r="G47" s="9">
        <v>38190043535.260498</v>
      </c>
      <c r="H47" s="9"/>
      <c r="I47" s="9">
        <v>9229797</v>
      </c>
      <c r="J47" s="9"/>
      <c r="K47" s="9">
        <v>50979514180</v>
      </c>
      <c r="L47" s="9"/>
      <c r="M47" s="9">
        <v>0</v>
      </c>
      <c r="N47" s="9"/>
      <c r="O47" s="9">
        <v>0</v>
      </c>
      <c r="P47" s="9"/>
      <c r="Q47" s="9">
        <v>17416167</v>
      </c>
      <c r="R47" s="9"/>
      <c r="S47" s="9">
        <v>5500</v>
      </c>
      <c r="T47" s="9"/>
      <c r="U47" s="9">
        <v>93567948329</v>
      </c>
      <c r="V47" s="9"/>
      <c r="W47" s="9">
        <v>95218974434.925003</v>
      </c>
      <c r="X47" s="8"/>
      <c r="Y47" s="8" t="s">
        <v>89</v>
      </c>
    </row>
    <row r="48" spans="1:25">
      <c r="A48" s="3" t="s">
        <v>90</v>
      </c>
      <c r="C48" s="9">
        <v>25480504</v>
      </c>
      <c r="D48" s="9"/>
      <c r="E48" s="9">
        <v>237730503303</v>
      </c>
      <c r="F48" s="9"/>
      <c r="G48" s="9">
        <v>262660641162.444</v>
      </c>
      <c r="H48" s="9"/>
      <c r="I48" s="9">
        <v>1266694</v>
      </c>
      <c r="J48" s="9"/>
      <c r="K48" s="9">
        <v>14382646254</v>
      </c>
      <c r="L48" s="9"/>
      <c r="M48" s="9">
        <v>0</v>
      </c>
      <c r="N48" s="9"/>
      <c r="O48" s="9">
        <v>0</v>
      </c>
      <c r="P48" s="9"/>
      <c r="Q48" s="9">
        <v>26747198</v>
      </c>
      <c r="R48" s="9"/>
      <c r="S48" s="9">
        <v>11310</v>
      </c>
      <c r="T48" s="9"/>
      <c r="U48" s="9">
        <v>252113149557</v>
      </c>
      <c r="V48" s="9"/>
      <c r="W48" s="9">
        <v>300710870064.18903</v>
      </c>
      <c r="X48" s="8"/>
      <c r="Y48" s="8" t="s">
        <v>91</v>
      </c>
    </row>
    <row r="49" spans="1:25">
      <c r="A49" s="3" t="s">
        <v>92</v>
      </c>
      <c r="C49" s="9">
        <v>3323270</v>
      </c>
      <c r="D49" s="9"/>
      <c r="E49" s="9">
        <v>194037906029</v>
      </c>
      <c r="F49" s="9"/>
      <c r="G49" s="9">
        <v>136104057592.2</v>
      </c>
      <c r="H49" s="9"/>
      <c r="I49" s="9">
        <v>0</v>
      </c>
      <c r="J49" s="9"/>
      <c r="K49" s="9">
        <v>0</v>
      </c>
      <c r="L49" s="9"/>
      <c r="M49" s="9">
        <v>-632698</v>
      </c>
      <c r="N49" s="9"/>
      <c r="O49" s="9">
        <v>28342819849</v>
      </c>
      <c r="P49" s="9"/>
      <c r="Q49" s="9">
        <v>2690572</v>
      </c>
      <c r="R49" s="9"/>
      <c r="S49" s="9">
        <v>45600</v>
      </c>
      <c r="T49" s="9"/>
      <c r="U49" s="9">
        <v>157096160387</v>
      </c>
      <c r="V49" s="9"/>
      <c r="W49" s="9">
        <v>121960077204.96001</v>
      </c>
      <c r="X49" s="8"/>
      <c r="Y49" s="8" t="s">
        <v>93</v>
      </c>
    </row>
    <row r="50" spans="1:25">
      <c r="A50" s="3" t="s">
        <v>94</v>
      </c>
      <c r="C50" s="9">
        <v>3205896</v>
      </c>
      <c r="D50" s="9"/>
      <c r="E50" s="9">
        <v>59965168779</v>
      </c>
      <c r="F50" s="9"/>
      <c r="G50" s="9">
        <v>58924318788.612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3205896</v>
      </c>
      <c r="R50" s="9"/>
      <c r="S50" s="9">
        <v>19750</v>
      </c>
      <c r="T50" s="9"/>
      <c r="U50" s="9">
        <v>59965168779</v>
      </c>
      <c r="V50" s="9"/>
      <c r="W50" s="9">
        <v>62939713146.300003</v>
      </c>
      <c r="X50" s="8"/>
      <c r="Y50" s="8" t="s">
        <v>95</v>
      </c>
    </row>
    <row r="51" spans="1:25">
      <c r="A51" s="3" t="s">
        <v>96</v>
      </c>
      <c r="C51" s="9">
        <v>757729</v>
      </c>
      <c r="D51" s="9"/>
      <c r="E51" s="9">
        <v>14523196295</v>
      </c>
      <c r="F51" s="9"/>
      <c r="G51" s="9">
        <v>10236266764.195499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757729</v>
      </c>
      <c r="R51" s="9"/>
      <c r="S51" s="9">
        <v>14600</v>
      </c>
      <c r="T51" s="9"/>
      <c r="U51" s="9">
        <v>14523196295</v>
      </c>
      <c r="V51" s="9"/>
      <c r="W51" s="9">
        <v>10997019481.77</v>
      </c>
      <c r="X51" s="8"/>
      <c r="Y51" s="8" t="s">
        <v>97</v>
      </c>
    </row>
    <row r="52" spans="1:25">
      <c r="A52" s="3" t="s">
        <v>98</v>
      </c>
      <c r="C52" s="9">
        <v>29266884</v>
      </c>
      <c r="D52" s="9"/>
      <c r="E52" s="9">
        <v>107680744806</v>
      </c>
      <c r="F52" s="9"/>
      <c r="G52" s="9">
        <v>88703782676.569794</v>
      </c>
      <c r="H52" s="9"/>
      <c r="I52" s="9">
        <v>4800000</v>
      </c>
      <c r="J52" s="9"/>
      <c r="K52" s="9">
        <v>17089444234</v>
      </c>
      <c r="L52" s="9"/>
      <c r="M52" s="9">
        <v>0</v>
      </c>
      <c r="N52" s="9"/>
      <c r="O52" s="9">
        <v>0</v>
      </c>
      <c r="P52" s="9"/>
      <c r="Q52" s="9">
        <v>34066884</v>
      </c>
      <c r="R52" s="9"/>
      <c r="S52" s="9">
        <v>3557</v>
      </c>
      <c r="T52" s="9"/>
      <c r="U52" s="9">
        <v>124770189040</v>
      </c>
      <c r="V52" s="9"/>
      <c r="W52" s="9">
        <v>120454909744.991</v>
      </c>
      <c r="X52" s="8"/>
      <c r="Y52" s="8" t="s">
        <v>99</v>
      </c>
    </row>
    <row r="53" spans="1:25">
      <c r="A53" s="3" t="s">
        <v>100</v>
      </c>
      <c r="C53" s="9">
        <v>1656710</v>
      </c>
      <c r="D53" s="9"/>
      <c r="E53" s="9">
        <v>25973520885</v>
      </c>
      <c r="F53" s="9"/>
      <c r="G53" s="9">
        <v>24669851580.990002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1656710</v>
      </c>
      <c r="R53" s="9"/>
      <c r="S53" s="9">
        <v>16010</v>
      </c>
      <c r="T53" s="9"/>
      <c r="U53" s="9">
        <v>25973520885</v>
      </c>
      <c r="V53" s="9"/>
      <c r="W53" s="9">
        <v>26366109733.755001</v>
      </c>
      <c r="X53" s="8"/>
      <c r="Y53" s="8" t="s">
        <v>101</v>
      </c>
    </row>
    <row r="54" spans="1:25">
      <c r="A54" s="3" t="s">
        <v>102</v>
      </c>
      <c r="C54" s="9">
        <v>662226</v>
      </c>
      <c r="D54" s="9"/>
      <c r="E54" s="9">
        <v>8743039104</v>
      </c>
      <c r="F54" s="9"/>
      <c r="G54" s="9">
        <v>7728274767.2220001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662226</v>
      </c>
      <c r="R54" s="9"/>
      <c r="S54" s="9">
        <v>12380</v>
      </c>
      <c r="T54" s="9"/>
      <c r="U54" s="9">
        <v>8743039104</v>
      </c>
      <c r="V54" s="9"/>
      <c r="W54" s="9">
        <v>8149577650.6140003</v>
      </c>
      <c r="X54" s="8"/>
      <c r="Y54" s="8" t="s">
        <v>103</v>
      </c>
    </row>
    <row r="55" spans="1:25">
      <c r="A55" s="3" t="s">
        <v>104</v>
      </c>
      <c r="C55" s="9">
        <v>107427960</v>
      </c>
      <c r="D55" s="9"/>
      <c r="E55" s="9">
        <v>511138727804</v>
      </c>
      <c r="F55" s="9"/>
      <c r="G55" s="9">
        <v>567048334917.78003</v>
      </c>
      <c r="H55" s="9"/>
      <c r="I55" s="9">
        <v>0</v>
      </c>
      <c r="J55" s="9"/>
      <c r="K55" s="9">
        <v>0</v>
      </c>
      <c r="L55" s="9"/>
      <c r="M55" s="9">
        <v>-1927007</v>
      </c>
      <c r="N55" s="9"/>
      <c r="O55" s="9">
        <v>11681763068</v>
      </c>
      <c r="P55" s="9"/>
      <c r="Q55" s="9">
        <v>105500953</v>
      </c>
      <c r="R55" s="9"/>
      <c r="S55" s="9">
        <v>6340</v>
      </c>
      <c r="T55" s="9"/>
      <c r="U55" s="9">
        <v>501970091385</v>
      </c>
      <c r="V55" s="9"/>
      <c r="W55" s="9">
        <v>664896229569.98096</v>
      </c>
      <c r="X55" s="8"/>
      <c r="Y55" s="8" t="s">
        <v>105</v>
      </c>
    </row>
    <row r="56" spans="1:25">
      <c r="A56" s="3" t="s">
        <v>106</v>
      </c>
      <c r="C56" s="9">
        <v>5289687</v>
      </c>
      <c r="D56" s="9"/>
      <c r="E56" s="9">
        <v>50078906685</v>
      </c>
      <c r="F56" s="9"/>
      <c r="G56" s="9">
        <v>58208421921.2145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5289687</v>
      </c>
      <c r="R56" s="9"/>
      <c r="S56" s="9">
        <v>12220</v>
      </c>
      <c r="T56" s="9"/>
      <c r="U56" s="9">
        <v>50078906685</v>
      </c>
      <c r="V56" s="9"/>
      <c r="W56" s="9">
        <v>64255367287.917</v>
      </c>
      <c r="X56" s="8"/>
      <c r="Y56" s="8" t="s">
        <v>107</v>
      </c>
    </row>
    <row r="57" spans="1:25">
      <c r="A57" s="3" t="s">
        <v>108</v>
      </c>
      <c r="C57" s="9">
        <v>7544999</v>
      </c>
      <c r="D57" s="9"/>
      <c r="E57" s="9">
        <v>83547362630</v>
      </c>
      <c r="F57" s="9"/>
      <c r="G57" s="9">
        <v>82426167752.890503</v>
      </c>
      <c r="H57" s="9"/>
      <c r="I57" s="9">
        <v>0</v>
      </c>
      <c r="J57" s="9"/>
      <c r="K57" s="9">
        <v>0</v>
      </c>
      <c r="L57" s="9"/>
      <c r="M57" s="9">
        <v>-876553</v>
      </c>
      <c r="N57" s="9"/>
      <c r="O57" s="9">
        <v>9615390269</v>
      </c>
      <c r="P57" s="9"/>
      <c r="Q57" s="9">
        <v>6668446</v>
      </c>
      <c r="R57" s="9"/>
      <c r="S57" s="9">
        <v>14320</v>
      </c>
      <c r="T57" s="9"/>
      <c r="U57" s="9">
        <v>73841106689</v>
      </c>
      <c r="V57" s="9"/>
      <c r="W57" s="9">
        <v>94923968447.016006</v>
      </c>
      <c r="X57" s="8"/>
      <c r="Y57" s="8" t="s">
        <v>89</v>
      </c>
    </row>
    <row r="58" spans="1:25">
      <c r="A58" s="3" t="s">
        <v>109</v>
      </c>
      <c r="C58" s="9">
        <v>8777819</v>
      </c>
      <c r="D58" s="9"/>
      <c r="E58" s="9">
        <v>125168221432</v>
      </c>
      <c r="F58" s="9"/>
      <c r="G58" s="9">
        <v>119715108203.754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8777819</v>
      </c>
      <c r="R58" s="9"/>
      <c r="S58" s="9">
        <v>14010</v>
      </c>
      <c r="T58" s="9"/>
      <c r="U58" s="9">
        <v>125168221432</v>
      </c>
      <c r="V58" s="9"/>
      <c r="W58" s="9">
        <v>122245529587.07001</v>
      </c>
      <c r="X58" s="8"/>
      <c r="Y58" s="8" t="s">
        <v>110</v>
      </c>
    </row>
    <row r="59" spans="1:25">
      <c r="A59" s="3" t="s">
        <v>111</v>
      </c>
      <c r="C59" s="9">
        <v>40745940</v>
      </c>
      <c r="D59" s="9"/>
      <c r="E59" s="9">
        <v>109251803603</v>
      </c>
      <c r="F59" s="9"/>
      <c r="G59" s="9">
        <v>71812708437.860992</v>
      </c>
      <c r="H59" s="9"/>
      <c r="I59" s="9">
        <v>0</v>
      </c>
      <c r="J59" s="9"/>
      <c r="K59" s="9">
        <v>0</v>
      </c>
      <c r="L59" s="9"/>
      <c r="M59" s="9">
        <v>-17622512</v>
      </c>
      <c r="N59" s="9"/>
      <c r="O59" s="9">
        <v>34354335005</v>
      </c>
      <c r="P59" s="9"/>
      <c r="Q59" s="9">
        <v>23123428</v>
      </c>
      <c r="R59" s="9"/>
      <c r="S59" s="9">
        <v>1970</v>
      </c>
      <c r="T59" s="9"/>
      <c r="U59" s="9">
        <v>62000685581</v>
      </c>
      <c r="V59" s="9"/>
      <c r="W59" s="9">
        <v>45282111898.697998</v>
      </c>
      <c r="X59" s="8"/>
      <c r="Y59" s="8" t="s">
        <v>112</v>
      </c>
    </row>
    <row r="60" spans="1:25">
      <c r="A60" s="3" t="s">
        <v>113</v>
      </c>
      <c r="C60" s="9">
        <v>8305743</v>
      </c>
      <c r="D60" s="9"/>
      <c r="E60" s="9">
        <v>266956383743</v>
      </c>
      <c r="F60" s="9"/>
      <c r="G60" s="9">
        <v>328023745732.13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8305743</v>
      </c>
      <c r="R60" s="9"/>
      <c r="S60" s="9">
        <v>43630</v>
      </c>
      <c r="T60" s="9"/>
      <c r="U60" s="9">
        <v>266956383743</v>
      </c>
      <c r="V60" s="9"/>
      <c r="W60" s="9">
        <v>360223408665.815</v>
      </c>
      <c r="X60" s="8"/>
      <c r="Y60" s="8" t="s">
        <v>114</v>
      </c>
    </row>
    <row r="61" spans="1:25">
      <c r="A61" s="3" t="s">
        <v>115</v>
      </c>
      <c r="C61" s="9">
        <v>2030640</v>
      </c>
      <c r="D61" s="9"/>
      <c r="E61" s="9">
        <v>57694766378</v>
      </c>
      <c r="F61" s="9"/>
      <c r="G61" s="9">
        <v>47032394223.599998</v>
      </c>
      <c r="H61" s="9"/>
      <c r="I61" s="9">
        <v>0</v>
      </c>
      <c r="J61" s="9"/>
      <c r="K61" s="9">
        <v>0</v>
      </c>
      <c r="L61" s="9"/>
      <c r="M61" s="9">
        <v>-139496</v>
      </c>
      <c r="N61" s="9"/>
      <c r="O61" s="9">
        <v>3243633431</v>
      </c>
      <c r="P61" s="9"/>
      <c r="Q61" s="9">
        <v>1891144</v>
      </c>
      <c r="R61" s="9"/>
      <c r="S61" s="9">
        <v>8850</v>
      </c>
      <c r="T61" s="9"/>
      <c r="U61" s="9">
        <v>19172625266</v>
      </c>
      <c r="V61" s="9"/>
      <c r="W61" s="9">
        <v>16637041484.82</v>
      </c>
      <c r="X61" s="8"/>
      <c r="Y61" s="8" t="s">
        <v>116</v>
      </c>
    </row>
    <row r="62" spans="1:25">
      <c r="A62" s="3" t="s">
        <v>117</v>
      </c>
      <c r="C62" s="9">
        <v>7200268</v>
      </c>
      <c r="D62" s="9"/>
      <c r="E62" s="9">
        <v>53720533264</v>
      </c>
      <c r="F62" s="9"/>
      <c r="G62" s="9">
        <v>66420917042.112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7200268</v>
      </c>
      <c r="R62" s="9"/>
      <c r="S62" s="9">
        <v>12030</v>
      </c>
      <c r="T62" s="9"/>
      <c r="U62" s="9">
        <v>53720533264</v>
      </c>
      <c r="V62" s="9"/>
      <c r="W62" s="9">
        <v>86103839656.962006</v>
      </c>
      <c r="X62" s="8"/>
      <c r="Y62" s="8" t="s">
        <v>118</v>
      </c>
    </row>
    <row r="63" spans="1:25">
      <c r="A63" s="3" t="s">
        <v>119</v>
      </c>
      <c r="C63" s="9">
        <v>7654997</v>
      </c>
      <c r="D63" s="9"/>
      <c r="E63" s="9">
        <v>155659837283</v>
      </c>
      <c r="F63" s="9"/>
      <c r="G63" s="9">
        <v>151884617366.28601</v>
      </c>
      <c r="H63" s="9"/>
      <c r="I63" s="9">
        <v>0</v>
      </c>
      <c r="J63" s="9"/>
      <c r="K63" s="9">
        <v>0</v>
      </c>
      <c r="L63" s="9"/>
      <c r="M63" s="9">
        <v>-35061</v>
      </c>
      <c r="N63" s="9"/>
      <c r="O63" s="9">
        <v>703037693</v>
      </c>
      <c r="P63" s="9"/>
      <c r="Q63" s="9">
        <v>7619936</v>
      </c>
      <c r="R63" s="9"/>
      <c r="S63" s="9">
        <v>21600</v>
      </c>
      <c r="T63" s="9"/>
      <c r="U63" s="9">
        <v>154946892579</v>
      </c>
      <c r="V63" s="9"/>
      <c r="W63" s="9">
        <v>163611303425.28</v>
      </c>
      <c r="X63" s="8"/>
      <c r="Y63" s="8" t="s">
        <v>120</v>
      </c>
    </row>
    <row r="64" spans="1:25">
      <c r="A64" s="3" t="s">
        <v>121</v>
      </c>
      <c r="C64" s="9">
        <v>28878874</v>
      </c>
      <c r="D64" s="9"/>
      <c r="E64" s="9">
        <v>197353281544</v>
      </c>
      <c r="F64" s="9"/>
      <c r="G64" s="9">
        <v>163630154788.29001</v>
      </c>
      <c r="H64" s="9"/>
      <c r="I64" s="9">
        <v>0</v>
      </c>
      <c r="J64" s="9"/>
      <c r="K64" s="9">
        <v>0</v>
      </c>
      <c r="L64" s="9"/>
      <c r="M64" s="9">
        <v>-145550</v>
      </c>
      <c r="N64" s="9"/>
      <c r="O64" s="9">
        <v>816492602</v>
      </c>
      <c r="P64" s="9"/>
      <c r="Q64" s="9">
        <v>28733324</v>
      </c>
      <c r="R64" s="9"/>
      <c r="S64" s="9">
        <v>5750</v>
      </c>
      <c r="T64" s="9"/>
      <c r="U64" s="9">
        <v>196358617759</v>
      </c>
      <c r="V64" s="9"/>
      <c r="W64" s="9">
        <v>164233574152.64999</v>
      </c>
      <c r="X64" s="8"/>
      <c r="Y64" s="8" t="s">
        <v>122</v>
      </c>
    </row>
    <row r="65" spans="1:25">
      <c r="A65" s="3" t="s">
        <v>123</v>
      </c>
      <c r="C65" s="9">
        <v>18759693</v>
      </c>
      <c r="D65" s="9"/>
      <c r="E65" s="9">
        <v>134765985123</v>
      </c>
      <c r="F65" s="9"/>
      <c r="G65" s="9">
        <v>107972341666.30299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18759693</v>
      </c>
      <c r="R65" s="9"/>
      <c r="S65" s="9">
        <v>5780</v>
      </c>
      <c r="T65" s="9"/>
      <c r="U65" s="9">
        <v>134765985123</v>
      </c>
      <c r="V65" s="9"/>
      <c r="W65" s="9">
        <v>107785860938.037</v>
      </c>
      <c r="X65" s="8"/>
      <c r="Y65" s="8" t="s">
        <v>124</v>
      </c>
    </row>
    <row r="66" spans="1:25">
      <c r="A66" s="3" t="s">
        <v>125</v>
      </c>
      <c r="C66" s="9">
        <v>70757817</v>
      </c>
      <c r="D66" s="9"/>
      <c r="E66" s="9">
        <v>398567152129</v>
      </c>
      <c r="F66" s="9"/>
      <c r="G66" s="9">
        <v>486027343202.953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70757817</v>
      </c>
      <c r="R66" s="9"/>
      <c r="S66" s="9">
        <v>7780</v>
      </c>
      <c r="T66" s="9"/>
      <c r="U66" s="9">
        <v>398567152129</v>
      </c>
      <c r="V66" s="9"/>
      <c r="W66" s="9">
        <v>547220366153.25299</v>
      </c>
      <c r="X66" s="8"/>
      <c r="Y66" s="8" t="s">
        <v>126</v>
      </c>
    </row>
    <row r="67" spans="1:25">
      <c r="A67" s="3" t="s">
        <v>127</v>
      </c>
      <c r="C67" s="9">
        <v>214108</v>
      </c>
      <c r="D67" s="9"/>
      <c r="E67" s="9">
        <v>35192717008</v>
      </c>
      <c r="F67" s="9"/>
      <c r="G67" s="9">
        <v>35702913128.849998</v>
      </c>
      <c r="H67" s="9"/>
      <c r="I67" s="9">
        <v>319603</v>
      </c>
      <c r="J67" s="9"/>
      <c r="K67" s="9">
        <v>51705898041</v>
      </c>
      <c r="L67" s="9"/>
      <c r="M67" s="9">
        <v>0</v>
      </c>
      <c r="N67" s="9"/>
      <c r="O67" s="9">
        <v>0</v>
      </c>
      <c r="P67" s="9"/>
      <c r="Q67" s="9">
        <v>533711</v>
      </c>
      <c r="R67" s="9"/>
      <c r="S67" s="9">
        <v>159150</v>
      </c>
      <c r="T67" s="9"/>
      <c r="U67" s="9">
        <v>86898615049</v>
      </c>
      <c r="V67" s="9"/>
      <c r="W67" s="9">
        <v>84434712021.382507</v>
      </c>
      <c r="X67" s="8"/>
      <c r="Y67" s="8" t="s">
        <v>128</v>
      </c>
    </row>
    <row r="68" spans="1:25">
      <c r="A68" s="3" t="s">
        <v>129</v>
      </c>
      <c r="C68" s="9">
        <v>1601041</v>
      </c>
      <c r="D68" s="9"/>
      <c r="E68" s="9">
        <v>31256640793</v>
      </c>
      <c r="F68" s="9"/>
      <c r="G68" s="9">
        <v>45326341676.304001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1601041</v>
      </c>
      <c r="R68" s="9"/>
      <c r="S68" s="9">
        <v>29180</v>
      </c>
      <c r="T68" s="9"/>
      <c r="U68" s="9">
        <v>31256640793</v>
      </c>
      <c r="V68" s="9"/>
      <c r="W68" s="9">
        <v>46440402040.539001</v>
      </c>
      <c r="X68" s="8"/>
      <c r="Y68" s="8" t="s">
        <v>130</v>
      </c>
    </row>
    <row r="69" spans="1:25">
      <c r="A69" s="3" t="s">
        <v>131</v>
      </c>
      <c r="C69" s="9">
        <v>125031</v>
      </c>
      <c r="D69" s="9"/>
      <c r="E69" s="9">
        <v>1298091780</v>
      </c>
      <c r="F69" s="9"/>
      <c r="G69" s="9">
        <v>1362186238.428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125031</v>
      </c>
      <c r="R69" s="9"/>
      <c r="S69" s="9">
        <v>11620</v>
      </c>
      <c r="T69" s="9"/>
      <c r="U69" s="9">
        <v>1298091780</v>
      </c>
      <c r="V69" s="9"/>
      <c r="W69" s="9">
        <v>1444215701.691</v>
      </c>
      <c r="X69" s="8"/>
      <c r="Y69" s="8" t="s">
        <v>132</v>
      </c>
    </row>
    <row r="70" spans="1:25">
      <c r="A70" s="3" t="s">
        <v>133</v>
      </c>
      <c r="C70" s="9">
        <v>333343</v>
      </c>
      <c r="D70" s="9"/>
      <c r="E70" s="9">
        <v>2086594375</v>
      </c>
      <c r="F70" s="9"/>
      <c r="G70" s="9">
        <v>2256558938.3115001</v>
      </c>
      <c r="H70" s="9"/>
      <c r="I70" s="9">
        <v>3660995</v>
      </c>
      <c r="J70" s="9"/>
      <c r="K70" s="9">
        <v>26102263374</v>
      </c>
      <c r="L70" s="9"/>
      <c r="M70" s="9">
        <v>0</v>
      </c>
      <c r="N70" s="9"/>
      <c r="O70" s="9">
        <v>0</v>
      </c>
      <c r="P70" s="9"/>
      <c r="Q70" s="9">
        <v>3994338</v>
      </c>
      <c r="R70" s="9"/>
      <c r="S70" s="9">
        <v>7500</v>
      </c>
      <c r="T70" s="9"/>
      <c r="U70" s="9">
        <v>28188857749</v>
      </c>
      <c r="V70" s="9"/>
      <c r="W70" s="9">
        <v>29779287666.75</v>
      </c>
      <c r="X70" s="8"/>
      <c r="Y70" s="8" t="s">
        <v>134</v>
      </c>
    </row>
    <row r="71" spans="1:25">
      <c r="A71" s="3" t="s">
        <v>135</v>
      </c>
      <c r="C71" s="9">
        <v>5171394</v>
      </c>
      <c r="D71" s="9"/>
      <c r="E71" s="9">
        <v>40051522526</v>
      </c>
      <c r="F71" s="9"/>
      <c r="G71" s="9">
        <v>53770929191.622002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5171394</v>
      </c>
      <c r="R71" s="9"/>
      <c r="S71" s="9">
        <v>12940</v>
      </c>
      <c r="T71" s="9"/>
      <c r="U71" s="9">
        <v>40051522526</v>
      </c>
      <c r="V71" s="9"/>
      <c r="W71" s="9">
        <v>66519677221.758003</v>
      </c>
      <c r="X71" s="8"/>
      <c r="Y71" s="8" t="s">
        <v>136</v>
      </c>
    </row>
    <row r="72" spans="1:25">
      <c r="A72" s="3" t="s">
        <v>137</v>
      </c>
      <c r="C72" s="9">
        <v>10122989</v>
      </c>
      <c r="D72" s="9"/>
      <c r="E72" s="9">
        <v>70674903879</v>
      </c>
      <c r="F72" s="9"/>
      <c r="G72" s="9">
        <v>67521100915.669502</v>
      </c>
      <c r="H72" s="9"/>
      <c r="I72" s="9">
        <v>0</v>
      </c>
      <c r="J72" s="9"/>
      <c r="K72" s="9">
        <v>0</v>
      </c>
      <c r="L72" s="9"/>
      <c r="M72" s="9">
        <v>-523484</v>
      </c>
      <c r="N72" s="9"/>
      <c r="O72" s="9">
        <v>3637976840</v>
      </c>
      <c r="P72" s="9"/>
      <c r="Q72" s="9">
        <v>9599505</v>
      </c>
      <c r="R72" s="9"/>
      <c r="S72" s="9">
        <v>7760</v>
      </c>
      <c r="T72" s="9"/>
      <c r="U72" s="9">
        <v>67020135374</v>
      </c>
      <c r="V72" s="9"/>
      <c r="W72" s="9">
        <v>74048930455.139999</v>
      </c>
      <c r="X72" s="8"/>
      <c r="Y72" s="8" t="s">
        <v>138</v>
      </c>
    </row>
    <row r="73" spans="1:25">
      <c r="A73" s="3" t="s">
        <v>139</v>
      </c>
      <c r="C73" s="9">
        <v>1359690</v>
      </c>
      <c r="D73" s="9"/>
      <c r="E73" s="9">
        <v>47659583841</v>
      </c>
      <c r="F73" s="9"/>
      <c r="G73" s="9">
        <v>40128999383.205002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1359690</v>
      </c>
      <c r="R73" s="9"/>
      <c r="S73" s="9">
        <v>32200</v>
      </c>
      <c r="T73" s="9"/>
      <c r="U73" s="9">
        <v>47659583841</v>
      </c>
      <c r="V73" s="9"/>
      <c r="W73" s="9">
        <v>43521514992.900002</v>
      </c>
      <c r="X73" s="8"/>
      <c r="Y73" s="8" t="s">
        <v>140</v>
      </c>
    </row>
    <row r="74" spans="1:25">
      <c r="A74" s="3" t="s">
        <v>141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v>4344951</v>
      </c>
      <c r="J74" s="9"/>
      <c r="K74" s="9">
        <v>48312191802</v>
      </c>
      <c r="L74" s="9"/>
      <c r="M74" s="9">
        <v>0</v>
      </c>
      <c r="N74" s="9"/>
      <c r="O74" s="9">
        <v>0</v>
      </c>
      <c r="P74" s="9"/>
      <c r="Q74" s="9">
        <v>4344951</v>
      </c>
      <c r="R74" s="9"/>
      <c r="S74" s="9">
        <v>11100</v>
      </c>
      <c r="T74" s="9"/>
      <c r="U74" s="9">
        <v>48312191802</v>
      </c>
      <c r="V74" s="9"/>
      <c r="W74" s="9">
        <v>47941993811.205002</v>
      </c>
      <c r="X74" s="8"/>
      <c r="Y74" s="8" t="s">
        <v>85</v>
      </c>
    </row>
    <row r="75" spans="1:25">
      <c r="A75" s="3" t="s">
        <v>142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v>1557284</v>
      </c>
      <c r="J75" s="9"/>
      <c r="K75" s="9">
        <v>22722688924</v>
      </c>
      <c r="L75" s="9"/>
      <c r="M75" s="9">
        <v>0</v>
      </c>
      <c r="N75" s="9"/>
      <c r="O75" s="9">
        <v>0</v>
      </c>
      <c r="P75" s="9"/>
      <c r="Q75" s="9">
        <v>1557284</v>
      </c>
      <c r="R75" s="9"/>
      <c r="S75" s="9">
        <v>14600</v>
      </c>
      <c r="T75" s="9"/>
      <c r="U75" s="9">
        <v>22722688924</v>
      </c>
      <c r="V75" s="9"/>
      <c r="W75" s="9">
        <v>22601065138.919998</v>
      </c>
      <c r="X75" s="8"/>
      <c r="Y75" s="8" t="s">
        <v>143</v>
      </c>
    </row>
    <row r="76" spans="1:25">
      <c r="A76" s="3" t="s">
        <v>144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v>3782288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3782288</v>
      </c>
      <c r="R76" s="9"/>
      <c r="S76" s="9">
        <v>7850</v>
      </c>
      <c r="T76" s="9"/>
      <c r="U76" s="9">
        <v>34558765456</v>
      </c>
      <c r="V76" s="9"/>
      <c r="W76" s="9">
        <v>29514299583.240002</v>
      </c>
      <c r="X76" s="8"/>
      <c r="Y76" s="8" t="s">
        <v>145</v>
      </c>
    </row>
    <row r="77" spans="1:25">
      <c r="A77" s="3" t="s">
        <v>146</v>
      </c>
      <c r="C77" s="3" t="s">
        <v>146</v>
      </c>
      <c r="E77" s="10">
        <f>SUM(E9:E76)</f>
        <v>6673221295908</v>
      </c>
      <c r="F77" s="8"/>
      <c r="G77" s="10">
        <f>SUM(G9:G76)</f>
        <v>7007840493376.8975</v>
      </c>
      <c r="H77" s="8"/>
      <c r="I77" s="8" t="s">
        <v>146</v>
      </c>
      <c r="J77" s="8"/>
      <c r="K77" s="10">
        <f>SUM(K9:K76)</f>
        <v>281986380707</v>
      </c>
      <c r="L77" s="8"/>
      <c r="M77" s="8" t="s">
        <v>146</v>
      </c>
      <c r="N77" s="8"/>
      <c r="O77" s="10">
        <f>SUM(O9:O76)</f>
        <v>215046905641</v>
      </c>
      <c r="P77" s="8"/>
      <c r="Q77" s="8" t="s">
        <v>146</v>
      </c>
      <c r="R77" s="8"/>
      <c r="S77" s="8" t="s">
        <v>146</v>
      </c>
      <c r="T77" s="8"/>
      <c r="U77" s="10">
        <f>SUM(U9:U76)</f>
        <v>6729132054820</v>
      </c>
      <c r="V77" s="8"/>
      <c r="W77" s="10">
        <f>SUM(W9:W76)</f>
        <v>7773843588098.3154</v>
      </c>
      <c r="Y77" s="11" t="s">
        <v>147</v>
      </c>
    </row>
    <row r="78" spans="1:25">
      <c r="Y78" s="8"/>
    </row>
    <row r="79" spans="1:25">
      <c r="W79" s="9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C7" sqref="C7:C8"/>
    </sheetView>
  </sheetViews>
  <sheetFormatPr defaultRowHeight="24"/>
  <cols>
    <col min="1" max="1" width="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174</v>
      </c>
      <c r="C6" s="2" t="s">
        <v>156</v>
      </c>
      <c r="E6" s="2" t="s">
        <v>251</v>
      </c>
      <c r="G6" s="2" t="s">
        <v>13</v>
      </c>
    </row>
    <row r="7" spans="1:7">
      <c r="A7" s="3" t="s">
        <v>258</v>
      </c>
      <c r="C7" s="7">
        <f>'سرمایه‌گذاری در سهام'!I99</f>
        <v>699171442087</v>
      </c>
      <c r="E7" s="8" t="s">
        <v>252</v>
      </c>
      <c r="F7" s="8"/>
      <c r="G7" s="8" t="s">
        <v>259</v>
      </c>
    </row>
    <row r="8" spans="1:7">
      <c r="A8" s="3" t="s">
        <v>260</v>
      </c>
      <c r="C8" s="7">
        <f>'درآمد سپرده بانکی'!E10</f>
        <v>344822190</v>
      </c>
      <c r="E8" s="8" t="s">
        <v>261</v>
      </c>
      <c r="F8" s="8"/>
      <c r="G8" s="8" t="s">
        <v>61</v>
      </c>
    </row>
    <row r="9" spans="1:7">
      <c r="A9" s="3" t="s">
        <v>146</v>
      </c>
      <c r="C9" s="6">
        <f>SUM(C7:C8)</f>
        <v>699516264277</v>
      </c>
      <c r="E9" s="11" t="s">
        <v>262</v>
      </c>
      <c r="F9" s="8"/>
      <c r="G9" s="11" t="s">
        <v>259</v>
      </c>
    </row>
    <row r="10" spans="1:7">
      <c r="E10" s="8"/>
      <c r="F10" s="8"/>
      <c r="G10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0" sqref="S10"/>
    </sheetView>
  </sheetViews>
  <sheetFormatPr defaultRowHeight="24"/>
  <cols>
    <col min="1" max="1" width="22.28515625" style="3" bestFit="1" customWidth="1"/>
    <col min="2" max="2" width="1" style="3" customWidth="1"/>
    <col min="3" max="3" width="29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1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151</v>
      </c>
      <c r="C6" s="2" t="s">
        <v>152</v>
      </c>
      <c r="D6" s="2" t="s">
        <v>152</v>
      </c>
      <c r="E6" s="2" t="s">
        <v>152</v>
      </c>
      <c r="F6" s="2" t="s">
        <v>152</v>
      </c>
      <c r="G6" s="2" t="s">
        <v>152</v>
      </c>
      <c r="H6" s="2" t="s">
        <v>152</v>
      </c>
      <c r="I6" s="2" t="s">
        <v>152</v>
      </c>
      <c r="K6" s="2" t="s">
        <v>263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151</v>
      </c>
      <c r="C7" s="2" t="s">
        <v>153</v>
      </c>
      <c r="E7" s="2" t="s">
        <v>154</v>
      </c>
      <c r="G7" s="2" t="s">
        <v>155</v>
      </c>
      <c r="I7" s="2" t="s">
        <v>149</v>
      </c>
      <c r="K7" s="2" t="s">
        <v>156</v>
      </c>
      <c r="M7" s="2" t="s">
        <v>157</v>
      </c>
      <c r="O7" s="2" t="s">
        <v>158</v>
      </c>
      <c r="Q7" s="2" t="s">
        <v>156</v>
      </c>
      <c r="S7" s="2" t="s">
        <v>150</v>
      </c>
    </row>
    <row r="8" spans="1:19">
      <c r="A8" s="3" t="s">
        <v>159</v>
      </c>
      <c r="C8" s="8" t="s">
        <v>160</v>
      </c>
      <c r="D8" s="8"/>
      <c r="E8" s="8" t="s">
        <v>161</v>
      </c>
      <c r="F8" s="8"/>
      <c r="G8" s="8" t="s">
        <v>162</v>
      </c>
      <c r="H8" s="8"/>
      <c r="I8" s="7">
        <v>5</v>
      </c>
      <c r="J8" s="8"/>
      <c r="K8" s="12">
        <v>9697231</v>
      </c>
      <c r="L8" s="12"/>
      <c r="M8" s="12">
        <v>39689</v>
      </c>
      <c r="N8" s="12"/>
      <c r="O8" s="12">
        <v>0</v>
      </c>
      <c r="P8" s="12"/>
      <c r="Q8" s="12">
        <v>9736920</v>
      </c>
      <c r="R8" s="8"/>
      <c r="S8" s="8" t="s">
        <v>61</v>
      </c>
    </row>
    <row r="9" spans="1:19">
      <c r="A9" s="3" t="s">
        <v>163</v>
      </c>
      <c r="C9" s="8" t="s">
        <v>164</v>
      </c>
      <c r="D9" s="8"/>
      <c r="E9" s="8" t="s">
        <v>161</v>
      </c>
      <c r="F9" s="8"/>
      <c r="G9" s="8" t="s">
        <v>165</v>
      </c>
      <c r="H9" s="8"/>
      <c r="I9" s="7">
        <v>5</v>
      </c>
      <c r="J9" s="8"/>
      <c r="K9" s="12">
        <v>238000</v>
      </c>
      <c r="L9" s="12"/>
      <c r="M9" s="12">
        <v>0</v>
      </c>
      <c r="N9" s="12"/>
      <c r="O9" s="12">
        <v>0</v>
      </c>
      <c r="P9" s="12"/>
      <c r="Q9" s="12">
        <v>238000</v>
      </c>
      <c r="R9" s="8"/>
      <c r="S9" s="8" t="s">
        <v>61</v>
      </c>
    </row>
    <row r="10" spans="1:19">
      <c r="A10" s="3" t="s">
        <v>166</v>
      </c>
      <c r="C10" s="8" t="s">
        <v>167</v>
      </c>
      <c r="D10" s="8"/>
      <c r="E10" s="8" t="s">
        <v>161</v>
      </c>
      <c r="F10" s="8"/>
      <c r="G10" s="8" t="s">
        <v>168</v>
      </c>
      <c r="H10" s="8"/>
      <c r="I10" s="7">
        <v>5</v>
      </c>
      <c r="J10" s="8"/>
      <c r="K10" s="12">
        <v>45194239649</v>
      </c>
      <c r="L10" s="12"/>
      <c r="M10" s="12">
        <v>690821927321</v>
      </c>
      <c r="N10" s="12"/>
      <c r="O10" s="12">
        <v>213755206566</v>
      </c>
      <c r="P10" s="12"/>
      <c r="Q10" s="12">
        <v>522260960404</v>
      </c>
      <c r="R10" s="8"/>
      <c r="S10" s="8" t="s">
        <v>169</v>
      </c>
    </row>
    <row r="11" spans="1:19">
      <c r="A11" s="3" t="s">
        <v>146</v>
      </c>
      <c r="C11" s="8" t="s">
        <v>146</v>
      </c>
      <c r="D11" s="8"/>
      <c r="E11" s="8" t="s">
        <v>146</v>
      </c>
      <c r="F11" s="8"/>
      <c r="G11" s="8" t="s">
        <v>146</v>
      </c>
      <c r="H11" s="8"/>
      <c r="I11" s="8" t="s">
        <v>146</v>
      </c>
      <c r="J11" s="8"/>
      <c r="K11" s="10">
        <f>SUM(K8:K10)</f>
        <v>45204174880</v>
      </c>
      <c r="L11" s="8"/>
      <c r="M11" s="10">
        <f>SUM(M8:M10)</f>
        <v>690821967010</v>
      </c>
      <c r="N11" s="8"/>
      <c r="O11" s="10">
        <f>SUM(O8:O10)</f>
        <v>213755206566</v>
      </c>
      <c r="P11" s="8"/>
      <c r="Q11" s="10">
        <f>SUM(Q8:Q10)</f>
        <v>522270935324</v>
      </c>
      <c r="R11" s="8"/>
      <c r="S11" s="11" t="s">
        <v>169</v>
      </c>
    </row>
    <row r="12" spans="1:19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9: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12"/>
  <sheetViews>
    <sheetView rightToLeft="1" workbookViewId="0">
      <selection activeCell="E20" sqref="E20"/>
    </sheetView>
  </sheetViews>
  <sheetFormatPr defaultRowHeight="24"/>
  <cols>
    <col min="1" max="1" width="25.5703125" style="3" bestFit="1" customWidth="1"/>
    <col min="2" max="2" width="1" style="3" customWidth="1"/>
    <col min="3" max="3" width="19" style="3" customWidth="1"/>
    <col min="4" max="4" width="1" style="3" customWidth="1"/>
    <col min="5" max="5" width="18" style="3" customWidth="1"/>
    <col min="6" max="6" width="1" style="3" customWidth="1"/>
    <col min="7" max="7" width="12" style="3" customWidth="1"/>
    <col min="8" max="8" width="1" style="3" customWidth="1"/>
    <col min="9" max="9" width="19" style="3" customWidth="1"/>
    <col min="10" max="10" width="1" style="3" customWidth="1"/>
    <col min="11" max="11" width="16" style="3" customWidth="1"/>
    <col min="12" max="12" width="1" style="3" customWidth="1"/>
    <col min="13" max="13" width="19" style="3" customWidth="1"/>
    <col min="14" max="14" width="1" style="3" customWidth="1"/>
    <col min="15" max="15" width="19" style="3" customWidth="1"/>
    <col min="16" max="16" width="1" style="3" customWidth="1"/>
    <col min="17" max="17" width="16" style="3" customWidth="1"/>
    <col min="18" max="18" width="1" style="3" customWidth="1"/>
    <col min="19" max="19" width="19" style="3" customWidth="1"/>
    <col min="20" max="20" width="1" style="3" customWidth="1"/>
    <col min="21" max="21" width="9.140625" style="3" customWidth="1"/>
    <col min="22" max="16384" width="9.140625" style="3"/>
  </cols>
  <sheetData>
    <row r="2" spans="1:23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3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  <c r="L3" s="1" t="s">
        <v>170</v>
      </c>
      <c r="M3" s="1" t="s">
        <v>170</v>
      </c>
      <c r="N3" s="1" t="s">
        <v>170</v>
      </c>
      <c r="O3" s="1" t="s">
        <v>170</v>
      </c>
      <c r="P3" s="1" t="s">
        <v>170</v>
      </c>
      <c r="Q3" s="1" t="s">
        <v>170</v>
      </c>
      <c r="R3" s="1" t="s">
        <v>170</v>
      </c>
      <c r="S3" s="1" t="s">
        <v>170</v>
      </c>
    </row>
    <row r="4" spans="1:23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3" ht="24.75">
      <c r="A6" s="2" t="s">
        <v>171</v>
      </c>
      <c r="B6" s="2" t="s">
        <v>171</v>
      </c>
      <c r="C6" s="2" t="s">
        <v>171</v>
      </c>
      <c r="D6" s="2" t="s">
        <v>171</v>
      </c>
      <c r="E6" s="2" t="s">
        <v>171</v>
      </c>
      <c r="F6" s="2" t="s">
        <v>171</v>
      </c>
      <c r="G6" s="2" t="s">
        <v>171</v>
      </c>
      <c r="I6" s="2" t="s">
        <v>172</v>
      </c>
      <c r="J6" s="2" t="s">
        <v>172</v>
      </c>
      <c r="K6" s="2" t="s">
        <v>172</v>
      </c>
      <c r="L6" s="2" t="s">
        <v>172</v>
      </c>
      <c r="M6" s="2" t="s">
        <v>172</v>
      </c>
      <c r="O6" s="2" t="s">
        <v>173</v>
      </c>
      <c r="P6" s="2" t="s">
        <v>173</v>
      </c>
      <c r="Q6" s="2" t="s">
        <v>173</v>
      </c>
      <c r="R6" s="2" t="s">
        <v>173</v>
      </c>
      <c r="S6" s="2" t="s">
        <v>173</v>
      </c>
    </row>
    <row r="7" spans="1:23" ht="24.75">
      <c r="A7" s="2" t="s">
        <v>174</v>
      </c>
      <c r="C7" s="2" t="s">
        <v>175</v>
      </c>
      <c r="E7" s="2" t="s">
        <v>148</v>
      </c>
      <c r="G7" s="2" t="s">
        <v>149</v>
      </c>
      <c r="I7" s="2" t="s">
        <v>176</v>
      </c>
      <c r="K7" s="2" t="s">
        <v>177</v>
      </c>
      <c r="M7" s="2" t="s">
        <v>178</v>
      </c>
      <c r="O7" s="2" t="s">
        <v>176</v>
      </c>
      <c r="Q7" s="2" t="s">
        <v>177</v>
      </c>
      <c r="S7" s="2" t="s">
        <v>178</v>
      </c>
    </row>
    <row r="8" spans="1:23">
      <c r="A8" s="3" t="s">
        <v>159</v>
      </c>
      <c r="C8" s="7">
        <v>2</v>
      </c>
      <c r="D8" s="8"/>
      <c r="E8" s="8" t="s">
        <v>264</v>
      </c>
      <c r="F8" s="8"/>
      <c r="G8" s="8">
        <v>5</v>
      </c>
      <c r="H8" s="8"/>
      <c r="I8" s="7">
        <v>39689</v>
      </c>
      <c r="J8" s="8"/>
      <c r="K8" s="7">
        <v>0</v>
      </c>
      <c r="L8" s="8"/>
      <c r="M8" s="7">
        <v>39689</v>
      </c>
      <c r="N8" s="8"/>
      <c r="O8" s="7">
        <v>457909</v>
      </c>
      <c r="P8" s="8"/>
      <c r="Q8" s="7">
        <v>0</v>
      </c>
      <c r="R8" s="8"/>
      <c r="S8" s="7">
        <v>457909</v>
      </c>
      <c r="T8" s="8"/>
      <c r="U8" s="8"/>
      <c r="V8" s="8"/>
      <c r="W8" s="8"/>
    </row>
    <row r="9" spans="1:23">
      <c r="A9" s="3" t="s">
        <v>166</v>
      </c>
      <c r="C9" s="7">
        <v>1</v>
      </c>
      <c r="D9" s="8"/>
      <c r="E9" s="8" t="s">
        <v>264</v>
      </c>
      <c r="F9" s="8"/>
      <c r="G9" s="8">
        <v>5</v>
      </c>
      <c r="H9" s="8"/>
      <c r="I9" s="7">
        <v>344782501</v>
      </c>
      <c r="J9" s="8"/>
      <c r="K9" s="7">
        <v>0</v>
      </c>
      <c r="L9" s="8"/>
      <c r="M9" s="7">
        <v>344782501</v>
      </c>
      <c r="N9" s="8"/>
      <c r="O9" s="7">
        <v>729414573</v>
      </c>
      <c r="P9" s="8"/>
      <c r="Q9" s="7">
        <v>0</v>
      </c>
      <c r="R9" s="8"/>
      <c r="S9" s="7">
        <v>729414573</v>
      </c>
      <c r="T9" s="8"/>
      <c r="U9" s="8"/>
      <c r="V9" s="8"/>
      <c r="W9" s="8"/>
    </row>
    <row r="10" spans="1:23">
      <c r="A10" s="3" t="s">
        <v>146</v>
      </c>
      <c r="C10" s="8" t="s">
        <v>146</v>
      </c>
      <c r="D10" s="8"/>
      <c r="E10" s="8" t="s">
        <v>146</v>
      </c>
      <c r="F10" s="8"/>
      <c r="G10" s="13"/>
      <c r="H10" s="8"/>
      <c r="I10" s="10">
        <f>SUM(I8:I9)</f>
        <v>344822190</v>
      </c>
      <c r="J10" s="8"/>
      <c r="K10" s="10">
        <f>SUM(K8:K9)</f>
        <v>0</v>
      </c>
      <c r="L10" s="8"/>
      <c r="M10" s="10">
        <f>SUM(M8:M9)</f>
        <v>344822190</v>
      </c>
      <c r="N10" s="8"/>
      <c r="O10" s="10">
        <f>SUM(O8:O9)</f>
        <v>729872482</v>
      </c>
      <c r="P10" s="8"/>
      <c r="Q10" s="10">
        <f>SUM(Q8:Q9)</f>
        <v>0</v>
      </c>
      <c r="R10" s="8"/>
      <c r="S10" s="10">
        <f>SUM(S8:S9)</f>
        <v>729872482</v>
      </c>
      <c r="T10" s="8"/>
      <c r="U10" s="8"/>
      <c r="V10" s="8"/>
      <c r="W10" s="8"/>
    </row>
    <row r="11" spans="1:23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7"/>
  <sheetViews>
    <sheetView rightToLeft="1" topLeftCell="A61" workbookViewId="0">
      <selection activeCell="O65" sqref="O65:O69"/>
    </sheetView>
  </sheetViews>
  <sheetFormatPr defaultRowHeight="2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16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19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  <c r="L3" s="1" t="s">
        <v>170</v>
      </c>
      <c r="M3" s="1" t="s">
        <v>170</v>
      </c>
      <c r="N3" s="1" t="s">
        <v>170</v>
      </c>
      <c r="O3" s="1" t="s">
        <v>170</v>
      </c>
      <c r="P3" s="1" t="s">
        <v>170</v>
      </c>
      <c r="Q3" s="1" t="s">
        <v>170</v>
      </c>
      <c r="R3" s="1" t="s">
        <v>170</v>
      </c>
      <c r="S3" s="1" t="s">
        <v>170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179</v>
      </c>
      <c r="D6" s="2" t="s">
        <v>179</v>
      </c>
      <c r="E6" s="2" t="s">
        <v>179</v>
      </c>
      <c r="F6" s="2" t="s">
        <v>179</v>
      </c>
      <c r="G6" s="2" t="s">
        <v>179</v>
      </c>
      <c r="I6" s="2" t="s">
        <v>172</v>
      </c>
      <c r="J6" s="2" t="s">
        <v>172</v>
      </c>
      <c r="K6" s="2" t="s">
        <v>172</v>
      </c>
      <c r="L6" s="2" t="s">
        <v>172</v>
      </c>
      <c r="M6" s="2" t="s">
        <v>172</v>
      </c>
      <c r="O6" s="2" t="s">
        <v>173</v>
      </c>
      <c r="P6" s="2" t="s">
        <v>173</v>
      </c>
      <c r="Q6" s="2" t="s">
        <v>173</v>
      </c>
      <c r="R6" s="2" t="s">
        <v>173</v>
      </c>
      <c r="S6" s="2" t="s">
        <v>173</v>
      </c>
    </row>
    <row r="7" spans="1:19" ht="24.75">
      <c r="A7" s="2" t="s">
        <v>3</v>
      </c>
      <c r="C7" s="2" t="s">
        <v>180</v>
      </c>
      <c r="E7" s="2" t="s">
        <v>181</v>
      </c>
      <c r="G7" s="2" t="s">
        <v>182</v>
      </c>
      <c r="I7" s="2" t="s">
        <v>183</v>
      </c>
      <c r="K7" s="2" t="s">
        <v>177</v>
      </c>
      <c r="M7" s="2" t="s">
        <v>184</v>
      </c>
      <c r="O7" s="2" t="s">
        <v>183</v>
      </c>
      <c r="Q7" s="2" t="s">
        <v>177</v>
      </c>
      <c r="S7" s="2" t="s">
        <v>184</v>
      </c>
    </row>
    <row r="8" spans="1:19">
      <c r="A8" s="3" t="s">
        <v>117</v>
      </c>
      <c r="C8" s="8" t="s">
        <v>185</v>
      </c>
      <c r="D8" s="8"/>
      <c r="E8" s="7">
        <v>7200268</v>
      </c>
      <c r="F8" s="8"/>
      <c r="G8" s="7">
        <v>11</v>
      </c>
      <c r="H8" s="8"/>
      <c r="I8" s="7">
        <v>0</v>
      </c>
      <c r="J8" s="8"/>
      <c r="K8" s="7">
        <v>0</v>
      </c>
      <c r="L8" s="8"/>
      <c r="M8" s="7">
        <v>0</v>
      </c>
      <c r="N8" s="8"/>
      <c r="O8" s="7">
        <v>79202948</v>
      </c>
      <c r="P8" s="8"/>
      <c r="Q8" s="7">
        <v>0</v>
      </c>
      <c r="R8" s="8"/>
      <c r="S8" s="7">
        <v>79202948</v>
      </c>
    </row>
    <row r="9" spans="1:19">
      <c r="A9" s="3" t="s">
        <v>108</v>
      </c>
      <c r="C9" s="8" t="s">
        <v>186</v>
      </c>
      <c r="D9" s="8"/>
      <c r="E9" s="7">
        <v>7544999</v>
      </c>
      <c r="F9" s="8"/>
      <c r="G9" s="7">
        <v>350</v>
      </c>
      <c r="H9" s="8"/>
      <c r="I9" s="7">
        <v>0</v>
      </c>
      <c r="J9" s="8"/>
      <c r="K9" s="7">
        <v>0</v>
      </c>
      <c r="L9" s="8"/>
      <c r="M9" s="7">
        <v>0</v>
      </c>
      <c r="N9" s="8"/>
      <c r="O9" s="7">
        <v>2640749650</v>
      </c>
      <c r="P9" s="8"/>
      <c r="Q9" s="7">
        <v>0</v>
      </c>
      <c r="R9" s="8"/>
      <c r="S9" s="7">
        <v>2640749650</v>
      </c>
    </row>
    <row r="10" spans="1:19">
      <c r="A10" s="3" t="s">
        <v>81</v>
      </c>
      <c r="C10" s="8" t="s">
        <v>187</v>
      </c>
      <c r="D10" s="8"/>
      <c r="E10" s="7">
        <v>5379846</v>
      </c>
      <c r="F10" s="8"/>
      <c r="G10" s="7">
        <v>2350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12642638100</v>
      </c>
      <c r="P10" s="8"/>
      <c r="Q10" s="7">
        <v>0</v>
      </c>
      <c r="R10" s="8"/>
      <c r="S10" s="7">
        <v>12642638100</v>
      </c>
    </row>
    <row r="11" spans="1:19">
      <c r="A11" s="3" t="s">
        <v>82</v>
      </c>
      <c r="C11" s="8" t="s">
        <v>188</v>
      </c>
      <c r="D11" s="8"/>
      <c r="E11" s="7">
        <v>7572414</v>
      </c>
      <c r="F11" s="8"/>
      <c r="G11" s="7">
        <v>2350</v>
      </c>
      <c r="H11" s="8"/>
      <c r="I11" s="7">
        <v>0</v>
      </c>
      <c r="J11" s="8"/>
      <c r="K11" s="7">
        <v>0</v>
      </c>
      <c r="L11" s="8"/>
      <c r="M11" s="7">
        <v>0</v>
      </c>
      <c r="N11" s="8"/>
      <c r="O11" s="7">
        <v>17795172900</v>
      </c>
      <c r="P11" s="8"/>
      <c r="Q11" s="7">
        <v>0</v>
      </c>
      <c r="R11" s="8"/>
      <c r="S11" s="7">
        <v>17795172900</v>
      </c>
    </row>
    <row r="12" spans="1:19">
      <c r="A12" s="3" t="s">
        <v>125</v>
      </c>
      <c r="C12" s="8" t="s">
        <v>187</v>
      </c>
      <c r="D12" s="8"/>
      <c r="E12" s="7">
        <v>77490562</v>
      </c>
      <c r="F12" s="8"/>
      <c r="G12" s="7">
        <v>480</v>
      </c>
      <c r="H12" s="8"/>
      <c r="I12" s="7">
        <v>0</v>
      </c>
      <c r="J12" s="8"/>
      <c r="K12" s="7">
        <v>0</v>
      </c>
      <c r="L12" s="8"/>
      <c r="M12" s="7">
        <v>0</v>
      </c>
      <c r="N12" s="8"/>
      <c r="O12" s="7">
        <v>37195469760</v>
      </c>
      <c r="P12" s="8"/>
      <c r="Q12" s="7">
        <v>0</v>
      </c>
      <c r="R12" s="8"/>
      <c r="S12" s="7">
        <v>37195469760</v>
      </c>
    </row>
    <row r="13" spans="1:19">
      <c r="A13" s="3" t="s">
        <v>58</v>
      </c>
      <c r="C13" s="8" t="s">
        <v>189</v>
      </c>
      <c r="D13" s="8"/>
      <c r="E13" s="7">
        <v>13248025</v>
      </c>
      <c r="F13" s="8"/>
      <c r="G13" s="7">
        <v>360</v>
      </c>
      <c r="H13" s="8"/>
      <c r="I13" s="7">
        <v>0</v>
      </c>
      <c r="J13" s="8"/>
      <c r="K13" s="7">
        <v>0</v>
      </c>
      <c r="L13" s="8"/>
      <c r="M13" s="7">
        <v>0</v>
      </c>
      <c r="N13" s="8"/>
      <c r="O13" s="7">
        <v>4769289000</v>
      </c>
      <c r="P13" s="8"/>
      <c r="Q13" s="7">
        <v>0</v>
      </c>
      <c r="R13" s="8"/>
      <c r="S13" s="7">
        <v>4769289000</v>
      </c>
    </row>
    <row r="14" spans="1:19">
      <c r="A14" s="3" t="s">
        <v>111</v>
      </c>
      <c r="C14" s="8" t="s">
        <v>190</v>
      </c>
      <c r="D14" s="8"/>
      <c r="E14" s="7">
        <v>40402500</v>
      </c>
      <c r="F14" s="8"/>
      <c r="G14" s="7">
        <v>40</v>
      </c>
      <c r="H14" s="8"/>
      <c r="I14" s="7">
        <v>0</v>
      </c>
      <c r="J14" s="8"/>
      <c r="K14" s="7">
        <v>0</v>
      </c>
      <c r="L14" s="8"/>
      <c r="M14" s="7">
        <v>0</v>
      </c>
      <c r="N14" s="8"/>
      <c r="O14" s="7">
        <v>1616100000</v>
      </c>
      <c r="P14" s="8"/>
      <c r="Q14" s="7">
        <v>0</v>
      </c>
      <c r="R14" s="8"/>
      <c r="S14" s="7">
        <v>1616100000</v>
      </c>
    </row>
    <row r="15" spans="1:19">
      <c r="A15" s="3" t="s">
        <v>109</v>
      </c>
      <c r="C15" s="8" t="s">
        <v>191</v>
      </c>
      <c r="D15" s="8"/>
      <c r="E15" s="7">
        <v>10796485</v>
      </c>
      <c r="F15" s="8"/>
      <c r="G15" s="7">
        <v>1500</v>
      </c>
      <c r="H15" s="8"/>
      <c r="I15" s="7">
        <v>0</v>
      </c>
      <c r="J15" s="8"/>
      <c r="K15" s="7">
        <v>0</v>
      </c>
      <c r="L15" s="8"/>
      <c r="M15" s="7">
        <v>0</v>
      </c>
      <c r="N15" s="8"/>
      <c r="O15" s="7">
        <v>16194727500</v>
      </c>
      <c r="P15" s="8"/>
      <c r="Q15" s="7">
        <v>0</v>
      </c>
      <c r="R15" s="8"/>
      <c r="S15" s="7">
        <v>16194727500</v>
      </c>
    </row>
    <row r="16" spans="1:19">
      <c r="A16" s="3" t="s">
        <v>135</v>
      </c>
      <c r="C16" s="8" t="s">
        <v>192</v>
      </c>
      <c r="D16" s="8"/>
      <c r="E16" s="7">
        <v>5171394</v>
      </c>
      <c r="F16" s="8"/>
      <c r="G16" s="7">
        <v>2330</v>
      </c>
      <c r="H16" s="8"/>
      <c r="I16" s="7">
        <v>0</v>
      </c>
      <c r="J16" s="8"/>
      <c r="K16" s="7">
        <v>0</v>
      </c>
      <c r="L16" s="8"/>
      <c r="M16" s="7">
        <v>0</v>
      </c>
      <c r="N16" s="8"/>
      <c r="O16" s="7">
        <v>12049348020</v>
      </c>
      <c r="P16" s="8"/>
      <c r="Q16" s="7">
        <v>0</v>
      </c>
      <c r="R16" s="8"/>
      <c r="S16" s="7">
        <v>12049348020</v>
      </c>
    </row>
    <row r="17" spans="1:19">
      <c r="A17" s="3" t="s">
        <v>193</v>
      </c>
      <c r="C17" s="8" t="s">
        <v>194</v>
      </c>
      <c r="D17" s="8"/>
      <c r="E17" s="7">
        <v>2671547</v>
      </c>
      <c r="F17" s="8"/>
      <c r="G17" s="7">
        <v>2200</v>
      </c>
      <c r="H17" s="8"/>
      <c r="I17" s="7">
        <v>0</v>
      </c>
      <c r="J17" s="8"/>
      <c r="K17" s="7">
        <v>0</v>
      </c>
      <c r="L17" s="8"/>
      <c r="M17" s="7">
        <v>0</v>
      </c>
      <c r="N17" s="8"/>
      <c r="O17" s="7">
        <v>5877403400</v>
      </c>
      <c r="P17" s="8"/>
      <c r="Q17" s="7">
        <v>0</v>
      </c>
      <c r="R17" s="8"/>
      <c r="S17" s="7">
        <v>5877403400</v>
      </c>
    </row>
    <row r="18" spans="1:19">
      <c r="A18" s="3" t="s">
        <v>62</v>
      </c>
      <c r="C18" s="8" t="s">
        <v>195</v>
      </c>
      <c r="D18" s="8"/>
      <c r="E18" s="7">
        <v>32093642</v>
      </c>
      <c r="F18" s="8"/>
      <c r="G18" s="7">
        <v>400</v>
      </c>
      <c r="H18" s="8"/>
      <c r="I18" s="7">
        <v>0</v>
      </c>
      <c r="J18" s="8"/>
      <c r="K18" s="7">
        <v>0</v>
      </c>
      <c r="L18" s="8"/>
      <c r="M18" s="7">
        <v>0</v>
      </c>
      <c r="N18" s="8"/>
      <c r="O18" s="7">
        <v>12837456800</v>
      </c>
      <c r="P18" s="8"/>
      <c r="Q18" s="7">
        <v>0</v>
      </c>
      <c r="R18" s="8"/>
      <c r="S18" s="7">
        <v>12837456800</v>
      </c>
    </row>
    <row r="19" spans="1:19">
      <c r="A19" s="3" t="s">
        <v>139</v>
      </c>
      <c r="C19" s="8" t="s">
        <v>196</v>
      </c>
      <c r="D19" s="8"/>
      <c r="E19" s="7">
        <v>925318</v>
      </c>
      <c r="F19" s="8"/>
      <c r="G19" s="7">
        <v>2400</v>
      </c>
      <c r="H19" s="8"/>
      <c r="I19" s="7">
        <v>0</v>
      </c>
      <c r="J19" s="8"/>
      <c r="K19" s="7">
        <v>0</v>
      </c>
      <c r="L19" s="8"/>
      <c r="M19" s="7">
        <v>0</v>
      </c>
      <c r="N19" s="8"/>
      <c r="O19" s="7">
        <v>2220763200</v>
      </c>
      <c r="P19" s="8"/>
      <c r="Q19" s="7">
        <v>37386586</v>
      </c>
      <c r="R19" s="8"/>
      <c r="S19" s="7">
        <v>2183376614</v>
      </c>
    </row>
    <row r="20" spans="1:19">
      <c r="A20" s="3" t="s">
        <v>54</v>
      </c>
      <c r="C20" s="8" t="s">
        <v>195</v>
      </c>
      <c r="D20" s="8"/>
      <c r="E20" s="7">
        <v>1651963</v>
      </c>
      <c r="F20" s="8"/>
      <c r="G20" s="7">
        <v>4500</v>
      </c>
      <c r="H20" s="8"/>
      <c r="I20" s="7">
        <v>0</v>
      </c>
      <c r="J20" s="8"/>
      <c r="K20" s="7">
        <v>0</v>
      </c>
      <c r="L20" s="8"/>
      <c r="M20" s="7">
        <v>0</v>
      </c>
      <c r="N20" s="8"/>
      <c r="O20" s="7">
        <v>7433833500</v>
      </c>
      <c r="P20" s="8"/>
      <c r="Q20" s="7">
        <v>0</v>
      </c>
      <c r="R20" s="8"/>
      <c r="S20" s="7">
        <v>7433833500</v>
      </c>
    </row>
    <row r="21" spans="1:19">
      <c r="A21" s="3" t="s">
        <v>65</v>
      </c>
      <c r="C21" s="8" t="s">
        <v>197</v>
      </c>
      <c r="D21" s="8"/>
      <c r="E21" s="7">
        <v>5786088</v>
      </c>
      <c r="F21" s="8"/>
      <c r="G21" s="7">
        <v>1200</v>
      </c>
      <c r="H21" s="8"/>
      <c r="I21" s="7">
        <v>0</v>
      </c>
      <c r="J21" s="8"/>
      <c r="K21" s="7">
        <v>0</v>
      </c>
      <c r="L21" s="8"/>
      <c r="M21" s="7">
        <v>0</v>
      </c>
      <c r="N21" s="8"/>
      <c r="O21" s="7">
        <v>6943305600</v>
      </c>
      <c r="P21" s="8"/>
      <c r="Q21" s="7">
        <v>139798099</v>
      </c>
      <c r="R21" s="8"/>
      <c r="S21" s="7">
        <v>6803507501</v>
      </c>
    </row>
    <row r="22" spans="1:19">
      <c r="A22" s="3" t="s">
        <v>129</v>
      </c>
      <c r="C22" s="8" t="s">
        <v>198</v>
      </c>
      <c r="D22" s="8"/>
      <c r="E22" s="7">
        <v>1853969</v>
      </c>
      <c r="F22" s="8"/>
      <c r="G22" s="7">
        <v>3135</v>
      </c>
      <c r="H22" s="8"/>
      <c r="I22" s="7">
        <v>0</v>
      </c>
      <c r="J22" s="8"/>
      <c r="K22" s="7">
        <v>0</v>
      </c>
      <c r="L22" s="8"/>
      <c r="M22" s="7">
        <v>0</v>
      </c>
      <c r="N22" s="8"/>
      <c r="O22" s="7">
        <v>5812192815</v>
      </c>
      <c r="P22" s="8"/>
      <c r="Q22" s="7">
        <v>0</v>
      </c>
      <c r="R22" s="8"/>
      <c r="S22" s="7">
        <v>5812192815</v>
      </c>
    </row>
    <row r="23" spans="1:19">
      <c r="A23" s="3" t="s">
        <v>86</v>
      </c>
      <c r="C23" s="8" t="s">
        <v>199</v>
      </c>
      <c r="D23" s="8"/>
      <c r="E23" s="7">
        <v>5625210</v>
      </c>
      <c r="F23" s="8"/>
      <c r="G23" s="7">
        <v>4200</v>
      </c>
      <c r="H23" s="8"/>
      <c r="I23" s="7">
        <v>0</v>
      </c>
      <c r="J23" s="8"/>
      <c r="K23" s="7">
        <v>0</v>
      </c>
      <c r="L23" s="8"/>
      <c r="M23" s="7">
        <v>0</v>
      </c>
      <c r="N23" s="8"/>
      <c r="O23" s="7">
        <v>23625882000</v>
      </c>
      <c r="P23" s="8"/>
      <c r="Q23" s="7">
        <v>0</v>
      </c>
      <c r="R23" s="8"/>
      <c r="S23" s="7">
        <v>23625882000</v>
      </c>
    </row>
    <row r="24" spans="1:19">
      <c r="A24" s="3" t="s">
        <v>34</v>
      </c>
      <c r="C24" s="8" t="s">
        <v>190</v>
      </c>
      <c r="D24" s="8"/>
      <c r="E24" s="7">
        <v>2962673</v>
      </c>
      <c r="F24" s="8"/>
      <c r="G24" s="7">
        <v>2270</v>
      </c>
      <c r="H24" s="8"/>
      <c r="I24" s="7">
        <v>0</v>
      </c>
      <c r="J24" s="8"/>
      <c r="K24" s="7">
        <v>0</v>
      </c>
      <c r="L24" s="8"/>
      <c r="M24" s="7">
        <v>0</v>
      </c>
      <c r="N24" s="8"/>
      <c r="O24" s="7">
        <v>6725267710</v>
      </c>
      <c r="P24" s="8"/>
      <c r="Q24" s="7">
        <v>0</v>
      </c>
      <c r="R24" s="8"/>
      <c r="S24" s="7">
        <v>6725267710</v>
      </c>
    </row>
    <row r="25" spans="1:19">
      <c r="A25" s="3" t="s">
        <v>30</v>
      </c>
      <c r="C25" s="8" t="s">
        <v>200</v>
      </c>
      <c r="D25" s="8"/>
      <c r="E25" s="7">
        <v>32566133</v>
      </c>
      <c r="F25" s="8"/>
      <c r="G25" s="7">
        <v>900</v>
      </c>
      <c r="H25" s="8"/>
      <c r="I25" s="7">
        <v>0</v>
      </c>
      <c r="J25" s="8"/>
      <c r="K25" s="7">
        <v>0</v>
      </c>
      <c r="L25" s="8"/>
      <c r="M25" s="7">
        <v>0</v>
      </c>
      <c r="N25" s="8"/>
      <c r="O25" s="7">
        <v>29309519700</v>
      </c>
      <c r="P25" s="8"/>
      <c r="Q25" s="7">
        <v>0</v>
      </c>
      <c r="R25" s="8"/>
      <c r="S25" s="7">
        <v>29309519700</v>
      </c>
    </row>
    <row r="26" spans="1:19">
      <c r="A26" s="3" t="s">
        <v>123</v>
      </c>
      <c r="C26" s="8" t="s">
        <v>201</v>
      </c>
      <c r="D26" s="8"/>
      <c r="E26" s="7">
        <v>13258377</v>
      </c>
      <c r="F26" s="8"/>
      <c r="G26" s="7">
        <v>890</v>
      </c>
      <c r="H26" s="8"/>
      <c r="I26" s="7">
        <v>0</v>
      </c>
      <c r="J26" s="8"/>
      <c r="K26" s="7">
        <v>0</v>
      </c>
      <c r="L26" s="8"/>
      <c r="M26" s="7">
        <v>0</v>
      </c>
      <c r="N26" s="8"/>
      <c r="O26" s="7">
        <v>11799955530</v>
      </c>
      <c r="P26" s="8"/>
      <c r="Q26" s="7">
        <v>0</v>
      </c>
      <c r="R26" s="8"/>
      <c r="S26" s="7">
        <v>11799955530</v>
      </c>
    </row>
    <row r="27" spans="1:19">
      <c r="A27" s="3" t="s">
        <v>121</v>
      </c>
      <c r="C27" s="8" t="s">
        <v>201</v>
      </c>
      <c r="D27" s="8"/>
      <c r="E27" s="7">
        <v>23496431</v>
      </c>
      <c r="F27" s="8"/>
      <c r="G27" s="7">
        <v>390</v>
      </c>
      <c r="H27" s="8"/>
      <c r="I27" s="7">
        <v>0</v>
      </c>
      <c r="J27" s="8"/>
      <c r="K27" s="7">
        <v>0</v>
      </c>
      <c r="L27" s="8"/>
      <c r="M27" s="7">
        <v>0</v>
      </c>
      <c r="N27" s="8"/>
      <c r="O27" s="7">
        <v>9163608090</v>
      </c>
      <c r="P27" s="8"/>
      <c r="Q27" s="7">
        <v>0</v>
      </c>
      <c r="R27" s="8"/>
      <c r="S27" s="7">
        <v>9163608090</v>
      </c>
    </row>
    <row r="28" spans="1:19">
      <c r="A28" s="3" t="s">
        <v>104</v>
      </c>
      <c r="C28" s="8" t="s">
        <v>202</v>
      </c>
      <c r="D28" s="8"/>
      <c r="E28" s="7">
        <v>115188478</v>
      </c>
      <c r="F28" s="8"/>
      <c r="G28" s="7">
        <v>500</v>
      </c>
      <c r="H28" s="8"/>
      <c r="I28" s="7">
        <v>0</v>
      </c>
      <c r="J28" s="8"/>
      <c r="K28" s="7">
        <v>0</v>
      </c>
      <c r="L28" s="8"/>
      <c r="M28" s="7">
        <v>0</v>
      </c>
      <c r="N28" s="8"/>
      <c r="O28" s="7">
        <v>57594239000</v>
      </c>
      <c r="P28" s="8"/>
      <c r="Q28" s="7">
        <v>0</v>
      </c>
      <c r="R28" s="8"/>
      <c r="S28" s="7">
        <v>57594239000</v>
      </c>
    </row>
    <row r="29" spans="1:19">
      <c r="A29" s="3" t="s">
        <v>98</v>
      </c>
      <c r="C29" s="8" t="s">
        <v>203</v>
      </c>
      <c r="D29" s="8"/>
      <c r="E29" s="7">
        <v>33798653</v>
      </c>
      <c r="F29" s="8"/>
      <c r="G29" s="7">
        <v>250</v>
      </c>
      <c r="H29" s="8"/>
      <c r="I29" s="7">
        <v>0</v>
      </c>
      <c r="J29" s="8"/>
      <c r="K29" s="7">
        <v>0</v>
      </c>
      <c r="L29" s="8"/>
      <c r="M29" s="7">
        <v>0</v>
      </c>
      <c r="N29" s="8"/>
      <c r="O29" s="7">
        <v>8449663250</v>
      </c>
      <c r="P29" s="8"/>
      <c r="Q29" s="7">
        <v>0</v>
      </c>
      <c r="R29" s="8"/>
      <c r="S29" s="7">
        <v>8449663250</v>
      </c>
    </row>
    <row r="30" spans="1:19">
      <c r="A30" s="3" t="s">
        <v>204</v>
      </c>
      <c r="C30" s="8" t="s">
        <v>198</v>
      </c>
      <c r="D30" s="8"/>
      <c r="E30" s="7">
        <v>1058803</v>
      </c>
      <c r="F30" s="8"/>
      <c r="G30" s="7">
        <v>6300</v>
      </c>
      <c r="H30" s="8"/>
      <c r="I30" s="7">
        <v>0</v>
      </c>
      <c r="J30" s="8"/>
      <c r="K30" s="7">
        <v>0</v>
      </c>
      <c r="L30" s="8"/>
      <c r="M30" s="7">
        <v>0</v>
      </c>
      <c r="N30" s="8"/>
      <c r="O30" s="7">
        <v>6670458900</v>
      </c>
      <c r="P30" s="8"/>
      <c r="Q30" s="7">
        <v>0</v>
      </c>
      <c r="R30" s="8"/>
      <c r="S30" s="7">
        <v>6670458900</v>
      </c>
    </row>
    <row r="31" spans="1:19">
      <c r="A31" s="3" t="s">
        <v>102</v>
      </c>
      <c r="C31" s="8" t="s">
        <v>205</v>
      </c>
      <c r="D31" s="8"/>
      <c r="E31" s="7">
        <v>1847833</v>
      </c>
      <c r="F31" s="8"/>
      <c r="G31" s="7">
        <v>300</v>
      </c>
      <c r="H31" s="8"/>
      <c r="I31" s="7">
        <v>0</v>
      </c>
      <c r="J31" s="8"/>
      <c r="K31" s="7">
        <v>0</v>
      </c>
      <c r="L31" s="8"/>
      <c r="M31" s="7">
        <v>0</v>
      </c>
      <c r="N31" s="8"/>
      <c r="O31" s="7">
        <v>554349900</v>
      </c>
      <c r="P31" s="8"/>
      <c r="Q31" s="7">
        <v>0</v>
      </c>
      <c r="R31" s="8"/>
      <c r="S31" s="7">
        <v>554349900</v>
      </c>
    </row>
    <row r="32" spans="1:19">
      <c r="A32" s="3" t="s">
        <v>206</v>
      </c>
      <c r="C32" s="8" t="s">
        <v>207</v>
      </c>
      <c r="D32" s="8"/>
      <c r="E32" s="7">
        <v>1222548</v>
      </c>
      <c r="F32" s="8"/>
      <c r="G32" s="7">
        <v>4200</v>
      </c>
      <c r="H32" s="8"/>
      <c r="I32" s="7">
        <v>0</v>
      </c>
      <c r="J32" s="8"/>
      <c r="K32" s="7">
        <v>0</v>
      </c>
      <c r="L32" s="8"/>
      <c r="M32" s="7">
        <v>0</v>
      </c>
      <c r="N32" s="8"/>
      <c r="O32" s="7">
        <v>5134701600</v>
      </c>
      <c r="P32" s="8"/>
      <c r="Q32" s="7">
        <v>0</v>
      </c>
      <c r="R32" s="8"/>
      <c r="S32" s="7">
        <v>5134701600</v>
      </c>
    </row>
    <row r="33" spans="1:19">
      <c r="A33" s="3" t="s">
        <v>84</v>
      </c>
      <c r="C33" s="8" t="s">
        <v>208</v>
      </c>
      <c r="D33" s="8"/>
      <c r="E33" s="7">
        <v>2921827</v>
      </c>
      <c r="F33" s="8"/>
      <c r="G33" s="7">
        <v>2400</v>
      </c>
      <c r="H33" s="8"/>
      <c r="I33" s="7">
        <v>0</v>
      </c>
      <c r="J33" s="8"/>
      <c r="K33" s="7">
        <v>0</v>
      </c>
      <c r="L33" s="8"/>
      <c r="M33" s="7">
        <v>0</v>
      </c>
      <c r="N33" s="8"/>
      <c r="O33" s="7">
        <v>7012384800</v>
      </c>
      <c r="P33" s="8"/>
      <c r="Q33" s="7">
        <v>0</v>
      </c>
      <c r="R33" s="8"/>
      <c r="S33" s="7">
        <v>7012384800</v>
      </c>
    </row>
    <row r="34" spans="1:19">
      <c r="A34" s="3" t="s">
        <v>24</v>
      </c>
      <c r="C34" s="8" t="s">
        <v>209</v>
      </c>
      <c r="D34" s="8"/>
      <c r="E34" s="7">
        <v>72337829</v>
      </c>
      <c r="F34" s="8"/>
      <c r="G34" s="7">
        <v>130</v>
      </c>
      <c r="H34" s="8"/>
      <c r="I34" s="7">
        <v>0</v>
      </c>
      <c r="J34" s="8"/>
      <c r="K34" s="7">
        <v>0</v>
      </c>
      <c r="L34" s="8"/>
      <c r="M34" s="7">
        <v>0</v>
      </c>
      <c r="N34" s="8"/>
      <c r="O34" s="7">
        <v>9403917770</v>
      </c>
      <c r="P34" s="8"/>
      <c r="Q34" s="7">
        <v>0</v>
      </c>
      <c r="R34" s="8"/>
      <c r="S34" s="7">
        <v>9403917770</v>
      </c>
    </row>
    <row r="35" spans="1:19">
      <c r="A35" s="3" t="s">
        <v>19</v>
      </c>
      <c r="C35" s="8" t="s">
        <v>209</v>
      </c>
      <c r="D35" s="8"/>
      <c r="E35" s="7">
        <v>51572424</v>
      </c>
      <c r="F35" s="8"/>
      <c r="G35" s="7">
        <v>58</v>
      </c>
      <c r="H35" s="8"/>
      <c r="I35" s="7">
        <v>0</v>
      </c>
      <c r="J35" s="8"/>
      <c r="K35" s="7">
        <v>0</v>
      </c>
      <c r="L35" s="8"/>
      <c r="M35" s="7">
        <v>0</v>
      </c>
      <c r="N35" s="8"/>
      <c r="O35" s="7">
        <v>2991200592</v>
      </c>
      <c r="P35" s="8"/>
      <c r="Q35" s="7">
        <v>0</v>
      </c>
      <c r="R35" s="8"/>
      <c r="S35" s="7">
        <v>2991200592</v>
      </c>
    </row>
    <row r="36" spans="1:19">
      <c r="A36" s="3" t="s">
        <v>22</v>
      </c>
      <c r="C36" s="8" t="s">
        <v>209</v>
      </c>
      <c r="D36" s="8"/>
      <c r="E36" s="7">
        <v>30935774</v>
      </c>
      <c r="F36" s="8"/>
      <c r="G36" s="7">
        <v>3</v>
      </c>
      <c r="H36" s="8"/>
      <c r="I36" s="7">
        <v>0</v>
      </c>
      <c r="J36" s="8"/>
      <c r="K36" s="7">
        <v>0</v>
      </c>
      <c r="L36" s="8"/>
      <c r="M36" s="7">
        <v>0</v>
      </c>
      <c r="N36" s="8"/>
      <c r="O36" s="7">
        <v>92807322</v>
      </c>
      <c r="P36" s="8"/>
      <c r="Q36" s="7">
        <v>0</v>
      </c>
      <c r="R36" s="8"/>
      <c r="S36" s="7">
        <v>92807322</v>
      </c>
    </row>
    <row r="37" spans="1:19">
      <c r="A37" s="3" t="s">
        <v>56</v>
      </c>
      <c r="C37" s="8" t="s">
        <v>187</v>
      </c>
      <c r="D37" s="8"/>
      <c r="E37" s="7">
        <v>11253492</v>
      </c>
      <c r="F37" s="8"/>
      <c r="G37" s="7">
        <v>160</v>
      </c>
      <c r="H37" s="8"/>
      <c r="I37" s="7">
        <v>0</v>
      </c>
      <c r="J37" s="8"/>
      <c r="K37" s="7">
        <v>0</v>
      </c>
      <c r="L37" s="8"/>
      <c r="M37" s="7">
        <v>0</v>
      </c>
      <c r="N37" s="8"/>
      <c r="O37" s="7">
        <v>1800558720</v>
      </c>
      <c r="P37" s="8"/>
      <c r="Q37" s="7">
        <v>0</v>
      </c>
      <c r="R37" s="8"/>
      <c r="S37" s="7">
        <v>1800558720</v>
      </c>
    </row>
    <row r="38" spans="1:19">
      <c r="A38" s="3" t="s">
        <v>100</v>
      </c>
      <c r="C38" s="8" t="s">
        <v>210</v>
      </c>
      <c r="D38" s="8"/>
      <c r="E38" s="7">
        <v>1672492</v>
      </c>
      <c r="F38" s="8"/>
      <c r="G38" s="7">
        <v>1800</v>
      </c>
      <c r="H38" s="8"/>
      <c r="I38" s="7">
        <v>0</v>
      </c>
      <c r="J38" s="8"/>
      <c r="K38" s="7">
        <v>0</v>
      </c>
      <c r="L38" s="8"/>
      <c r="M38" s="7">
        <v>0</v>
      </c>
      <c r="N38" s="8"/>
      <c r="O38" s="7">
        <v>3010485600</v>
      </c>
      <c r="P38" s="8"/>
      <c r="Q38" s="7">
        <v>0</v>
      </c>
      <c r="R38" s="8"/>
      <c r="S38" s="7">
        <v>3010485600</v>
      </c>
    </row>
    <row r="39" spans="1:19">
      <c r="A39" s="3" t="s">
        <v>32</v>
      </c>
      <c r="C39" s="8" t="s">
        <v>203</v>
      </c>
      <c r="D39" s="8"/>
      <c r="E39" s="7">
        <v>16601214</v>
      </c>
      <c r="F39" s="8"/>
      <c r="G39" s="7">
        <v>2000</v>
      </c>
      <c r="H39" s="8"/>
      <c r="I39" s="7">
        <v>0</v>
      </c>
      <c r="J39" s="8"/>
      <c r="K39" s="7">
        <v>0</v>
      </c>
      <c r="L39" s="8"/>
      <c r="M39" s="7">
        <v>0</v>
      </c>
      <c r="N39" s="8"/>
      <c r="O39" s="7">
        <v>33202428000</v>
      </c>
      <c r="P39" s="8"/>
      <c r="Q39" s="7">
        <v>0</v>
      </c>
      <c r="R39" s="8"/>
      <c r="S39" s="7">
        <v>33202428000</v>
      </c>
    </row>
    <row r="40" spans="1:19">
      <c r="A40" s="3" t="s">
        <v>90</v>
      </c>
      <c r="C40" s="8" t="s">
        <v>211</v>
      </c>
      <c r="D40" s="8"/>
      <c r="E40" s="7">
        <v>20480504</v>
      </c>
      <c r="F40" s="8"/>
      <c r="G40" s="7">
        <v>700</v>
      </c>
      <c r="H40" s="8"/>
      <c r="I40" s="7">
        <v>0</v>
      </c>
      <c r="J40" s="8"/>
      <c r="K40" s="7">
        <v>0</v>
      </c>
      <c r="L40" s="8"/>
      <c r="M40" s="7">
        <v>0</v>
      </c>
      <c r="N40" s="8"/>
      <c r="O40" s="7">
        <v>14336352800</v>
      </c>
      <c r="P40" s="8"/>
      <c r="Q40" s="7">
        <v>0</v>
      </c>
      <c r="R40" s="8"/>
      <c r="S40" s="7">
        <v>14336352800</v>
      </c>
    </row>
    <row r="41" spans="1:19">
      <c r="A41" s="3" t="s">
        <v>69</v>
      </c>
      <c r="C41" s="8" t="s">
        <v>212</v>
      </c>
      <c r="D41" s="8"/>
      <c r="E41" s="7">
        <v>8629051</v>
      </c>
      <c r="F41" s="8"/>
      <c r="G41" s="7">
        <v>2740</v>
      </c>
      <c r="H41" s="8"/>
      <c r="I41" s="7">
        <v>0</v>
      </c>
      <c r="J41" s="8"/>
      <c r="K41" s="7">
        <v>0</v>
      </c>
      <c r="L41" s="8"/>
      <c r="M41" s="7">
        <v>0</v>
      </c>
      <c r="N41" s="8"/>
      <c r="O41" s="7">
        <v>23643599740</v>
      </c>
      <c r="P41" s="8"/>
      <c r="Q41" s="7">
        <v>0</v>
      </c>
      <c r="R41" s="8"/>
      <c r="S41" s="7">
        <v>23643599740</v>
      </c>
    </row>
    <row r="42" spans="1:19">
      <c r="A42" s="3" t="s">
        <v>213</v>
      </c>
      <c r="C42" s="8" t="s">
        <v>203</v>
      </c>
      <c r="D42" s="8"/>
      <c r="E42" s="7">
        <v>973894</v>
      </c>
      <c r="F42" s="8"/>
      <c r="G42" s="7">
        <v>5000</v>
      </c>
      <c r="H42" s="8"/>
      <c r="I42" s="7">
        <v>0</v>
      </c>
      <c r="J42" s="8"/>
      <c r="K42" s="7">
        <v>0</v>
      </c>
      <c r="L42" s="8"/>
      <c r="M42" s="7">
        <v>0</v>
      </c>
      <c r="N42" s="8"/>
      <c r="O42" s="7">
        <v>4869470000</v>
      </c>
      <c r="P42" s="8"/>
      <c r="Q42" s="7">
        <v>0</v>
      </c>
      <c r="R42" s="8"/>
      <c r="S42" s="7">
        <v>4869470000</v>
      </c>
    </row>
    <row r="43" spans="1:19">
      <c r="A43" s="3" t="s">
        <v>88</v>
      </c>
      <c r="C43" s="8" t="s">
        <v>214</v>
      </c>
      <c r="D43" s="8"/>
      <c r="E43" s="7">
        <v>8311860</v>
      </c>
      <c r="F43" s="8"/>
      <c r="G43" s="7">
        <v>449</v>
      </c>
      <c r="H43" s="8"/>
      <c r="I43" s="7">
        <v>0</v>
      </c>
      <c r="J43" s="8"/>
      <c r="K43" s="7">
        <v>0</v>
      </c>
      <c r="L43" s="8"/>
      <c r="M43" s="7">
        <v>0</v>
      </c>
      <c r="N43" s="8"/>
      <c r="O43" s="7">
        <v>3732025140</v>
      </c>
      <c r="P43" s="8"/>
      <c r="Q43" s="7">
        <v>0</v>
      </c>
      <c r="R43" s="8"/>
      <c r="S43" s="7">
        <v>3732025140</v>
      </c>
    </row>
    <row r="44" spans="1:19">
      <c r="A44" s="3" t="s">
        <v>106</v>
      </c>
      <c r="C44" s="8" t="s">
        <v>209</v>
      </c>
      <c r="D44" s="8"/>
      <c r="E44" s="7">
        <v>5391855</v>
      </c>
      <c r="F44" s="8"/>
      <c r="G44" s="7">
        <v>690</v>
      </c>
      <c r="H44" s="8"/>
      <c r="I44" s="7">
        <v>0</v>
      </c>
      <c r="J44" s="8"/>
      <c r="K44" s="7">
        <v>0</v>
      </c>
      <c r="L44" s="8"/>
      <c r="M44" s="7">
        <v>0</v>
      </c>
      <c r="N44" s="8"/>
      <c r="O44" s="7">
        <v>3720379950</v>
      </c>
      <c r="P44" s="8"/>
      <c r="Q44" s="7">
        <v>0</v>
      </c>
      <c r="R44" s="8"/>
      <c r="S44" s="7">
        <v>3720379950</v>
      </c>
    </row>
    <row r="45" spans="1:19">
      <c r="A45" s="3" t="s">
        <v>115</v>
      </c>
      <c r="C45" s="8" t="s">
        <v>197</v>
      </c>
      <c r="D45" s="8"/>
      <c r="E45" s="7">
        <v>2478948</v>
      </c>
      <c r="F45" s="8"/>
      <c r="G45" s="7">
        <v>4290</v>
      </c>
      <c r="H45" s="8"/>
      <c r="I45" s="7">
        <v>0</v>
      </c>
      <c r="J45" s="8"/>
      <c r="K45" s="7">
        <v>0</v>
      </c>
      <c r="L45" s="8"/>
      <c r="M45" s="7">
        <v>0</v>
      </c>
      <c r="N45" s="8"/>
      <c r="O45" s="7">
        <v>10634686920</v>
      </c>
      <c r="P45" s="8"/>
      <c r="Q45" s="7">
        <v>0</v>
      </c>
      <c r="R45" s="8"/>
      <c r="S45" s="7">
        <v>10634686920</v>
      </c>
    </row>
    <row r="46" spans="1:19">
      <c r="A46" s="3" t="s">
        <v>46</v>
      </c>
      <c r="C46" s="8" t="s">
        <v>215</v>
      </c>
      <c r="D46" s="8"/>
      <c r="E46" s="7">
        <v>2099684</v>
      </c>
      <c r="F46" s="8"/>
      <c r="G46" s="7">
        <v>5300</v>
      </c>
      <c r="H46" s="8"/>
      <c r="I46" s="7">
        <v>0</v>
      </c>
      <c r="J46" s="8"/>
      <c r="K46" s="7">
        <v>0</v>
      </c>
      <c r="L46" s="8"/>
      <c r="M46" s="7">
        <v>0</v>
      </c>
      <c r="N46" s="8"/>
      <c r="O46" s="7">
        <v>11128325200</v>
      </c>
      <c r="P46" s="8"/>
      <c r="Q46" s="7">
        <v>0</v>
      </c>
      <c r="R46" s="8"/>
      <c r="S46" s="7">
        <v>11128325200</v>
      </c>
    </row>
    <row r="47" spans="1:19">
      <c r="A47" s="3" t="s">
        <v>28</v>
      </c>
      <c r="C47" s="8" t="s">
        <v>216</v>
      </c>
      <c r="D47" s="8"/>
      <c r="E47" s="7">
        <v>35196551</v>
      </c>
      <c r="F47" s="8"/>
      <c r="G47" s="7">
        <v>427</v>
      </c>
      <c r="H47" s="8"/>
      <c r="I47" s="7">
        <v>0</v>
      </c>
      <c r="J47" s="8"/>
      <c r="K47" s="7">
        <v>0</v>
      </c>
      <c r="L47" s="8"/>
      <c r="M47" s="7">
        <v>0</v>
      </c>
      <c r="N47" s="8"/>
      <c r="O47" s="7">
        <v>6683932626</v>
      </c>
      <c r="P47" s="8"/>
      <c r="Q47" s="7">
        <v>0</v>
      </c>
      <c r="R47" s="8"/>
      <c r="S47" s="7">
        <v>15028927277</v>
      </c>
    </row>
    <row r="48" spans="1:19">
      <c r="A48" s="3" t="s">
        <v>94</v>
      </c>
      <c r="C48" s="8" t="s">
        <v>203</v>
      </c>
      <c r="D48" s="8"/>
      <c r="E48" s="7">
        <v>2476432</v>
      </c>
      <c r="F48" s="8"/>
      <c r="G48" s="7">
        <v>3300</v>
      </c>
      <c r="H48" s="8"/>
      <c r="I48" s="7">
        <v>0</v>
      </c>
      <c r="J48" s="8"/>
      <c r="K48" s="7">
        <v>0</v>
      </c>
      <c r="L48" s="8"/>
      <c r="M48" s="7">
        <v>0</v>
      </c>
      <c r="N48" s="8"/>
      <c r="O48" s="7">
        <v>8172225600</v>
      </c>
      <c r="P48" s="8"/>
      <c r="Q48" s="7">
        <v>0</v>
      </c>
      <c r="R48" s="8"/>
      <c r="S48" s="7">
        <v>8172225600</v>
      </c>
    </row>
    <row r="49" spans="1:19">
      <c r="A49" s="3" t="s">
        <v>36</v>
      </c>
      <c r="C49" s="8" t="s">
        <v>217</v>
      </c>
      <c r="D49" s="8"/>
      <c r="E49" s="7">
        <v>37848251</v>
      </c>
      <c r="F49" s="8"/>
      <c r="G49" s="7">
        <v>600</v>
      </c>
      <c r="H49" s="8"/>
      <c r="I49" s="7">
        <v>0</v>
      </c>
      <c r="J49" s="8"/>
      <c r="K49" s="7">
        <v>0</v>
      </c>
      <c r="L49" s="8"/>
      <c r="M49" s="7">
        <v>0</v>
      </c>
      <c r="N49" s="8"/>
      <c r="O49" s="7">
        <v>22708950600</v>
      </c>
      <c r="P49" s="8"/>
      <c r="Q49" s="7">
        <v>0</v>
      </c>
      <c r="R49" s="8"/>
      <c r="S49" s="7">
        <v>22708950600</v>
      </c>
    </row>
    <row r="50" spans="1:19">
      <c r="A50" s="3" t="s">
        <v>119</v>
      </c>
      <c r="C50" s="8" t="s">
        <v>188</v>
      </c>
      <c r="D50" s="8"/>
      <c r="E50" s="7">
        <v>8030842</v>
      </c>
      <c r="F50" s="8"/>
      <c r="G50" s="7">
        <v>750</v>
      </c>
      <c r="H50" s="8"/>
      <c r="I50" s="7">
        <v>0</v>
      </c>
      <c r="J50" s="8"/>
      <c r="K50" s="7">
        <v>0</v>
      </c>
      <c r="L50" s="8"/>
      <c r="M50" s="7">
        <v>0</v>
      </c>
      <c r="N50" s="8"/>
      <c r="O50" s="7">
        <v>6023131500</v>
      </c>
      <c r="P50" s="8"/>
      <c r="Q50" s="7">
        <v>0</v>
      </c>
      <c r="R50" s="8"/>
      <c r="S50" s="7">
        <v>6023131500</v>
      </c>
    </row>
    <row r="51" spans="1:19">
      <c r="A51" s="3" t="s">
        <v>40</v>
      </c>
      <c r="C51" s="8" t="s">
        <v>197</v>
      </c>
      <c r="D51" s="8"/>
      <c r="E51" s="7">
        <v>31313946</v>
      </c>
      <c r="F51" s="8"/>
      <c r="G51" s="7">
        <v>260</v>
      </c>
      <c r="H51" s="8"/>
      <c r="I51" s="7">
        <v>0</v>
      </c>
      <c r="J51" s="8"/>
      <c r="K51" s="7">
        <v>0</v>
      </c>
      <c r="L51" s="8"/>
      <c r="M51" s="7">
        <v>0</v>
      </c>
      <c r="N51" s="8"/>
      <c r="O51" s="7">
        <v>8141625960</v>
      </c>
      <c r="P51" s="8"/>
      <c r="Q51" s="7">
        <v>0</v>
      </c>
      <c r="R51" s="8"/>
      <c r="S51" s="7">
        <v>8141625960</v>
      </c>
    </row>
    <row r="52" spans="1:19">
      <c r="A52" s="3" t="s">
        <v>52</v>
      </c>
      <c r="C52" s="8" t="s">
        <v>189</v>
      </c>
      <c r="D52" s="8"/>
      <c r="E52" s="7">
        <v>1074111</v>
      </c>
      <c r="F52" s="8"/>
      <c r="G52" s="7">
        <v>13200</v>
      </c>
      <c r="H52" s="8"/>
      <c r="I52" s="7">
        <v>0</v>
      </c>
      <c r="J52" s="8"/>
      <c r="K52" s="7">
        <v>0</v>
      </c>
      <c r="L52" s="8"/>
      <c r="M52" s="7">
        <v>0</v>
      </c>
      <c r="N52" s="8"/>
      <c r="O52" s="7">
        <v>14178265200</v>
      </c>
      <c r="P52" s="8"/>
      <c r="Q52" s="7">
        <v>0</v>
      </c>
      <c r="R52" s="8"/>
      <c r="S52" s="7">
        <v>14178265200</v>
      </c>
    </row>
    <row r="53" spans="1:19">
      <c r="A53" s="3" t="s">
        <v>48</v>
      </c>
      <c r="C53" s="8" t="s">
        <v>218</v>
      </c>
      <c r="D53" s="8"/>
      <c r="E53" s="7">
        <v>282518</v>
      </c>
      <c r="F53" s="8"/>
      <c r="G53" s="7">
        <v>21000</v>
      </c>
      <c r="H53" s="8"/>
      <c r="I53" s="7">
        <v>0</v>
      </c>
      <c r="J53" s="8"/>
      <c r="K53" s="7">
        <v>0</v>
      </c>
      <c r="L53" s="8"/>
      <c r="M53" s="7">
        <v>0</v>
      </c>
      <c r="N53" s="8"/>
      <c r="O53" s="7">
        <v>5932878000</v>
      </c>
      <c r="P53" s="8"/>
      <c r="Q53" s="7">
        <v>0</v>
      </c>
      <c r="R53" s="8"/>
      <c r="S53" s="7">
        <v>5932878000</v>
      </c>
    </row>
    <row r="54" spans="1:19">
      <c r="A54" s="3" t="s">
        <v>79</v>
      </c>
      <c r="C54" s="8" t="s">
        <v>212</v>
      </c>
      <c r="D54" s="8"/>
      <c r="E54" s="7">
        <v>257263</v>
      </c>
      <c r="F54" s="8"/>
      <c r="G54" s="7">
        <v>2250</v>
      </c>
      <c r="H54" s="8"/>
      <c r="I54" s="7">
        <v>0</v>
      </c>
      <c r="J54" s="8"/>
      <c r="K54" s="7">
        <v>0</v>
      </c>
      <c r="L54" s="8"/>
      <c r="M54" s="7">
        <v>0</v>
      </c>
      <c r="N54" s="8"/>
      <c r="O54" s="7">
        <v>578841750</v>
      </c>
      <c r="P54" s="8"/>
      <c r="Q54" s="7">
        <v>0</v>
      </c>
      <c r="R54" s="8"/>
      <c r="S54" s="7">
        <v>578841750</v>
      </c>
    </row>
    <row r="55" spans="1:19">
      <c r="A55" s="3" t="s">
        <v>44</v>
      </c>
      <c r="C55" s="8" t="s">
        <v>219</v>
      </c>
      <c r="D55" s="8"/>
      <c r="E55" s="7">
        <v>1322663</v>
      </c>
      <c r="F55" s="8"/>
      <c r="G55" s="7">
        <v>1300</v>
      </c>
      <c r="H55" s="8"/>
      <c r="I55" s="7">
        <v>0</v>
      </c>
      <c r="J55" s="8"/>
      <c r="K55" s="7">
        <v>0</v>
      </c>
      <c r="L55" s="8"/>
      <c r="M55" s="7">
        <v>0</v>
      </c>
      <c r="N55" s="8"/>
      <c r="O55" s="7">
        <v>1719461900</v>
      </c>
      <c r="P55" s="8"/>
      <c r="Q55" s="7">
        <v>0</v>
      </c>
      <c r="R55" s="8"/>
      <c r="S55" s="7">
        <v>1719461900</v>
      </c>
    </row>
    <row r="56" spans="1:19">
      <c r="A56" s="3" t="s">
        <v>75</v>
      </c>
      <c r="C56" s="8" t="s">
        <v>211</v>
      </c>
      <c r="D56" s="8"/>
      <c r="E56" s="7">
        <v>196430056</v>
      </c>
      <c r="F56" s="8"/>
      <c r="G56" s="7">
        <v>188</v>
      </c>
      <c r="H56" s="8"/>
      <c r="I56" s="7">
        <v>0</v>
      </c>
      <c r="J56" s="8"/>
      <c r="K56" s="7">
        <v>0</v>
      </c>
      <c r="L56" s="8"/>
      <c r="M56" s="7">
        <v>0</v>
      </c>
      <c r="N56" s="8"/>
      <c r="O56" s="7">
        <v>36928850528</v>
      </c>
      <c r="P56" s="8"/>
      <c r="Q56" s="7">
        <v>0</v>
      </c>
      <c r="R56" s="8"/>
      <c r="S56" s="7">
        <v>36928850528</v>
      </c>
    </row>
    <row r="57" spans="1:19">
      <c r="A57" s="3" t="s">
        <v>73</v>
      </c>
      <c r="C57" s="8" t="s">
        <v>207</v>
      </c>
      <c r="D57" s="8"/>
      <c r="E57" s="7">
        <v>4247710</v>
      </c>
      <c r="F57" s="8"/>
      <c r="G57" s="7">
        <v>1000</v>
      </c>
      <c r="H57" s="8"/>
      <c r="I57" s="7">
        <v>0</v>
      </c>
      <c r="J57" s="8"/>
      <c r="K57" s="7">
        <v>0</v>
      </c>
      <c r="L57" s="8"/>
      <c r="M57" s="7">
        <v>0</v>
      </c>
      <c r="N57" s="8"/>
      <c r="O57" s="7">
        <v>4247710000</v>
      </c>
      <c r="P57" s="8"/>
      <c r="Q57" s="7">
        <v>0</v>
      </c>
      <c r="R57" s="8"/>
      <c r="S57" s="7">
        <v>4247710000</v>
      </c>
    </row>
    <row r="58" spans="1:19">
      <c r="A58" s="3" t="s">
        <v>220</v>
      </c>
      <c r="C58" s="8" t="s">
        <v>221</v>
      </c>
      <c r="D58" s="8"/>
      <c r="E58" s="7">
        <v>2791672</v>
      </c>
      <c r="F58" s="8"/>
      <c r="G58" s="7">
        <v>540</v>
      </c>
      <c r="H58" s="8"/>
      <c r="I58" s="7">
        <v>0</v>
      </c>
      <c r="J58" s="8"/>
      <c r="K58" s="7">
        <v>0</v>
      </c>
      <c r="L58" s="8"/>
      <c r="M58" s="7">
        <v>0</v>
      </c>
      <c r="N58" s="8"/>
      <c r="O58" s="7">
        <v>1507502880</v>
      </c>
      <c r="P58" s="8"/>
      <c r="Q58" s="7">
        <v>0</v>
      </c>
      <c r="R58" s="8"/>
      <c r="S58" s="7">
        <v>1507502880</v>
      </c>
    </row>
    <row r="59" spans="1:19">
      <c r="A59" s="3" t="s">
        <v>38</v>
      </c>
      <c r="C59" s="8" t="s">
        <v>222</v>
      </c>
      <c r="D59" s="8"/>
      <c r="E59" s="7">
        <v>1849615</v>
      </c>
      <c r="F59" s="8"/>
      <c r="G59" s="7">
        <v>5600</v>
      </c>
      <c r="H59" s="8"/>
      <c r="I59" s="7">
        <v>0</v>
      </c>
      <c r="J59" s="8"/>
      <c r="K59" s="7">
        <v>0</v>
      </c>
      <c r="L59" s="8"/>
      <c r="M59" s="7">
        <v>0</v>
      </c>
      <c r="N59" s="8"/>
      <c r="O59" s="7">
        <v>10357844000</v>
      </c>
      <c r="P59" s="8"/>
      <c r="Q59" s="7">
        <v>0</v>
      </c>
      <c r="R59" s="8"/>
      <c r="S59" s="7">
        <v>10357844000</v>
      </c>
    </row>
    <row r="60" spans="1:19">
      <c r="A60" s="3" t="s">
        <v>67</v>
      </c>
      <c r="C60" s="8" t="s">
        <v>214</v>
      </c>
      <c r="D60" s="8"/>
      <c r="E60" s="7">
        <v>8267184</v>
      </c>
      <c r="F60" s="8"/>
      <c r="G60" s="7">
        <v>2550</v>
      </c>
      <c r="H60" s="8"/>
      <c r="I60" s="7">
        <v>0</v>
      </c>
      <c r="J60" s="8"/>
      <c r="K60" s="7">
        <v>0</v>
      </c>
      <c r="L60" s="8"/>
      <c r="M60" s="7">
        <v>0</v>
      </c>
      <c r="N60" s="8"/>
      <c r="O60" s="7">
        <v>21081319200</v>
      </c>
      <c r="P60" s="8"/>
      <c r="Q60" s="7">
        <v>0</v>
      </c>
      <c r="R60" s="8"/>
      <c r="S60" s="7">
        <v>21081319200</v>
      </c>
    </row>
    <row r="61" spans="1:19">
      <c r="A61" s="3" t="s">
        <v>96</v>
      </c>
      <c r="C61" s="8" t="s">
        <v>223</v>
      </c>
      <c r="D61" s="8"/>
      <c r="E61" s="7">
        <v>566708</v>
      </c>
      <c r="F61" s="8"/>
      <c r="G61" s="7">
        <v>800</v>
      </c>
      <c r="H61" s="8"/>
      <c r="I61" s="7">
        <v>0</v>
      </c>
      <c r="J61" s="8"/>
      <c r="K61" s="7">
        <v>0</v>
      </c>
      <c r="L61" s="8"/>
      <c r="M61" s="7">
        <v>0</v>
      </c>
      <c r="N61" s="8"/>
      <c r="O61" s="7">
        <v>453366400</v>
      </c>
      <c r="P61" s="8"/>
      <c r="Q61" s="7">
        <v>0</v>
      </c>
      <c r="R61" s="8"/>
      <c r="S61" s="7">
        <v>453366400</v>
      </c>
    </row>
    <row r="62" spans="1:19">
      <c r="A62" s="3" t="s">
        <v>224</v>
      </c>
      <c r="C62" s="8" t="s">
        <v>225</v>
      </c>
      <c r="D62" s="8"/>
      <c r="E62" s="7">
        <v>3075000</v>
      </c>
      <c r="F62" s="8"/>
      <c r="G62" s="7">
        <v>2900</v>
      </c>
      <c r="H62" s="8"/>
      <c r="I62" s="7">
        <v>0</v>
      </c>
      <c r="J62" s="8"/>
      <c r="K62" s="7">
        <v>0</v>
      </c>
      <c r="L62" s="8"/>
      <c r="M62" s="7">
        <v>0</v>
      </c>
      <c r="N62" s="8"/>
      <c r="O62" s="7">
        <v>8917502250</v>
      </c>
      <c r="P62" s="8"/>
      <c r="Q62" s="7">
        <v>0</v>
      </c>
      <c r="R62" s="8"/>
      <c r="S62" s="7">
        <v>8917500000</v>
      </c>
    </row>
    <row r="63" spans="1:19">
      <c r="A63" s="3" t="s">
        <v>92</v>
      </c>
      <c r="C63" s="8" t="s">
        <v>215</v>
      </c>
      <c r="D63" s="8"/>
      <c r="E63" s="7">
        <v>5180559</v>
      </c>
      <c r="F63" s="8"/>
      <c r="G63" s="7">
        <v>4327</v>
      </c>
      <c r="H63" s="8"/>
      <c r="I63" s="7">
        <v>0</v>
      </c>
      <c r="J63" s="8"/>
      <c r="K63" s="7">
        <v>0</v>
      </c>
      <c r="L63" s="8"/>
      <c r="M63" s="7">
        <v>0</v>
      </c>
      <c r="N63" s="8"/>
      <c r="O63" s="7">
        <v>22416278793</v>
      </c>
      <c r="P63" s="8"/>
      <c r="Q63" s="7">
        <v>0</v>
      </c>
      <c r="R63" s="8"/>
      <c r="S63" s="7">
        <v>22416278793</v>
      </c>
    </row>
    <row r="64" spans="1:19">
      <c r="A64" s="3" t="s">
        <v>146</v>
      </c>
      <c r="C64" s="8" t="s">
        <v>146</v>
      </c>
      <c r="D64" s="8"/>
      <c r="E64" s="8" t="s">
        <v>146</v>
      </c>
      <c r="F64" s="8"/>
      <c r="G64" s="8" t="s">
        <v>146</v>
      </c>
      <c r="H64" s="8"/>
      <c r="I64" s="10">
        <f>SUM(I8:I63)</f>
        <v>0</v>
      </c>
      <c r="J64" s="8"/>
      <c r="K64" s="10">
        <f>SUM(K8:K63)</f>
        <v>0</v>
      </c>
      <c r="L64" s="8"/>
      <c r="M64" s="10">
        <f>SUM(M8:M63)</f>
        <v>0</v>
      </c>
      <c r="N64" s="8"/>
      <c r="O64" s="10">
        <f>SUM(O8:O63)</f>
        <v>614763608614</v>
      </c>
      <c r="P64" s="8"/>
      <c r="Q64" s="10">
        <f>SUM(Q8:Q63)</f>
        <v>177184685</v>
      </c>
      <c r="R64" s="8"/>
      <c r="S64" s="10">
        <f>SUM(S8:S63)</f>
        <v>622931416330</v>
      </c>
    </row>
    <row r="65" spans="15:15">
      <c r="O65" s="5"/>
    </row>
    <row r="66" spans="15:15">
      <c r="O66" s="5"/>
    </row>
    <row r="67" spans="15:15">
      <c r="O67" s="5"/>
    </row>
  </sheetData>
  <autoFilter ref="A7:A64" xr:uid="{00000000-0001-0000-0700-000000000000}"/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topLeftCell="A58" workbookViewId="0">
      <selection activeCell="I73" sqref="I73"/>
    </sheetView>
  </sheetViews>
  <sheetFormatPr defaultRowHeight="24"/>
  <cols>
    <col min="1" max="1" width="35.710937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  <c r="L3" s="1" t="s">
        <v>170</v>
      </c>
      <c r="M3" s="1" t="s">
        <v>170</v>
      </c>
      <c r="N3" s="1" t="s">
        <v>170</v>
      </c>
      <c r="O3" s="1" t="s">
        <v>170</v>
      </c>
      <c r="P3" s="1" t="s">
        <v>170</v>
      </c>
      <c r="Q3" s="1" t="s">
        <v>170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172</v>
      </c>
      <c r="D6" s="2" t="s">
        <v>172</v>
      </c>
      <c r="E6" s="2" t="s">
        <v>172</v>
      </c>
      <c r="F6" s="2" t="s">
        <v>172</v>
      </c>
      <c r="G6" s="2" t="s">
        <v>172</v>
      </c>
      <c r="H6" s="2" t="s">
        <v>172</v>
      </c>
      <c r="I6" s="2" t="s">
        <v>172</v>
      </c>
      <c r="K6" s="2" t="s">
        <v>173</v>
      </c>
      <c r="L6" s="2" t="s">
        <v>173</v>
      </c>
      <c r="M6" s="2" t="s">
        <v>173</v>
      </c>
      <c r="N6" s="2" t="s">
        <v>173</v>
      </c>
      <c r="O6" s="2" t="s">
        <v>173</v>
      </c>
      <c r="P6" s="2" t="s">
        <v>173</v>
      </c>
      <c r="Q6" s="2" t="s">
        <v>173</v>
      </c>
    </row>
    <row r="7" spans="1:17" ht="24.75">
      <c r="A7" s="2" t="s">
        <v>3</v>
      </c>
      <c r="C7" s="2" t="s">
        <v>7</v>
      </c>
      <c r="E7" s="2" t="s">
        <v>226</v>
      </c>
      <c r="G7" s="2" t="s">
        <v>227</v>
      </c>
      <c r="I7" s="2" t="s">
        <v>228</v>
      </c>
      <c r="K7" s="2" t="s">
        <v>7</v>
      </c>
      <c r="M7" s="2" t="s">
        <v>226</v>
      </c>
      <c r="O7" s="2" t="s">
        <v>227</v>
      </c>
      <c r="Q7" s="2" t="s">
        <v>228</v>
      </c>
    </row>
    <row r="8" spans="1:17">
      <c r="A8" s="3" t="s">
        <v>71</v>
      </c>
      <c r="C8" s="9">
        <v>19714297</v>
      </c>
      <c r="D8" s="9"/>
      <c r="E8" s="9">
        <v>50658237071</v>
      </c>
      <c r="F8" s="9"/>
      <c r="G8" s="9">
        <v>47276571102</v>
      </c>
      <c r="H8" s="9"/>
      <c r="I8" s="9">
        <f>E8-G8</f>
        <v>3381665969</v>
      </c>
      <c r="J8" s="9"/>
      <c r="K8" s="9">
        <v>19714297</v>
      </c>
      <c r="L8" s="9"/>
      <c r="M8" s="9">
        <v>50658237071</v>
      </c>
      <c r="N8" s="9"/>
      <c r="O8" s="9">
        <v>48897183357</v>
      </c>
      <c r="P8" s="9"/>
      <c r="Q8" s="9">
        <f>M8-O8</f>
        <v>1761053714</v>
      </c>
    </row>
    <row r="9" spans="1:17">
      <c r="A9" s="3" t="s">
        <v>117</v>
      </c>
      <c r="C9" s="9">
        <v>7200268</v>
      </c>
      <c r="D9" s="9"/>
      <c r="E9" s="9">
        <v>86103839656</v>
      </c>
      <c r="F9" s="9"/>
      <c r="G9" s="9">
        <v>66420917042</v>
      </c>
      <c r="H9" s="9"/>
      <c r="I9" s="9">
        <f t="shared" ref="I9:I72" si="0">E9-G9</f>
        <v>19682922614</v>
      </c>
      <c r="J9" s="9"/>
      <c r="K9" s="9">
        <v>7200268</v>
      </c>
      <c r="L9" s="9"/>
      <c r="M9" s="9">
        <v>86103839656</v>
      </c>
      <c r="N9" s="9"/>
      <c r="O9" s="9">
        <v>60804935716</v>
      </c>
      <c r="P9" s="9"/>
      <c r="Q9" s="9">
        <f t="shared" ref="Q9:Q72" si="1">M9-O9</f>
        <v>25298903940</v>
      </c>
    </row>
    <row r="10" spans="1:17">
      <c r="A10" s="3" t="s">
        <v>26</v>
      </c>
      <c r="C10" s="9">
        <v>16095485</v>
      </c>
      <c r="D10" s="9"/>
      <c r="E10" s="9">
        <v>31551441656</v>
      </c>
      <c r="F10" s="9"/>
      <c r="G10" s="9">
        <v>26623528862</v>
      </c>
      <c r="H10" s="9"/>
      <c r="I10" s="9">
        <f t="shared" si="0"/>
        <v>4927912794</v>
      </c>
      <c r="J10" s="9"/>
      <c r="K10" s="9">
        <v>16095485</v>
      </c>
      <c r="L10" s="9"/>
      <c r="M10" s="9">
        <v>31551441656</v>
      </c>
      <c r="N10" s="9"/>
      <c r="O10" s="9">
        <v>33519687317</v>
      </c>
      <c r="P10" s="9"/>
      <c r="Q10" s="9">
        <f t="shared" si="1"/>
        <v>-1968245661</v>
      </c>
    </row>
    <row r="11" spans="1:17">
      <c r="A11" s="3" t="s">
        <v>17</v>
      </c>
      <c r="C11" s="9">
        <v>25156505</v>
      </c>
      <c r="D11" s="9"/>
      <c r="E11" s="9">
        <v>69919079331</v>
      </c>
      <c r="F11" s="9"/>
      <c r="G11" s="9">
        <v>59307798573</v>
      </c>
      <c r="H11" s="9"/>
      <c r="I11" s="9">
        <f t="shared" si="0"/>
        <v>10611280758</v>
      </c>
      <c r="J11" s="9"/>
      <c r="K11" s="9">
        <v>25156505</v>
      </c>
      <c r="L11" s="9"/>
      <c r="M11" s="9">
        <v>69919079331</v>
      </c>
      <c r="N11" s="9"/>
      <c r="O11" s="9">
        <v>84205516105</v>
      </c>
      <c r="P11" s="9"/>
      <c r="Q11" s="9">
        <f t="shared" si="1"/>
        <v>-14286436774</v>
      </c>
    </row>
    <row r="12" spans="1:17">
      <c r="A12" s="3" t="s">
        <v>108</v>
      </c>
      <c r="C12" s="9">
        <v>6668446</v>
      </c>
      <c r="D12" s="9"/>
      <c r="E12" s="9">
        <v>94923968447</v>
      </c>
      <c r="F12" s="9"/>
      <c r="G12" s="9">
        <v>71471204260</v>
      </c>
      <c r="H12" s="9"/>
      <c r="I12" s="9">
        <f t="shared" si="0"/>
        <v>23452764187</v>
      </c>
      <c r="J12" s="9"/>
      <c r="K12" s="9">
        <v>6668446</v>
      </c>
      <c r="L12" s="9"/>
      <c r="M12" s="9">
        <v>94923968447</v>
      </c>
      <c r="N12" s="9"/>
      <c r="O12" s="9">
        <v>83340747723</v>
      </c>
      <c r="P12" s="9"/>
      <c r="Q12" s="9">
        <f t="shared" si="1"/>
        <v>11583220724</v>
      </c>
    </row>
    <row r="13" spans="1:17">
      <c r="A13" s="3" t="s">
        <v>81</v>
      </c>
      <c r="C13" s="9">
        <v>5357648</v>
      </c>
      <c r="D13" s="9"/>
      <c r="E13" s="9">
        <v>95863859899</v>
      </c>
      <c r="F13" s="9"/>
      <c r="G13" s="9">
        <v>81484280914</v>
      </c>
      <c r="H13" s="9"/>
      <c r="I13" s="9">
        <f t="shared" si="0"/>
        <v>14379578985</v>
      </c>
      <c r="J13" s="9"/>
      <c r="K13" s="9">
        <v>5357648</v>
      </c>
      <c r="L13" s="9"/>
      <c r="M13" s="9">
        <v>95863859899</v>
      </c>
      <c r="N13" s="9"/>
      <c r="O13" s="9">
        <v>84838715535</v>
      </c>
      <c r="P13" s="9"/>
      <c r="Q13" s="9">
        <f t="shared" si="1"/>
        <v>11025144364</v>
      </c>
    </row>
    <row r="14" spans="1:17">
      <c r="A14" s="3" t="s">
        <v>82</v>
      </c>
      <c r="C14" s="9">
        <v>7944430</v>
      </c>
      <c r="D14" s="9"/>
      <c r="E14" s="9">
        <v>188742139331</v>
      </c>
      <c r="F14" s="9"/>
      <c r="G14" s="9">
        <v>164144214570</v>
      </c>
      <c r="H14" s="9"/>
      <c r="I14" s="9">
        <f t="shared" si="0"/>
        <v>24597924761</v>
      </c>
      <c r="J14" s="9"/>
      <c r="K14" s="9">
        <v>7944430</v>
      </c>
      <c r="L14" s="9"/>
      <c r="M14" s="9">
        <v>188742139331</v>
      </c>
      <c r="N14" s="9"/>
      <c r="O14" s="9">
        <v>162893676431</v>
      </c>
      <c r="P14" s="9"/>
      <c r="Q14" s="9">
        <f t="shared" si="1"/>
        <v>25848462900</v>
      </c>
    </row>
    <row r="15" spans="1:17">
      <c r="A15" s="3" t="s">
        <v>125</v>
      </c>
      <c r="C15" s="9">
        <v>70757817</v>
      </c>
      <c r="D15" s="9"/>
      <c r="E15" s="9">
        <v>547220366153</v>
      </c>
      <c r="F15" s="9"/>
      <c r="G15" s="9">
        <v>486027343202</v>
      </c>
      <c r="H15" s="9"/>
      <c r="I15" s="9">
        <f t="shared" si="0"/>
        <v>61193022951</v>
      </c>
      <c r="J15" s="9"/>
      <c r="K15" s="9">
        <v>70757817</v>
      </c>
      <c r="L15" s="9"/>
      <c r="M15" s="9">
        <v>547220366153</v>
      </c>
      <c r="N15" s="9"/>
      <c r="O15" s="9">
        <v>417901829595</v>
      </c>
      <c r="P15" s="9"/>
      <c r="Q15" s="9">
        <f t="shared" si="1"/>
        <v>129318536558</v>
      </c>
    </row>
    <row r="16" spans="1:17">
      <c r="A16" s="3" t="s">
        <v>58</v>
      </c>
      <c r="C16" s="9">
        <v>12317439</v>
      </c>
      <c r="D16" s="9"/>
      <c r="E16" s="9">
        <v>113258389701</v>
      </c>
      <c r="F16" s="9"/>
      <c r="G16" s="9">
        <v>92937617767</v>
      </c>
      <c r="H16" s="9"/>
      <c r="I16" s="9">
        <f t="shared" si="0"/>
        <v>20320771934</v>
      </c>
      <c r="J16" s="9"/>
      <c r="K16" s="9">
        <v>12317439</v>
      </c>
      <c r="L16" s="9"/>
      <c r="M16" s="9">
        <v>113258389701</v>
      </c>
      <c r="N16" s="9"/>
      <c r="O16" s="9">
        <v>94871194487</v>
      </c>
      <c r="P16" s="9"/>
      <c r="Q16" s="9">
        <f t="shared" si="1"/>
        <v>18387195214</v>
      </c>
    </row>
    <row r="17" spans="1:17">
      <c r="A17" s="3" t="s">
        <v>111</v>
      </c>
      <c r="C17" s="9">
        <v>23123428</v>
      </c>
      <c r="D17" s="9"/>
      <c r="E17" s="9">
        <v>45282111898</v>
      </c>
      <c r="F17" s="9"/>
      <c r="G17" s="9">
        <v>24534154007</v>
      </c>
      <c r="H17" s="9"/>
      <c r="I17" s="9">
        <f t="shared" si="0"/>
        <v>20747957891</v>
      </c>
      <c r="J17" s="9"/>
      <c r="K17" s="9">
        <v>23123428</v>
      </c>
      <c r="L17" s="9"/>
      <c r="M17" s="9">
        <v>45282111898</v>
      </c>
      <c r="N17" s="9"/>
      <c r="O17" s="9">
        <v>61973249173</v>
      </c>
      <c r="P17" s="9"/>
      <c r="Q17" s="9">
        <f t="shared" si="1"/>
        <v>-16691137275</v>
      </c>
    </row>
    <row r="18" spans="1:17">
      <c r="A18" s="3" t="s">
        <v>109</v>
      </c>
      <c r="C18" s="9">
        <v>8777819</v>
      </c>
      <c r="D18" s="9"/>
      <c r="E18" s="9">
        <v>122245529587</v>
      </c>
      <c r="F18" s="9"/>
      <c r="G18" s="9">
        <v>119715108203</v>
      </c>
      <c r="H18" s="9"/>
      <c r="I18" s="9">
        <f t="shared" si="0"/>
        <v>2530421384</v>
      </c>
      <c r="J18" s="9"/>
      <c r="K18" s="9">
        <v>8777819</v>
      </c>
      <c r="L18" s="9"/>
      <c r="M18" s="9">
        <v>122245529587</v>
      </c>
      <c r="N18" s="9"/>
      <c r="O18" s="9">
        <v>121348118781</v>
      </c>
      <c r="P18" s="9"/>
      <c r="Q18" s="9">
        <f t="shared" si="1"/>
        <v>897410806</v>
      </c>
    </row>
    <row r="19" spans="1:17">
      <c r="A19" s="3" t="s">
        <v>135</v>
      </c>
      <c r="C19" s="9">
        <v>5171394</v>
      </c>
      <c r="D19" s="9"/>
      <c r="E19" s="9">
        <v>66519677221</v>
      </c>
      <c r="F19" s="9"/>
      <c r="G19" s="9">
        <v>53770929191</v>
      </c>
      <c r="H19" s="9"/>
      <c r="I19" s="9">
        <f t="shared" si="0"/>
        <v>12748748030</v>
      </c>
      <c r="J19" s="9"/>
      <c r="K19" s="9">
        <v>5171394</v>
      </c>
      <c r="L19" s="9"/>
      <c r="M19" s="9">
        <v>66519677221</v>
      </c>
      <c r="N19" s="9"/>
      <c r="O19" s="9">
        <v>59779141395</v>
      </c>
      <c r="P19" s="9"/>
      <c r="Q19" s="9">
        <f t="shared" si="1"/>
        <v>6740535826</v>
      </c>
    </row>
    <row r="20" spans="1:17">
      <c r="A20" s="3" t="s">
        <v>62</v>
      </c>
      <c r="C20" s="9">
        <v>29940905</v>
      </c>
      <c r="D20" s="9"/>
      <c r="E20" s="9">
        <v>160421258156</v>
      </c>
      <c r="F20" s="9"/>
      <c r="G20" s="9">
        <v>130926366350</v>
      </c>
      <c r="H20" s="9"/>
      <c r="I20" s="9">
        <f t="shared" si="0"/>
        <v>29494891806</v>
      </c>
      <c r="J20" s="9"/>
      <c r="K20" s="9">
        <v>29940905</v>
      </c>
      <c r="L20" s="9"/>
      <c r="M20" s="9">
        <v>160421258156</v>
      </c>
      <c r="N20" s="9"/>
      <c r="O20" s="9">
        <v>168743726925</v>
      </c>
      <c r="P20" s="9"/>
      <c r="Q20" s="9">
        <f t="shared" si="1"/>
        <v>-8322468769</v>
      </c>
    </row>
    <row r="21" spans="1:17">
      <c r="A21" s="3" t="s">
        <v>139</v>
      </c>
      <c r="C21" s="9">
        <v>1359690</v>
      </c>
      <c r="D21" s="9"/>
      <c r="E21" s="9">
        <v>43521514992</v>
      </c>
      <c r="F21" s="9"/>
      <c r="G21" s="9">
        <v>40128999383</v>
      </c>
      <c r="H21" s="9"/>
      <c r="I21" s="9">
        <f t="shared" si="0"/>
        <v>3392515609</v>
      </c>
      <c r="J21" s="9"/>
      <c r="K21" s="9">
        <v>1359690</v>
      </c>
      <c r="L21" s="9"/>
      <c r="M21" s="9">
        <v>43521514992</v>
      </c>
      <c r="N21" s="9"/>
      <c r="O21" s="9">
        <v>47659583841</v>
      </c>
      <c r="P21" s="9"/>
      <c r="Q21" s="9">
        <f t="shared" si="1"/>
        <v>-4138068849</v>
      </c>
    </row>
    <row r="22" spans="1:17">
      <c r="A22" s="3" t="s">
        <v>54</v>
      </c>
      <c r="C22" s="9">
        <v>1642137</v>
      </c>
      <c r="D22" s="9"/>
      <c r="E22" s="9">
        <v>37544424551</v>
      </c>
      <c r="F22" s="9"/>
      <c r="G22" s="9">
        <v>35487643032</v>
      </c>
      <c r="H22" s="9"/>
      <c r="I22" s="9">
        <f t="shared" si="0"/>
        <v>2056781519</v>
      </c>
      <c r="J22" s="9"/>
      <c r="K22" s="9">
        <v>1642137</v>
      </c>
      <c r="L22" s="9"/>
      <c r="M22" s="9">
        <v>37544424551</v>
      </c>
      <c r="N22" s="9"/>
      <c r="O22" s="9">
        <v>44979361910</v>
      </c>
      <c r="P22" s="9"/>
      <c r="Q22" s="9">
        <f t="shared" si="1"/>
        <v>-7434937359</v>
      </c>
    </row>
    <row r="23" spans="1:17">
      <c r="A23" s="3" t="s">
        <v>65</v>
      </c>
      <c r="C23" s="9">
        <v>3551922</v>
      </c>
      <c r="D23" s="9"/>
      <c r="E23" s="9">
        <v>57834308489</v>
      </c>
      <c r="F23" s="9"/>
      <c r="G23" s="9">
        <v>52961820961</v>
      </c>
      <c r="H23" s="9"/>
      <c r="I23" s="9">
        <f t="shared" si="0"/>
        <v>4872487528</v>
      </c>
      <c r="J23" s="9"/>
      <c r="K23" s="9">
        <v>3551922</v>
      </c>
      <c r="L23" s="9"/>
      <c r="M23" s="9">
        <v>57834308489</v>
      </c>
      <c r="N23" s="9"/>
      <c r="O23" s="9">
        <v>51269026698</v>
      </c>
      <c r="P23" s="9"/>
      <c r="Q23" s="9">
        <f t="shared" si="1"/>
        <v>6565281791</v>
      </c>
    </row>
    <row r="24" spans="1:17">
      <c r="A24" s="3" t="s">
        <v>129</v>
      </c>
      <c r="C24" s="9">
        <v>1601041</v>
      </c>
      <c r="D24" s="9"/>
      <c r="E24" s="9">
        <v>46440402040</v>
      </c>
      <c r="F24" s="9"/>
      <c r="G24" s="9">
        <v>45326341676</v>
      </c>
      <c r="H24" s="9"/>
      <c r="I24" s="9">
        <f t="shared" si="0"/>
        <v>1114060364</v>
      </c>
      <c r="J24" s="9"/>
      <c r="K24" s="9">
        <v>1601041</v>
      </c>
      <c r="L24" s="9"/>
      <c r="M24" s="9">
        <v>46440402040</v>
      </c>
      <c r="N24" s="9"/>
      <c r="O24" s="9">
        <v>36972743671</v>
      </c>
      <c r="P24" s="9"/>
      <c r="Q24" s="9">
        <f t="shared" si="1"/>
        <v>9467658369</v>
      </c>
    </row>
    <row r="25" spans="1:17">
      <c r="A25" s="3" t="s">
        <v>131</v>
      </c>
      <c r="C25" s="9">
        <v>125031</v>
      </c>
      <c r="D25" s="9"/>
      <c r="E25" s="9">
        <v>1444215701</v>
      </c>
      <c r="F25" s="9"/>
      <c r="G25" s="9">
        <v>1362186238</v>
      </c>
      <c r="H25" s="9"/>
      <c r="I25" s="9">
        <f t="shared" si="0"/>
        <v>82029463</v>
      </c>
      <c r="J25" s="9"/>
      <c r="K25" s="9">
        <v>125031</v>
      </c>
      <c r="L25" s="9"/>
      <c r="M25" s="9">
        <v>1444215701</v>
      </c>
      <c r="N25" s="9"/>
      <c r="O25" s="9">
        <v>1298091780</v>
      </c>
      <c r="P25" s="9"/>
      <c r="Q25" s="9">
        <f t="shared" si="1"/>
        <v>146123921</v>
      </c>
    </row>
    <row r="26" spans="1:17">
      <c r="A26" s="3" t="s">
        <v>133</v>
      </c>
      <c r="C26" s="9">
        <v>3994338</v>
      </c>
      <c r="D26" s="9"/>
      <c r="E26" s="9">
        <v>29779287666</v>
      </c>
      <c r="F26" s="9"/>
      <c r="G26" s="9">
        <v>28358822312</v>
      </c>
      <c r="H26" s="9"/>
      <c r="I26" s="9">
        <f t="shared" si="0"/>
        <v>1420465354</v>
      </c>
      <c r="J26" s="9"/>
      <c r="K26" s="9">
        <v>3994338</v>
      </c>
      <c r="L26" s="9"/>
      <c r="M26" s="9">
        <v>29779287666</v>
      </c>
      <c r="N26" s="9"/>
      <c r="O26" s="9">
        <v>28188857749</v>
      </c>
      <c r="P26" s="9"/>
      <c r="Q26" s="9">
        <f t="shared" si="1"/>
        <v>1590429917</v>
      </c>
    </row>
    <row r="27" spans="1:17">
      <c r="A27" s="3" t="s">
        <v>86</v>
      </c>
      <c r="C27" s="9">
        <v>4804184</v>
      </c>
      <c r="D27" s="9"/>
      <c r="E27" s="9">
        <v>179371502391</v>
      </c>
      <c r="F27" s="9"/>
      <c r="G27" s="9">
        <v>175264487160</v>
      </c>
      <c r="H27" s="9"/>
      <c r="I27" s="9">
        <f t="shared" si="0"/>
        <v>4107015231</v>
      </c>
      <c r="J27" s="9"/>
      <c r="K27" s="9">
        <v>4804184</v>
      </c>
      <c r="L27" s="9"/>
      <c r="M27" s="9">
        <v>179371502391</v>
      </c>
      <c r="N27" s="9"/>
      <c r="O27" s="9">
        <v>128730567001</v>
      </c>
      <c r="P27" s="9"/>
      <c r="Q27" s="9">
        <f t="shared" si="1"/>
        <v>50640935390</v>
      </c>
    </row>
    <row r="28" spans="1:17">
      <c r="A28" s="3" t="s">
        <v>34</v>
      </c>
      <c r="C28" s="9">
        <v>2200747</v>
      </c>
      <c r="D28" s="9"/>
      <c r="E28" s="9">
        <v>28745754577</v>
      </c>
      <c r="F28" s="9"/>
      <c r="G28" s="9">
        <v>25836176678</v>
      </c>
      <c r="H28" s="9"/>
      <c r="I28" s="9">
        <f t="shared" si="0"/>
        <v>2909577899</v>
      </c>
      <c r="J28" s="9"/>
      <c r="K28" s="9">
        <v>2200747</v>
      </c>
      <c r="L28" s="9"/>
      <c r="M28" s="9">
        <v>28745754577</v>
      </c>
      <c r="N28" s="9"/>
      <c r="O28" s="9">
        <v>37635090991</v>
      </c>
      <c r="P28" s="9"/>
      <c r="Q28" s="9">
        <f t="shared" si="1"/>
        <v>-8889336414</v>
      </c>
    </row>
    <row r="29" spans="1:17">
      <c r="A29" s="3" t="s">
        <v>30</v>
      </c>
      <c r="C29" s="9">
        <v>33125046</v>
      </c>
      <c r="D29" s="9"/>
      <c r="E29" s="9">
        <v>288448859312</v>
      </c>
      <c r="F29" s="9"/>
      <c r="G29" s="9">
        <v>274829832410</v>
      </c>
      <c r="H29" s="9"/>
      <c r="I29" s="9">
        <f t="shared" si="0"/>
        <v>13619026902</v>
      </c>
      <c r="J29" s="9"/>
      <c r="K29" s="9">
        <v>33125046</v>
      </c>
      <c r="L29" s="9"/>
      <c r="M29" s="9">
        <v>288448859312</v>
      </c>
      <c r="N29" s="9"/>
      <c r="O29" s="9">
        <v>235229602812</v>
      </c>
      <c r="P29" s="9"/>
      <c r="Q29" s="9">
        <f t="shared" si="1"/>
        <v>53219256500</v>
      </c>
    </row>
    <row r="30" spans="1:17">
      <c r="A30" s="3" t="s">
        <v>123</v>
      </c>
      <c r="C30" s="9">
        <v>18759693</v>
      </c>
      <c r="D30" s="9"/>
      <c r="E30" s="9">
        <v>107785860938</v>
      </c>
      <c r="F30" s="9"/>
      <c r="G30" s="9">
        <v>107972341666</v>
      </c>
      <c r="H30" s="9"/>
      <c r="I30" s="9">
        <f t="shared" si="0"/>
        <v>-186480728</v>
      </c>
      <c r="J30" s="9"/>
      <c r="K30" s="9">
        <v>18759693</v>
      </c>
      <c r="L30" s="9"/>
      <c r="M30" s="9">
        <v>107785860938</v>
      </c>
      <c r="N30" s="9"/>
      <c r="O30" s="9">
        <v>111995960015</v>
      </c>
      <c r="P30" s="9"/>
      <c r="Q30" s="9">
        <f t="shared" si="1"/>
        <v>-4210099077</v>
      </c>
    </row>
    <row r="31" spans="1:17">
      <c r="A31" s="3" t="s">
        <v>121</v>
      </c>
      <c r="C31" s="9">
        <v>28733324</v>
      </c>
      <c r="D31" s="9"/>
      <c r="E31" s="9">
        <v>164233574152</v>
      </c>
      <c r="F31" s="9"/>
      <c r="G31" s="9">
        <v>162791566065</v>
      </c>
      <c r="H31" s="9"/>
      <c r="I31" s="9">
        <f t="shared" si="0"/>
        <v>1442008087</v>
      </c>
      <c r="J31" s="9"/>
      <c r="K31" s="9">
        <v>28733324</v>
      </c>
      <c r="L31" s="9"/>
      <c r="M31" s="9">
        <v>164233574152</v>
      </c>
      <c r="N31" s="9"/>
      <c r="O31" s="9">
        <v>165494478674</v>
      </c>
      <c r="P31" s="9"/>
      <c r="Q31" s="9">
        <f t="shared" si="1"/>
        <v>-1260904522</v>
      </c>
    </row>
    <row r="32" spans="1:17">
      <c r="A32" s="3" t="s">
        <v>104</v>
      </c>
      <c r="C32" s="9">
        <v>105500953</v>
      </c>
      <c r="D32" s="9"/>
      <c r="E32" s="9">
        <v>664896229569</v>
      </c>
      <c r="F32" s="9"/>
      <c r="G32" s="9">
        <v>557699238452</v>
      </c>
      <c r="H32" s="9"/>
      <c r="I32" s="9">
        <f t="shared" si="0"/>
        <v>107196991117</v>
      </c>
      <c r="J32" s="9"/>
      <c r="K32" s="9">
        <v>105500953</v>
      </c>
      <c r="L32" s="9"/>
      <c r="M32" s="9">
        <v>664896229569</v>
      </c>
      <c r="N32" s="9"/>
      <c r="O32" s="9">
        <v>511850027667</v>
      </c>
      <c r="P32" s="9"/>
      <c r="Q32" s="9">
        <f t="shared" si="1"/>
        <v>153046201902</v>
      </c>
    </row>
    <row r="33" spans="1:17">
      <c r="A33" s="3" t="s">
        <v>98</v>
      </c>
      <c r="C33" s="9">
        <v>34066884</v>
      </c>
      <c r="D33" s="9"/>
      <c r="E33" s="9">
        <v>120454909744</v>
      </c>
      <c r="F33" s="9"/>
      <c r="G33" s="9">
        <v>105793226910</v>
      </c>
      <c r="H33" s="9"/>
      <c r="I33" s="9">
        <f t="shared" si="0"/>
        <v>14661682834</v>
      </c>
      <c r="J33" s="9"/>
      <c r="K33" s="9">
        <v>34066884</v>
      </c>
      <c r="L33" s="9"/>
      <c r="M33" s="9">
        <v>120454909744</v>
      </c>
      <c r="N33" s="9"/>
      <c r="O33" s="9">
        <v>122705806189</v>
      </c>
      <c r="P33" s="9"/>
      <c r="Q33" s="9">
        <f t="shared" si="1"/>
        <v>-2250896445</v>
      </c>
    </row>
    <row r="34" spans="1:17">
      <c r="A34" s="3" t="s">
        <v>102</v>
      </c>
      <c r="C34" s="9">
        <v>662226</v>
      </c>
      <c r="D34" s="9"/>
      <c r="E34" s="9">
        <v>8149577650</v>
      </c>
      <c r="F34" s="9"/>
      <c r="G34" s="9">
        <v>7728274767</v>
      </c>
      <c r="H34" s="9"/>
      <c r="I34" s="9">
        <f t="shared" si="0"/>
        <v>421302883</v>
      </c>
      <c r="J34" s="9"/>
      <c r="K34" s="9">
        <v>662226</v>
      </c>
      <c r="L34" s="9"/>
      <c r="M34" s="9">
        <v>8149577650</v>
      </c>
      <c r="N34" s="9"/>
      <c r="O34" s="9">
        <v>8719864861</v>
      </c>
      <c r="P34" s="9"/>
      <c r="Q34" s="9">
        <f t="shared" si="1"/>
        <v>-570287211</v>
      </c>
    </row>
    <row r="35" spans="1:17">
      <c r="A35" s="3" t="s">
        <v>84</v>
      </c>
      <c r="C35" s="9">
        <v>1723732</v>
      </c>
      <c r="D35" s="9"/>
      <c r="E35" s="9">
        <v>47429009994</v>
      </c>
      <c r="F35" s="9"/>
      <c r="G35" s="9">
        <v>43470880909</v>
      </c>
      <c r="H35" s="9"/>
      <c r="I35" s="9">
        <f t="shared" si="0"/>
        <v>3958129085</v>
      </c>
      <c r="J35" s="9"/>
      <c r="K35" s="9">
        <v>1723732</v>
      </c>
      <c r="L35" s="9"/>
      <c r="M35" s="9">
        <v>47429009994</v>
      </c>
      <c r="N35" s="9"/>
      <c r="O35" s="9">
        <v>39605524234</v>
      </c>
      <c r="P35" s="9"/>
      <c r="Q35" s="9">
        <f t="shared" si="1"/>
        <v>7823485760</v>
      </c>
    </row>
    <row r="36" spans="1:17">
      <c r="A36" s="3" t="s">
        <v>24</v>
      </c>
      <c r="C36" s="9">
        <v>74487202</v>
      </c>
      <c r="D36" s="9"/>
      <c r="E36" s="9">
        <v>353560115032</v>
      </c>
      <c r="F36" s="9"/>
      <c r="G36" s="9">
        <v>335505991491</v>
      </c>
      <c r="H36" s="9"/>
      <c r="I36" s="9">
        <f t="shared" si="0"/>
        <v>18054123541</v>
      </c>
      <c r="J36" s="9"/>
      <c r="K36" s="9">
        <v>74487202</v>
      </c>
      <c r="L36" s="9"/>
      <c r="M36" s="9">
        <v>353560115032</v>
      </c>
      <c r="N36" s="9"/>
      <c r="O36" s="9">
        <v>264886618074</v>
      </c>
      <c r="P36" s="9"/>
      <c r="Q36" s="9">
        <f t="shared" si="1"/>
        <v>88673496958</v>
      </c>
    </row>
    <row r="37" spans="1:17">
      <c r="A37" s="3" t="s">
        <v>19</v>
      </c>
      <c r="C37" s="9">
        <v>28864373</v>
      </c>
      <c r="D37" s="9"/>
      <c r="E37" s="9">
        <v>70182172932</v>
      </c>
      <c r="F37" s="9"/>
      <c r="G37" s="9">
        <v>62549933357</v>
      </c>
      <c r="H37" s="9"/>
      <c r="I37" s="9">
        <f t="shared" si="0"/>
        <v>7632239575</v>
      </c>
      <c r="J37" s="9"/>
      <c r="K37" s="9">
        <v>28864373</v>
      </c>
      <c r="L37" s="9"/>
      <c r="M37" s="9">
        <v>70182172932</v>
      </c>
      <c r="N37" s="9"/>
      <c r="O37" s="9">
        <v>70935764064</v>
      </c>
      <c r="P37" s="9"/>
      <c r="Q37" s="9">
        <f t="shared" si="1"/>
        <v>-753591132</v>
      </c>
    </row>
    <row r="38" spans="1:17">
      <c r="A38" s="3" t="s">
        <v>22</v>
      </c>
      <c r="C38" s="9">
        <v>33768312</v>
      </c>
      <c r="D38" s="9"/>
      <c r="E38" s="9">
        <v>61361189913</v>
      </c>
      <c r="F38" s="9"/>
      <c r="G38" s="9">
        <v>57910049302</v>
      </c>
      <c r="H38" s="9"/>
      <c r="I38" s="9">
        <f t="shared" si="0"/>
        <v>3451140611</v>
      </c>
      <c r="J38" s="9"/>
      <c r="K38" s="9">
        <v>33768312</v>
      </c>
      <c r="L38" s="9"/>
      <c r="M38" s="9">
        <v>61361189913</v>
      </c>
      <c r="N38" s="9"/>
      <c r="O38" s="9">
        <v>60658982578</v>
      </c>
      <c r="P38" s="9"/>
      <c r="Q38" s="9">
        <f t="shared" si="1"/>
        <v>702207335</v>
      </c>
    </row>
    <row r="39" spans="1:17">
      <c r="A39" s="3" t="s">
        <v>56</v>
      </c>
      <c r="C39" s="9">
        <v>12920956</v>
      </c>
      <c r="D39" s="9"/>
      <c r="E39" s="9">
        <v>123303132593</v>
      </c>
      <c r="F39" s="9"/>
      <c r="G39" s="9">
        <v>119706791225</v>
      </c>
      <c r="H39" s="9"/>
      <c r="I39" s="9">
        <f t="shared" si="0"/>
        <v>3596341368</v>
      </c>
      <c r="J39" s="9"/>
      <c r="K39" s="9">
        <v>12920956</v>
      </c>
      <c r="L39" s="9"/>
      <c r="M39" s="9">
        <v>123303132593</v>
      </c>
      <c r="N39" s="9"/>
      <c r="O39" s="9">
        <v>126258899870</v>
      </c>
      <c r="P39" s="9"/>
      <c r="Q39" s="9">
        <f t="shared" si="1"/>
        <v>-2955767277</v>
      </c>
    </row>
    <row r="40" spans="1:17">
      <c r="A40" s="3" t="s">
        <v>100</v>
      </c>
      <c r="C40" s="9">
        <v>1656710</v>
      </c>
      <c r="D40" s="9"/>
      <c r="E40" s="9">
        <v>26366109733</v>
      </c>
      <c r="F40" s="9"/>
      <c r="G40" s="9">
        <v>24669851580</v>
      </c>
      <c r="H40" s="9"/>
      <c r="I40" s="9">
        <f t="shared" si="0"/>
        <v>1696258153</v>
      </c>
      <c r="J40" s="9"/>
      <c r="K40" s="9">
        <v>1656710</v>
      </c>
      <c r="L40" s="9"/>
      <c r="M40" s="9">
        <v>26366109733</v>
      </c>
      <c r="N40" s="9"/>
      <c r="O40" s="9">
        <v>25973520885</v>
      </c>
      <c r="P40" s="9"/>
      <c r="Q40" s="9">
        <f t="shared" si="1"/>
        <v>392588848</v>
      </c>
    </row>
    <row r="41" spans="1:17">
      <c r="A41" s="3" t="s">
        <v>32</v>
      </c>
      <c r="C41" s="9">
        <v>14977593</v>
      </c>
      <c r="D41" s="9"/>
      <c r="E41" s="9">
        <v>153053536586</v>
      </c>
      <c r="F41" s="9"/>
      <c r="G41" s="9">
        <v>144479708401</v>
      </c>
      <c r="H41" s="9"/>
      <c r="I41" s="9">
        <f t="shared" si="0"/>
        <v>8573828185</v>
      </c>
      <c r="J41" s="9"/>
      <c r="K41" s="9">
        <v>14977593</v>
      </c>
      <c r="L41" s="9"/>
      <c r="M41" s="9">
        <v>153053536586</v>
      </c>
      <c r="N41" s="9"/>
      <c r="O41" s="9">
        <v>151077220452</v>
      </c>
      <c r="P41" s="9"/>
      <c r="Q41" s="9">
        <f t="shared" si="1"/>
        <v>1976316134</v>
      </c>
    </row>
    <row r="42" spans="1:17">
      <c r="A42" s="3" t="s">
        <v>113</v>
      </c>
      <c r="C42" s="9">
        <v>8305743</v>
      </c>
      <c r="D42" s="9"/>
      <c r="E42" s="9">
        <v>360223408665</v>
      </c>
      <c r="F42" s="9"/>
      <c r="G42" s="9">
        <v>328023745732</v>
      </c>
      <c r="H42" s="9"/>
      <c r="I42" s="9">
        <f t="shared" si="0"/>
        <v>32199662933</v>
      </c>
      <c r="J42" s="9"/>
      <c r="K42" s="9">
        <v>8305743</v>
      </c>
      <c r="L42" s="9"/>
      <c r="M42" s="9">
        <v>360223408665</v>
      </c>
      <c r="N42" s="9"/>
      <c r="O42" s="9">
        <v>274149643022</v>
      </c>
      <c r="P42" s="9"/>
      <c r="Q42" s="9">
        <f t="shared" si="1"/>
        <v>86073765643</v>
      </c>
    </row>
    <row r="43" spans="1:17">
      <c r="A43" s="3" t="s">
        <v>42</v>
      </c>
      <c r="C43" s="9">
        <v>928506</v>
      </c>
      <c r="D43" s="9"/>
      <c r="E43" s="9">
        <v>160774128202</v>
      </c>
      <c r="F43" s="9"/>
      <c r="G43" s="9">
        <v>153537708985</v>
      </c>
      <c r="H43" s="9"/>
      <c r="I43" s="9">
        <f t="shared" si="0"/>
        <v>7236419217</v>
      </c>
      <c r="J43" s="9"/>
      <c r="K43" s="9">
        <v>928506</v>
      </c>
      <c r="L43" s="9"/>
      <c r="M43" s="9">
        <v>160774128202</v>
      </c>
      <c r="N43" s="9"/>
      <c r="O43" s="9">
        <v>151763003920</v>
      </c>
      <c r="P43" s="9"/>
      <c r="Q43" s="9">
        <f t="shared" si="1"/>
        <v>9011124282</v>
      </c>
    </row>
    <row r="44" spans="1:17">
      <c r="A44" s="3" t="s">
        <v>90</v>
      </c>
      <c r="C44" s="9">
        <v>26747198</v>
      </c>
      <c r="D44" s="9"/>
      <c r="E44" s="9">
        <v>300710870064</v>
      </c>
      <c r="F44" s="9"/>
      <c r="G44" s="9">
        <v>277043287416</v>
      </c>
      <c r="H44" s="9"/>
      <c r="I44" s="9">
        <f t="shared" si="0"/>
        <v>23667582648</v>
      </c>
      <c r="J44" s="9"/>
      <c r="K44" s="9">
        <v>26747198</v>
      </c>
      <c r="L44" s="9"/>
      <c r="M44" s="9">
        <v>300710870064</v>
      </c>
      <c r="N44" s="9"/>
      <c r="O44" s="9">
        <v>272630491404</v>
      </c>
      <c r="P44" s="9"/>
      <c r="Q44" s="9">
        <f t="shared" si="1"/>
        <v>28080378660</v>
      </c>
    </row>
    <row r="45" spans="1:17">
      <c r="A45" s="3" t="s">
        <v>69</v>
      </c>
      <c r="C45" s="9">
        <v>9075136</v>
      </c>
      <c r="D45" s="9"/>
      <c r="E45" s="9">
        <v>173205867663</v>
      </c>
      <c r="F45" s="9"/>
      <c r="G45" s="9">
        <v>152096402541</v>
      </c>
      <c r="H45" s="9"/>
      <c r="I45" s="9">
        <f t="shared" si="0"/>
        <v>21109465122</v>
      </c>
      <c r="J45" s="9"/>
      <c r="K45" s="9">
        <v>9075136</v>
      </c>
      <c r="L45" s="9"/>
      <c r="M45" s="9">
        <v>173205867663</v>
      </c>
      <c r="N45" s="9"/>
      <c r="O45" s="9">
        <v>127788297003</v>
      </c>
      <c r="P45" s="9"/>
      <c r="Q45" s="9">
        <f t="shared" si="1"/>
        <v>45417570660</v>
      </c>
    </row>
    <row r="46" spans="1:17">
      <c r="A46" s="3" t="s">
        <v>88</v>
      </c>
      <c r="C46" s="9">
        <v>17416167</v>
      </c>
      <c r="D46" s="9"/>
      <c r="E46" s="9">
        <v>95218974434</v>
      </c>
      <c r="F46" s="9"/>
      <c r="G46" s="9">
        <v>89169557715</v>
      </c>
      <c r="H46" s="9"/>
      <c r="I46" s="9">
        <f t="shared" si="0"/>
        <v>6049416719</v>
      </c>
      <c r="J46" s="9"/>
      <c r="K46" s="9">
        <v>17416167</v>
      </c>
      <c r="L46" s="9"/>
      <c r="M46" s="9">
        <v>95218974434</v>
      </c>
      <c r="N46" s="9"/>
      <c r="O46" s="9">
        <v>95669833594</v>
      </c>
      <c r="P46" s="9"/>
      <c r="Q46" s="9">
        <f t="shared" si="1"/>
        <v>-450859160</v>
      </c>
    </row>
    <row r="47" spans="1:17">
      <c r="A47" s="3" t="s">
        <v>77</v>
      </c>
      <c r="C47" s="9">
        <v>1000000</v>
      </c>
      <c r="D47" s="9"/>
      <c r="E47" s="9">
        <v>31242991500</v>
      </c>
      <c r="F47" s="9"/>
      <c r="G47" s="9">
        <v>29016319500</v>
      </c>
      <c r="H47" s="9"/>
      <c r="I47" s="9">
        <f t="shared" si="0"/>
        <v>2226672000</v>
      </c>
      <c r="J47" s="9"/>
      <c r="K47" s="9">
        <v>1000000</v>
      </c>
      <c r="L47" s="9"/>
      <c r="M47" s="9">
        <v>31242991500</v>
      </c>
      <c r="N47" s="9"/>
      <c r="O47" s="9">
        <v>30528304000</v>
      </c>
      <c r="P47" s="9"/>
      <c r="Q47" s="9">
        <f t="shared" si="1"/>
        <v>714687500</v>
      </c>
    </row>
    <row r="48" spans="1:17">
      <c r="A48" s="3" t="s">
        <v>106</v>
      </c>
      <c r="C48" s="9">
        <v>5289687</v>
      </c>
      <c r="D48" s="9"/>
      <c r="E48" s="9">
        <v>64255367287</v>
      </c>
      <c r="F48" s="9"/>
      <c r="G48" s="9">
        <v>58208421921</v>
      </c>
      <c r="H48" s="9"/>
      <c r="I48" s="9">
        <f t="shared" si="0"/>
        <v>6046945366</v>
      </c>
      <c r="J48" s="9"/>
      <c r="K48" s="9">
        <v>5289687</v>
      </c>
      <c r="L48" s="9"/>
      <c r="M48" s="9">
        <v>64255367287</v>
      </c>
      <c r="N48" s="9"/>
      <c r="O48" s="9">
        <v>50719265792</v>
      </c>
      <c r="P48" s="9"/>
      <c r="Q48" s="9">
        <f t="shared" si="1"/>
        <v>13536101495</v>
      </c>
    </row>
    <row r="49" spans="1:17">
      <c r="A49" s="3" t="s">
        <v>115</v>
      </c>
      <c r="C49" s="9">
        <v>1891144</v>
      </c>
      <c r="D49" s="9"/>
      <c r="E49" s="9">
        <v>16637041484</v>
      </c>
      <c r="F49" s="9"/>
      <c r="G49" s="9">
        <v>7720245406</v>
      </c>
      <c r="H49" s="9"/>
      <c r="I49" s="9">
        <f t="shared" si="0"/>
        <v>8916796078</v>
      </c>
      <c r="J49" s="9"/>
      <c r="K49" s="9">
        <v>1891144</v>
      </c>
      <c r="L49" s="9"/>
      <c r="M49" s="9">
        <v>16637041484</v>
      </c>
      <c r="N49" s="9"/>
      <c r="O49" s="9">
        <v>29737512684</v>
      </c>
      <c r="P49" s="9"/>
      <c r="Q49" s="9">
        <f t="shared" si="1"/>
        <v>-13100471200</v>
      </c>
    </row>
    <row r="50" spans="1:17">
      <c r="A50" s="3" t="s">
        <v>137</v>
      </c>
      <c r="C50" s="9">
        <v>9599505</v>
      </c>
      <c r="D50" s="9"/>
      <c r="E50" s="9">
        <v>74048930455</v>
      </c>
      <c r="F50" s="9"/>
      <c r="G50" s="9">
        <v>63866239548</v>
      </c>
      <c r="H50" s="9"/>
      <c r="I50" s="9">
        <f t="shared" si="0"/>
        <v>10182690907</v>
      </c>
      <c r="J50" s="9"/>
      <c r="K50" s="9">
        <v>9599505</v>
      </c>
      <c r="L50" s="9"/>
      <c r="M50" s="9">
        <v>74048930455</v>
      </c>
      <c r="N50" s="9"/>
      <c r="O50" s="9">
        <v>67020042512</v>
      </c>
      <c r="P50" s="9"/>
      <c r="Q50" s="9">
        <f t="shared" si="1"/>
        <v>7028887943</v>
      </c>
    </row>
    <row r="51" spans="1:17">
      <c r="A51" s="3" t="s">
        <v>46</v>
      </c>
      <c r="C51" s="9">
        <v>2095497</v>
      </c>
      <c r="D51" s="9"/>
      <c r="E51" s="9">
        <v>90028504426</v>
      </c>
      <c r="F51" s="9"/>
      <c r="G51" s="9">
        <v>86133240584</v>
      </c>
      <c r="H51" s="9"/>
      <c r="I51" s="9">
        <f t="shared" si="0"/>
        <v>3895263842</v>
      </c>
      <c r="J51" s="9"/>
      <c r="K51" s="9">
        <v>2095497</v>
      </c>
      <c r="L51" s="9"/>
      <c r="M51" s="9">
        <v>90028504426</v>
      </c>
      <c r="N51" s="9"/>
      <c r="O51" s="9">
        <v>88943322737</v>
      </c>
      <c r="P51" s="9"/>
      <c r="Q51" s="9">
        <f t="shared" si="1"/>
        <v>1085181689</v>
      </c>
    </row>
    <row r="52" spans="1:17">
      <c r="A52" s="3" t="s">
        <v>28</v>
      </c>
      <c r="C52" s="9">
        <v>27724282</v>
      </c>
      <c r="D52" s="9"/>
      <c r="E52" s="9">
        <v>95768645764</v>
      </c>
      <c r="F52" s="9"/>
      <c r="G52" s="9">
        <v>86138211762</v>
      </c>
      <c r="H52" s="9"/>
      <c r="I52" s="9">
        <f t="shared" si="0"/>
        <v>9630434002</v>
      </c>
      <c r="J52" s="9"/>
      <c r="K52" s="9">
        <v>27724282</v>
      </c>
      <c r="L52" s="9"/>
      <c r="M52" s="9">
        <v>95768645764</v>
      </c>
      <c r="N52" s="9"/>
      <c r="O52" s="9">
        <v>104774144378</v>
      </c>
      <c r="P52" s="9"/>
      <c r="Q52" s="9">
        <f t="shared" si="1"/>
        <v>-9005498614</v>
      </c>
    </row>
    <row r="53" spans="1:17">
      <c r="A53" s="3" t="s">
        <v>94</v>
      </c>
      <c r="C53" s="9">
        <v>3205896</v>
      </c>
      <c r="D53" s="9"/>
      <c r="E53" s="9">
        <v>62939713146</v>
      </c>
      <c r="F53" s="9"/>
      <c r="G53" s="9">
        <v>58924318788</v>
      </c>
      <c r="H53" s="9"/>
      <c r="I53" s="9">
        <f t="shared" si="0"/>
        <v>4015394358</v>
      </c>
      <c r="J53" s="9"/>
      <c r="K53" s="9">
        <v>3205896</v>
      </c>
      <c r="L53" s="9"/>
      <c r="M53" s="9">
        <v>62939713146</v>
      </c>
      <c r="N53" s="9"/>
      <c r="O53" s="9">
        <v>69684187011</v>
      </c>
      <c r="P53" s="9"/>
      <c r="Q53" s="9">
        <f t="shared" si="1"/>
        <v>-6744473865</v>
      </c>
    </row>
    <row r="54" spans="1:17">
      <c r="A54" s="3" t="s">
        <v>36</v>
      </c>
      <c r="C54" s="9">
        <v>33758652</v>
      </c>
      <c r="D54" s="9"/>
      <c r="E54" s="9">
        <v>151681201853</v>
      </c>
      <c r="F54" s="9"/>
      <c r="G54" s="9">
        <v>140530213716</v>
      </c>
      <c r="H54" s="9"/>
      <c r="I54" s="9">
        <f t="shared" si="0"/>
        <v>11150988137</v>
      </c>
      <c r="J54" s="9"/>
      <c r="K54" s="9">
        <v>33758652</v>
      </c>
      <c r="L54" s="9"/>
      <c r="M54" s="9">
        <v>151681201853</v>
      </c>
      <c r="N54" s="9"/>
      <c r="O54" s="9">
        <v>147216407981</v>
      </c>
      <c r="P54" s="9"/>
      <c r="Q54" s="9">
        <f t="shared" si="1"/>
        <v>4464793872</v>
      </c>
    </row>
    <row r="55" spans="1:17">
      <c r="A55" s="3" t="s">
        <v>119</v>
      </c>
      <c r="C55" s="9">
        <v>7619936</v>
      </c>
      <c r="D55" s="9"/>
      <c r="E55" s="9">
        <v>163611303425</v>
      </c>
      <c r="F55" s="9"/>
      <c r="G55" s="9">
        <v>151174858358</v>
      </c>
      <c r="H55" s="9"/>
      <c r="I55" s="9">
        <f t="shared" si="0"/>
        <v>12436445067</v>
      </c>
      <c r="J55" s="9"/>
      <c r="K55" s="9">
        <v>7619936</v>
      </c>
      <c r="L55" s="9"/>
      <c r="M55" s="9">
        <v>163611303425</v>
      </c>
      <c r="N55" s="9"/>
      <c r="O55" s="9">
        <v>154254533898</v>
      </c>
      <c r="P55" s="9"/>
      <c r="Q55" s="9">
        <f t="shared" si="1"/>
        <v>9356769527</v>
      </c>
    </row>
    <row r="56" spans="1:17">
      <c r="A56" s="3" t="s">
        <v>40</v>
      </c>
      <c r="C56" s="9">
        <v>31221310</v>
      </c>
      <c r="D56" s="9"/>
      <c r="E56" s="9">
        <v>78178533334</v>
      </c>
      <c r="F56" s="9"/>
      <c r="G56" s="9">
        <v>72312815668</v>
      </c>
      <c r="H56" s="9"/>
      <c r="I56" s="9">
        <f t="shared" si="0"/>
        <v>5865717666</v>
      </c>
      <c r="J56" s="9"/>
      <c r="K56" s="9">
        <v>31221310</v>
      </c>
      <c r="L56" s="9"/>
      <c r="M56" s="9">
        <v>78178533334</v>
      </c>
      <c r="N56" s="9"/>
      <c r="O56" s="9">
        <v>81378879865</v>
      </c>
      <c r="P56" s="9"/>
      <c r="Q56" s="9">
        <f t="shared" si="1"/>
        <v>-3200346531</v>
      </c>
    </row>
    <row r="57" spans="1:17">
      <c r="A57" s="3" t="s">
        <v>50</v>
      </c>
      <c r="C57" s="9">
        <v>93184</v>
      </c>
      <c r="D57" s="9"/>
      <c r="E57" s="9">
        <v>12866245217</v>
      </c>
      <c r="F57" s="9"/>
      <c r="G57" s="9">
        <v>13590608338</v>
      </c>
      <c r="H57" s="9"/>
      <c r="I57" s="9">
        <f t="shared" si="0"/>
        <v>-724363121</v>
      </c>
      <c r="J57" s="9"/>
      <c r="K57" s="9">
        <v>93184</v>
      </c>
      <c r="L57" s="9"/>
      <c r="M57" s="9">
        <v>12866245217</v>
      </c>
      <c r="N57" s="9"/>
      <c r="O57" s="9">
        <v>14318163957</v>
      </c>
      <c r="P57" s="9"/>
      <c r="Q57" s="9">
        <f t="shared" si="1"/>
        <v>-1451918740</v>
      </c>
    </row>
    <row r="58" spans="1:17">
      <c r="A58" s="3" t="s">
        <v>52</v>
      </c>
      <c r="C58" s="9">
        <v>1109817</v>
      </c>
      <c r="D58" s="9"/>
      <c r="E58" s="9">
        <v>165393781240</v>
      </c>
      <c r="F58" s="9"/>
      <c r="G58" s="9">
        <v>158787427889</v>
      </c>
      <c r="H58" s="9"/>
      <c r="I58" s="9">
        <f t="shared" si="0"/>
        <v>6606353351</v>
      </c>
      <c r="J58" s="9"/>
      <c r="K58" s="9">
        <v>1109817</v>
      </c>
      <c r="L58" s="9"/>
      <c r="M58" s="9">
        <v>165393781240</v>
      </c>
      <c r="N58" s="9"/>
      <c r="O58" s="9">
        <v>132580561324</v>
      </c>
      <c r="P58" s="9"/>
      <c r="Q58" s="9">
        <f t="shared" si="1"/>
        <v>32813219916</v>
      </c>
    </row>
    <row r="59" spans="1:17">
      <c r="A59" s="3" t="s">
        <v>48</v>
      </c>
      <c r="C59" s="9">
        <v>276129</v>
      </c>
      <c r="D59" s="9"/>
      <c r="E59" s="9">
        <v>50340738351</v>
      </c>
      <c r="F59" s="9"/>
      <c r="G59" s="9">
        <v>50329758910</v>
      </c>
      <c r="H59" s="9"/>
      <c r="I59" s="9">
        <f t="shared" si="0"/>
        <v>10979441</v>
      </c>
      <c r="J59" s="9"/>
      <c r="K59" s="9">
        <v>276129</v>
      </c>
      <c r="L59" s="9"/>
      <c r="M59" s="9">
        <v>50340738351</v>
      </c>
      <c r="N59" s="9"/>
      <c r="O59" s="9">
        <v>45530131330</v>
      </c>
      <c r="P59" s="9"/>
      <c r="Q59" s="9">
        <f t="shared" si="1"/>
        <v>4810607021</v>
      </c>
    </row>
    <row r="60" spans="1:17">
      <c r="A60" s="3" t="s">
        <v>79</v>
      </c>
      <c r="C60" s="9">
        <v>10037530</v>
      </c>
      <c r="D60" s="9"/>
      <c r="E60" s="9">
        <v>89301369933</v>
      </c>
      <c r="F60" s="9"/>
      <c r="G60" s="9">
        <v>78079596100</v>
      </c>
      <c r="H60" s="9"/>
      <c r="I60" s="9">
        <f t="shared" si="0"/>
        <v>11221773833</v>
      </c>
      <c r="J60" s="9"/>
      <c r="K60" s="9">
        <v>10037530</v>
      </c>
      <c r="L60" s="9"/>
      <c r="M60" s="9">
        <v>89301369933</v>
      </c>
      <c r="N60" s="9"/>
      <c r="O60" s="9">
        <v>67654980763</v>
      </c>
      <c r="P60" s="9"/>
      <c r="Q60" s="9">
        <f t="shared" si="1"/>
        <v>21646389170</v>
      </c>
    </row>
    <row r="61" spans="1:17">
      <c r="A61" s="3" t="s">
        <v>44</v>
      </c>
      <c r="C61" s="9">
        <v>5229291</v>
      </c>
      <c r="D61" s="9"/>
      <c r="E61" s="9">
        <v>90968092574</v>
      </c>
      <c r="F61" s="9"/>
      <c r="G61" s="9">
        <v>81022036754</v>
      </c>
      <c r="H61" s="9"/>
      <c r="I61" s="9">
        <f t="shared" si="0"/>
        <v>9946055820</v>
      </c>
      <c r="J61" s="9"/>
      <c r="K61" s="9">
        <v>5229291</v>
      </c>
      <c r="L61" s="9"/>
      <c r="M61" s="9">
        <v>90968092574</v>
      </c>
      <c r="N61" s="9"/>
      <c r="O61" s="9">
        <v>76135626725</v>
      </c>
      <c r="P61" s="9"/>
      <c r="Q61" s="9">
        <f t="shared" si="1"/>
        <v>14832465849</v>
      </c>
    </row>
    <row r="62" spans="1:17">
      <c r="A62" s="3" t="s">
        <v>75</v>
      </c>
      <c r="C62" s="9">
        <v>196430056</v>
      </c>
      <c r="D62" s="9"/>
      <c r="E62" s="9">
        <v>249739199076</v>
      </c>
      <c r="F62" s="9"/>
      <c r="G62" s="9">
        <v>231775159736</v>
      </c>
      <c r="H62" s="9"/>
      <c r="I62" s="9">
        <f t="shared" si="0"/>
        <v>17964039340</v>
      </c>
      <c r="J62" s="9"/>
      <c r="K62" s="9">
        <v>196430056</v>
      </c>
      <c r="L62" s="9"/>
      <c r="M62" s="9">
        <v>249739199076</v>
      </c>
      <c r="N62" s="9"/>
      <c r="O62" s="9">
        <v>224269996947</v>
      </c>
      <c r="P62" s="9"/>
      <c r="Q62" s="9">
        <f t="shared" si="1"/>
        <v>25469202129</v>
      </c>
    </row>
    <row r="63" spans="1:17">
      <c r="A63" s="3" t="s">
        <v>73</v>
      </c>
      <c r="C63" s="9">
        <v>14685345</v>
      </c>
      <c r="D63" s="9"/>
      <c r="E63" s="9">
        <v>133279440510</v>
      </c>
      <c r="F63" s="9"/>
      <c r="G63" s="9">
        <v>119800650798</v>
      </c>
      <c r="H63" s="9"/>
      <c r="I63" s="9">
        <f t="shared" si="0"/>
        <v>13478789712</v>
      </c>
      <c r="J63" s="9"/>
      <c r="K63" s="9">
        <v>14685345</v>
      </c>
      <c r="L63" s="9"/>
      <c r="M63" s="9">
        <v>133279440510</v>
      </c>
      <c r="N63" s="9"/>
      <c r="O63" s="9">
        <v>134219734773</v>
      </c>
      <c r="P63" s="9"/>
      <c r="Q63" s="9">
        <f t="shared" si="1"/>
        <v>-940294263</v>
      </c>
    </row>
    <row r="64" spans="1:17">
      <c r="A64" s="3" t="s">
        <v>38</v>
      </c>
      <c r="C64" s="9">
        <v>1848389</v>
      </c>
      <c r="D64" s="9"/>
      <c r="E64" s="9">
        <v>110243465127</v>
      </c>
      <c r="F64" s="9"/>
      <c r="G64" s="9">
        <v>102912274696</v>
      </c>
      <c r="H64" s="9"/>
      <c r="I64" s="9">
        <f t="shared" si="0"/>
        <v>7331190431</v>
      </c>
      <c r="J64" s="9"/>
      <c r="K64" s="9">
        <v>1848389</v>
      </c>
      <c r="L64" s="9"/>
      <c r="M64" s="9">
        <v>110243465127</v>
      </c>
      <c r="N64" s="9"/>
      <c r="O64" s="9">
        <v>70384105501</v>
      </c>
      <c r="P64" s="9"/>
      <c r="Q64" s="9">
        <f t="shared" si="1"/>
        <v>39859359626</v>
      </c>
    </row>
    <row r="65" spans="1:17">
      <c r="A65" s="3" t="s">
        <v>67</v>
      </c>
      <c r="C65" s="9">
        <v>6573732</v>
      </c>
      <c r="D65" s="9"/>
      <c r="E65" s="9">
        <v>146702180713</v>
      </c>
      <c r="F65" s="9"/>
      <c r="G65" s="9">
        <v>135593329612</v>
      </c>
      <c r="H65" s="9"/>
      <c r="I65" s="9">
        <f t="shared" si="0"/>
        <v>11108851101</v>
      </c>
      <c r="J65" s="9"/>
      <c r="K65" s="9">
        <v>6573732</v>
      </c>
      <c r="L65" s="9"/>
      <c r="M65" s="9">
        <v>146702180713</v>
      </c>
      <c r="N65" s="9"/>
      <c r="O65" s="9">
        <v>167226998168</v>
      </c>
      <c r="P65" s="9"/>
      <c r="Q65" s="9">
        <f t="shared" si="1"/>
        <v>-20524817455</v>
      </c>
    </row>
    <row r="66" spans="1:17">
      <c r="A66" s="3" t="s">
        <v>141</v>
      </c>
      <c r="C66" s="9">
        <v>4344951</v>
      </c>
      <c r="D66" s="9"/>
      <c r="E66" s="9">
        <v>47941993811</v>
      </c>
      <c r="F66" s="9"/>
      <c r="G66" s="9">
        <v>48312191802</v>
      </c>
      <c r="H66" s="9"/>
      <c r="I66" s="9">
        <f t="shared" si="0"/>
        <v>-370197991</v>
      </c>
      <c r="J66" s="9"/>
      <c r="K66" s="9">
        <v>4344951</v>
      </c>
      <c r="L66" s="9"/>
      <c r="M66" s="9">
        <v>47941993811</v>
      </c>
      <c r="N66" s="9"/>
      <c r="O66" s="9">
        <v>48312191802</v>
      </c>
      <c r="P66" s="9"/>
      <c r="Q66" s="9">
        <f t="shared" si="1"/>
        <v>-370197991</v>
      </c>
    </row>
    <row r="67" spans="1:17">
      <c r="A67" s="3" t="s">
        <v>96</v>
      </c>
      <c r="C67" s="9">
        <v>757729</v>
      </c>
      <c r="D67" s="9"/>
      <c r="E67" s="9">
        <v>10997019481</v>
      </c>
      <c r="F67" s="9"/>
      <c r="G67" s="9">
        <v>10236266764</v>
      </c>
      <c r="H67" s="9"/>
      <c r="I67" s="9">
        <f t="shared" si="0"/>
        <v>760752717</v>
      </c>
      <c r="J67" s="9"/>
      <c r="K67" s="9">
        <v>757729</v>
      </c>
      <c r="L67" s="9"/>
      <c r="M67" s="9">
        <v>10997019481</v>
      </c>
      <c r="N67" s="9"/>
      <c r="O67" s="9">
        <v>14523196295</v>
      </c>
      <c r="P67" s="9"/>
      <c r="Q67" s="9">
        <f t="shared" si="1"/>
        <v>-3526176814</v>
      </c>
    </row>
    <row r="68" spans="1:17">
      <c r="A68" s="3" t="s">
        <v>92</v>
      </c>
      <c r="C68" s="9">
        <v>2690572</v>
      </c>
      <c r="D68" s="9"/>
      <c r="E68" s="9">
        <v>121960077204</v>
      </c>
      <c r="F68" s="9"/>
      <c r="G68" s="9">
        <v>99160459903</v>
      </c>
      <c r="H68" s="9"/>
      <c r="I68" s="9">
        <f t="shared" si="0"/>
        <v>22799617301</v>
      </c>
      <c r="J68" s="9"/>
      <c r="K68" s="9">
        <v>2690572</v>
      </c>
      <c r="L68" s="9"/>
      <c r="M68" s="9">
        <v>121960077204</v>
      </c>
      <c r="N68" s="9"/>
      <c r="O68" s="9">
        <v>157094308340</v>
      </c>
      <c r="P68" s="9"/>
      <c r="Q68" s="9">
        <f t="shared" si="1"/>
        <v>-35134231136</v>
      </c>
    </row>
    <row r="69" spans="1:17">
      <c r="A69" s="3" t="s">
        <v>142</v>
      </c>
      <c r="C69" s="9">
        <v>1557284</v>
      </c>
      <c r="D69" s="9"/>
      <c r="E69" s="9">
        <v>22601065138</v>
      </c>
      <c r="F69" s="9"/>
      <c r="G69" s="9">
        <v>22722688924</v>
      </c>
      <c r="H69" s="9"/>
      <c r="I69" s="9">
        <f t="shared" si="0"/>
        <v>-121623786</v>
      </c>
      <c r="J69" s="9"/>
      <c r="K69" s="9">
        <v>1557284</v>
      </c>
      <c r="L69" s="9"/>
      <c r="M69" s="9">
        <v>22601065138</v>
      </c>
      <c r="N69" s="9"/>
      <c r="O69" s="9">
        <v>22722688924</v>
      </c>
      <c r="P69" s="9"/>
      <c r="Q69" s="9">
        <f t="shared" si="1"/>
        <v>-121623786</v>
      </c>
    </row>
    <row r="70" spans="1:17">
      <c r="A70" s="3" t="s">
        <v>127</v>
      </c>
      <c r="C70" s="9">
        <v>533711</v>
      </c>
      <c r="D70" s="9"/>
      <c r="E70" s="9">
        <v>84434712021</v>
      </c>
      <c r="F70" s="9"/>
      <c r="G70" s="9">
        <v>87408811169</v>
      </c>
      <c r="H70" s="9"/>
      <c r="I70" s="9">
        <f t="shared" si="0"/>
        <v>-2974099148</v>
      </c>
      <c r="J70" s="9"/>
      <c r="K70" s="9">
        <v>533711</v>
      </c>
      <c r="L70" s="9"/>
      <c r="M70" s="9">
        <v>84434712021</v>
      </c>
      <c r="N70" s="9"/>
      <c r="O70" s="9">
        <v>86898615049</v>
      </c>
      <c r="P70" s="9"/>
      <c r="Q70" s="9">
        <f t="shared" si="1"/>
        <v>-2463903028</v>
      </c>
    </row>
    <row r="71" spans="1:17">
      <c r="A71" s="3" t="s">
        <v>15</v>
      </c>
      <c r="C71" s="9">
        <v>25860192</v>
      </c>
      <c r="D71" s="9"/>
      <c r="E71" s="9">
        <v>98275276107</v>
      </c>
      <c r="F71" s="9"/>
      <c r="G71" s="9">
        <v>86656017723</v>
      </c>
      <c r="H71" s="9"/>
      <c r="I71" s="9">
        <f t="shared" si="0"/>
        <v>11619258384</v>
      </c>
      <c r="J71" s="9"/>
      <c r="K71" s="9">
        <v>25860192</v>
      </c>
      <c r="L71" s="9"/>
      <c r="M71" s="9">
        <v>98275276107</v>
      </c>
      <c r="N71" s="9"/>
      <c r="O71" s="9">
        <v>107200003316</v>
      </c>
      <c r="P71" s="9"/>
      <c r="Q71" s="9">
        <f t="shared" si="1"/>
        <v>-8924727209</v>
      </c>
    </row>
    <row r="72" spans="1:17">
      <c r="A72" s="3" t="s">
        <v>64</v>
      </c>
      <c r="C72" s="9">
        <v>46609595</v>
      </c>
      <c r="D72" s="9"/>
      <c r="E72" s="9">
        <v>70147053615</v>
      </c>
      <c r="F72" s="9"/>
      <c r="G72" s="9">
        <v>70147053615</v>
      </c>
      <c r="H72" s="9"/>
      <c r="I72" s="9">
        <f>E72-G72</f>
        <v>0</v>
      </c>
      <c r="J72" s="9"/>
      <c r="K72" s="9">
        <v>46609595</v>
      </c>
      <c r="L72" s="9"/>
      <c r="M72" s="9">
        <v>70147053615</v>
      </c>
      <c r="N72" s="9"/>
      <c r="O72" s="9">
        <v>70632412936</v>
      </c>
      <c r="P72" s="9"/>
      <c r="Q72" s="9">
        <f t="shared" si="1"/>
        <v>-485359321</v>
      </c>
    </row>
    <row r="73" spans="1:17">
      <c r="A73" s="3" t="s">
        <v>20</v>
      </c>
      <c r="C73" s="9">
        <v>10000000</v>
      </c>
      <c r="D73" s="9"/>
      <c r="E73" s="9">
        <v>33996510000</v>
      </c>
      <c r="F73" s="9"/>
      <c r="G73" s="9">
        <v>31213170000</v>
      </c>
      <c r="H73" s="9"/>
      <c r="I73" s="9">
        <f t="shared" ref="I73:I74" si="2">E73-G73</f>
        <v>2783340000</v>
      </c>
      <c r="J73" s="9"/>
      <c r="K73" s="9">
        <v>10000000</v>
      </c>
      <c r="L73" s="9"/>
      <c r="M73" s="9">
        <v>33996510000</v>
      </c>
      <c r="N73" s="9"/>
      <c r="O73" s="9">
        <v>33443661439</v>
      </c>
      <c r="P73" s="9"/>
      <c r="Q73" s="9">
        <f t="shared" ref="Q73:Q74" si="3">M73-O73</f>
        <v>552848561</v>
      </c>
    </row>
    <row r="74" spans="1:17">
      <c r="A74" s="3" t="s">
        <v>144</v>
      </c>
      <c r="C74" s="9">
        <v>3782288</v>
      </c>
      <c r="D74" s="9"/>
      <c r="E74" s="9">
        <v>29514299583</v>
      </c>
      <c r="F74" s="9"/>
      <c r="G74" s="9">
        <v>34558765456</v>
      </c>
      <c r="H74" s="9"/>
      <c r="I74" s="9">
        <f t="shared" si="2"/>
        <v>-5044465873</v>
      </c>
      <c r="J74" s="9"/>
      <c r="K74" s="9">
        <v>3782288</v>
      </c>
      <c r="L74" s="9"/>
      <c r="M74" s="9">
        <v>29514299583</v>
      </c>
      <c r="N74" s="9"/>
      <c r="O74" s="9">
        <v>34558765456</v>
      </c>
      <c r="P74" s="9"/>
      <c r="Q74" s="9">
        <f>M74-O74</f>
        <v>-5044465873</v>
      </c>
    </row>
    <row r="75" spans="1:17">
      <c r="A75" s="3" t="s">
        <v>146</v>
      </c>
      <c r="C75" s="3" t="s">
        <v>146</v>
      </c>
      <c r="E75" s="10">
        <f>SUM(E8:E74)</f>
        <v>7773843588065</v>
      </c>
      <c r="F75" s="8"/>
      <c r="G75" s="10">
        <f>SUM(G8:G74)</f>
        <v>7050676053847</v>
      </c>
      <c r="H75" s="8"/>
      <c r="I75" s="10">
        <f>SUM(I8:I74)</f>
        <v>723167534218</v>
      </c>
      <c r="K75" s="3" t="s">
        <v>146</v>
      </c>
      <c r="M75" s="10">
        <f>SUM(M8:M74)</f>
        <v>7773843588065</v>
      </c>
      <c r="N75" s="8"/>
      <c r="O75" s="10">
        <f>SUM(O8:O74)</f>
        <v>7009207329402</v>
      </c>
      <c r="P75" s="8"/>
      <c r="Q75" s="10">
        <f>SUM(Q8:Q74)</f>
        <v>764636258663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7"/>
  <sheetViews>
    <sheetView rightToLeft="1" topLeftCell="A82" workbookViewId="0">
      <selection activeCell="E99" sqref="E99"/>
    </sheetView>
  </sheetViews>
  <sheetFormatPr defaultRowHeight="24"/>
  <cols>
    <col min="1" max="1" width="32.140625" style="3" bestFit="1" customWidth="1"/>
    <col min="2" max="2" width="1" style="3" customWidth="1"/>
    <col min="3" max="3" width="18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  <c r="L3" s="1" t="s">
        <v>170</v>
      </c>
      <c r="M3" s="1" t="s">
        <v>170</v>
      </c>
      <c r="N3" s="1" t="s">
        <v>170</v>
      </c>
      <c r="O3" s="1" t="s">
        <v>170</v>
      </c>
      <c r="P3" s="1" t="s">
        <v>170</v>
      </c>
      <c r="Q3" s="1" t="s">
        <v>170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172</v>
      </c>
      <c r="D6" s="2" t="s">
        <v>172</v>
      </c>
      <c r="E6" s="2" t="s">
        <v>172</v>
      </c>
      <c r="F6" s="2" t="s">
        <v>172</v>
      </c>
      <c r="G6" s="2" t="s">
        <v>172</v>
      </c>
      <c r="H6" s="2" t="s">
        <v>172</v>
      </c>
      <c r="I6" s="2" t="s">
        <v>172</v>
      </c>
      <c r="K6" s="2" t="s">
        <v>173</v>
      </c>
      <c r="L6" s="2" t="s">
        <v>173</v>
      </c>
      <c r="M6" s="2" t="s">
        <v>173</v>
      </c>
      <c r="N6" s="2" t="s">
        <v>173</v>
      </c>
      <c r="O6" s="2" t="s">
        <v>173</v>
      </c>
      <c r="P6" s="2" t="s">
        <v>173</v>
      </c>
      <c r="Q6" s="2" t="s">
        <v>173</v>
      </c>
    </row>
    <row r="7" spans="1:17" ht="24.75">
      <c r="A7" s="2" t="s">
        <v>3</v>
      </c>
      <c r="C7" s="2" t="s">
        <v>7</v>
      </c>
      <c r="E7" s="2" t="s">
        <v>226</v>
      </c>
      <c r="G7" s="2" t="s">
        <v>227</v>
      </c>
      <c r="I7" s="2" t="s">
        <v>229</v>
      </c>
      <c r="K7" s="2" t="s">
        <v>7</v>
      </c>
      <c r="M7" s="2" t="s">
        <v>226</v>
      </c>
      <c r="O7" s="2" t="s">
        <v>227</v>
      </c>
      <c r="Q7" s="2" t="s">
        <v>229</v>
      </c>
    </row>
    <row r="8" spans="1:17">
      <c r="A8" s="3" t="s">
        <v>71</v>
      </c>
      <c r="C8" s="9">
        <v>5314856</v>
      </c>
      <c r="D8" s="9"/>
      <c r="E8" s="9">
        <v>13057501204</v>
      </c>
      <c r="F8" s="9"/>
      <c r="G8" s="9">
        <v>13182386679</v>
      </c>
      <c r="H8" s="9"/>
      <c r="I8" s="9">
        <v>-124885475</v>
      </c>
      <c r="J8" s="9"/>
      <c r="K8" s="9">
        <v>8492090</v>
      </c>
      <c r="L8" s="9"/>
      <c r="M8" s="9">
        <v>21193732410</v>
      </c>
      <c r="N8" s="9"/>
      <c r="O8" s="9">
        <v>21059429766</v>
      </c>
      <c r="P8" s="9"/>
      <c r="Q8" s="9">
        <v>134302644</v>
      </c>
    </row>
    <row r="9" spans="1:17">
      <c r="A9" s="3" t="s">
        <v>17</v>
      </c>
      <c r="C9" s="9">
        <v>7473800</v>
      </c>
      <c r="D9" s="9"/>
      <c r="E9" s="9">
        <v>19291518412</v>
      </c>
      <c r="F9" s="9"/>
      <c r="G9" s="9">
        <v>25026203608</v>
      </c>
      <c r="H9" s="9"/>
      <c r="I9" s="9">
        <v>-5734685196</v>
      </c>
      <c r="J9" s="9"/>
      <c r="K9" s="9">
        <v>14628883</v>
      </c>
      <c r="L9" s="9"/>
      <c r="M9" s="9">
        <v>39663831522</v>
      </c>
      <c r="N9" s="9"/>
      <c r="O9" s="9">
        <v>48975387370</v>
      </c>
      <c r="P9" s="9"/>
      <c r="Q9" s="9">
        <v>-9311555848</v>
      </c>
    </row>
    <row r="10" spans="1:17">
      <c r="A10" s="3" t="s">
        <v>108</v>
      </c>
      <c r="C10" s="9">
        <v>876553</v>
      </c>
      <c r="D10" s="9"/>
      <c r="E10" s="9">
        <v>9615390269</v>
      </c>
      <c r="F10" s="9"/>
      <c r="G10" s="9">
        <v>10954963492</v>
      </c>
      <c r="H10" s="9"/>
      <c r="I10" s="9">
        <v>-1339573223</v>
      </c>
      <c r="J10" s="9"/>
      <c r="K10" s="9">
        <v>1978665</v>
      </c>
      <c r="L10" s="9"/>
      <c r="M10" s="9">
        <v>24692247795</v>
      </c>
      <c r="N10" s="9"/>
      <c r="O10" s="9">
        <v>24207633238</v>
      </c>
      <c r="P10" s="9"/>
      <c r="Q10" s="9">
        <v>484614557</v>
      </c>
    </row>
    <row r="11" spans="1:17">
      <c r="A11" s="3" t="s">
        <v>58</v>
      </c>
      <c r="C11" s="9">
        <v>800000</v>
      </c>
      <c r="D11" s="9"/>
      <c r="E11" s="9">
        <v>7671244036</v>
      </c>
      <c r="F11" s="9"/>
      <c r="G11" s="9">
        <v>6161748041</v>
      </c>
      <c r="H11" s="9"/>
      <c r="I11" s="9">
        <v>1509495995</v>
      </c>
      <c r="J11" s="9"/>
      <c r="K11" s="9">
        <v>1622299</v>
      </c>
      <c r="L11" s="9"/>
      <c r="M11" s="9">
        <v>32984802069</v>
      </c>
      <c r="N11" s="9"/>
      <c r="O11" s="9">
        <v>25117481776</v>
      </c>
      <c r="P11" s="9"/>
      <c r="Q11" s="9">
        <v>7867320293</v>
      </c>
    </row>
    <row r="12" spans="1:17">
      <c r="A12" s="3" t="s">
        <v>111</v>
      </c>
      <c r="C12" s="9">
        <v>17622512</v>
      </c>
      <c r="D12" s="9"/>
      <c r="E12" s="9">
        <v>34354335005</v>
      </c>
      <c r="F12" s="9"/>
      <c r="G12" s="9">
        <v>47278554430</v>
      </c>
      <c r="H12" s="9"/>
      <c r="I12" s="9">
        <v>-12924219425</v>
      </c>
      <c r="J12" s="9"/>
      <c r="K12" s="9">
        <v>34671258</v>
      </c>
      <c r="L12" s="9"/>
      <c r="M12" s="9">
        <v>67931525357</v>
      </c>
      <c r="N12" s="9"/>
      <c r="O12" s="9">
        <v>89073434528</v>
      </c>
      <c r="P12" s="9"/>
      <c r="Q12" s="9">
        <v>-21141909171</v>
      </c>
    </row>
    <row r="13" spans="1:17">
      <c r="A13" s="3" t="s">
        <v>30</v>
      </c>
      <c r="C13" s="9">
        <v>1928818</v>
      </c>
      <c r="D13" s="9"/>
      <c r="E13" s="9">
        <v>16131887149</v>
      </c>
      <c r="F13" s="9"/>
      <c r="G13" s="9">
        <v>13689197846</v>
      </c>
      <c r="H13" s="9"/>
      <c r="I13" s="9">
        <v>2442689303</v>
      </c>
      <c r="J13" s="9"/>
      <c r="K13" s="9">
        <v>6747084</v>
      </c>
      <c r="L13" s="9"/>
      <c r="M13" s="9">
        <v>55372462623</v>
      </c>
      <c r="N13" s="9"/>
      <c r="O13" s="9">
        <v>47995574082</v>
      </c>
      <c r="P13" s="9"/>
      <c r="Q13" s="9">
        <v>7376888541</v>
      </c>
    </row>
    <row r="14" spans="1:17">
      <c r="A14" s="3" t="s">
        <v>121</v>
      </c>
      <c r="C14" s="9">
        <v>145550</v>
      </c>
      <c r="D14" s="9"/>
      <c r="E14" s="9">
        <v>816492602</v>
      </c>
      <c r="F14" s="9"/>
      <c r="G14" s="9">
        <v>838588723</v>
      </c>
      <c r="H14" s="9"/>
      <c r="I14" s="9">
        <v>-22096121</v>
      </c>
      <c r="J14" s="9"/>
      <c r="K14" s="9">
        <v>9179062</v>
      </c>
      <c r="L14" s="9"/>
      <c r="M14" s="9">
        <v>65548956924</v>
      </c>
      <c r="N14" s="9"/>
      <c r="O14" s="9">
        <v>50802701075</v>
      </c>
      <c r="P14" s="9"/>
      <c r="Q14" s="9">
        <v>14746255849</v>
      </c>
    </row>
    <row r="15" spans="1:17">
      <c r="A15" s="3" t="s">
        <v>104</v>
      </c>
      <c r="C15" s="9">
        <v>1927007</v>
      </c>
      <c r="D15" s="9"/>
      <c r="E15" s="9">
        <v>11681763068</v>
      </c>
      <c r="F15" s="9"/>
      <c r="G15" s="9">
        <v>9349096465</v>
      </c>
      <c r="H15" s="9"/>
      <c r="I15" s="9">
        <v>2332666603</v>
      </c>
      <c r="J15" s="9"/>
      <c r="K15" s="9">
        <v>14027282</v>
      </c>
      <c r="L15" s="9"/>
      <c r="M15" s="9">
        <v>79245717080</v>
      </c>
      <c r="N15" s="9"/>
      <c r="O15" s="9">
        <v>68533641060</v>
      </c>
      <c r="P15" s="9"/>
      <c r="Q15" s="9">
        <v>10712076020</v>
      </c>
    </row>
    <row r="16" spans="1:17">
      <c r="A16" s="3" t="s">
        <v>24</v>
      </c>
      <c r="C16" s="9">
        <v>2993196</v>
      </c>
      <c r="D16" s="9"/>
      <c r="E16" s="9">
        <v>13079378351</v>
      </c>
      <c r="F16" s="9"/>
      <c r="G16" s="9">
        <v>10619145514</v>
      </c>
      <c r="H16" s="9"/>
      <c r="I16" s="9">
        <v>2460232837</v>
      </c>
      <c r="J16" s="9"/>
      <c r="K16" s="9">
        <v>11837309</v>
      </c>
      <c r="L16" s="9"/>
      <c r="M16" s="9">
        <v>49929264240</v>
      </c>
      <c r="N16" s="9"/>
      <c r="O16" s="9">
        <v>40963904904</v>
      </c>
      <c r="P16" s="9"/>
      <c r="Q16" s="9">
        <v>8965359336</v>
      </c>
    </row>
    <row r="17" spans="1:17">
      <c r="A17" s="3" t="s">
        <v>32</v>
      </c>
      <c r="C17" s="9">
        <v>569008</v>
      </c>
      <c r="D17" s="9"/>
      <c r="E17" s="9">
        <v>5498453131</v>
      </c>
      <c r="F17" s="9"/>
      <c r="G17" s="9">
        <v>5734131196</v>
      </c>
      <c r="H17" s="9"/>
      <c r="I17" s="9">
        <v>-235678065</v>
      </c>
      <c r="J17" s="9"/>
      <c r="K17" s="9">
        <v>2416759</v>
      </c>
      <c r="L17" s="9"/>
      <c r="M17" s="9">
        <v>25354926007</v>
      </c>
      <c r="N17" s="9"/>
      <c r="O17" s="9">
        <v>24314626950</v>
      </c>
      <c r="P17" s="9"/>
      <c r="Q17" s="9">
        <v>1040299057</v>
      </c>
    </row>
    <row r="18" spans="1:17">
      <c r="A18" s="3" t="s">
        <v>115</v>
      </c>
      <c r="C18" s="9">
        <v>139496</v>
      </c>
      <c r="D18" s="9"/>
      <c r="E18" s="9">
        <v>3243633431</v>
      </c>
      <c r="F18" s="9"/>
      <c r="G18" s="9">
        <v>4753383361</v>
      </c>
      <c r="H18" s="9"/>
      <c r="I18" s="9">
        <v>-1509749930</v>
      </c>
      <c r="J18" s="9"/>
      <c r="K18" s="9">
        <v>1319561</v>
      </c>
      <c r="L18" s="9"/>
      <c r="M18" s="9">
        <v>38845657248</v>
      </c>
      <c r="N18" s="9"/>
      <c r="O18" s="9">
        <v>44310418277</v>
      </c>
      <c r="P18" s="9"/>
      <c r="Q18" s="9">
        <v>-5464761029</v>
      </c>
    </row>
    <row r="19" spans="1:17">
      <c r="A19" s="3" t="s">
        <v>137</v>
      </c>
      <c r="C19" s="9">
        <v>523484</v>
      </c>
      <c r="D19" s="9"/>
      <c r="E19" s="9">
        <v>3637976840</v>
      </c>
      <c r="F19" s="9"/>
      <c r="G19" s="9">
        <v>3654861367</v>
      </c>
      <c r="H19" s="9"/>
      <c r="I19" s="9">
        <v>-16884527</v>
      </c>
      <c r="J19" s="9"/>
      <c r="K19" s="9">
        <v>550121</v>
      </c>
      <c r="L19" s="9"/>
      <c r="M19" s="9">
        <v>3800194534</v>
      </c>
      <c r="N19" s="9"/>
      <c r="O19" s="9">
        <v>3840830887</v>
      </c>
      <c r="P19" s="9"/>
      <c r="Q19" s="9">
        <v>-40636353</v>
      </c>
    </row>
    <row r="20" spans="1:17">
      <c r="A20" s="3" t="s">
        <v>28</v>
      </c>
      <c r="C20" s="9">
        <v>10398346</v>
      </c>
      <c r="D20" s="9"/>
      <c r="E20" s="9">
        <v>35810777010</v>
      </c>
      <c r="F20" s="9"/>
      <c r="G20" s="9">
        <v>39296880820</v>
      </c>
      <c r="H20" s="9"/>
      <c r="I20" s="9">
        <v>-3486103810</v>
      </c>
      <c r="J20" s="9"/>
      <c r="K20" s="9">
        <v>10630383</v>
      </c>
      <c r="L20" s="9"/>
      <c r="M20" s="9">
        <v>36646971417</v>
      </c>
      <c r="N20" s="9"/>
      <c r="O20" s="9">
        <v>40176829860</v>
      </c>
      <c r="P20" s="9"/>
      <c r="Q20" s="9">
        <v>-3529858443</v>
      </c>
    </row>
    <row r="21" spans="1:17">
      <c r="A21" s="3" t="s">
        <v>36</v>
      </c>
      <c r="C21" s="9">
        <v>1121841</v>
      </c>
      <c r="D21" s="9"/>
      <c r="E21" s="9">
        <v>4597766898</v>
      </c>
      <c r="F21" s="9"/>
      <c r="G21" s="9">
        <v>4888155639</v>
      </c>
      <c r="H21" s="9"/>
      <c r="I21" s="9">
        <v>-290388741</v>
      </c>
      <c r="J21" s="9"/>
      <c r="K21" s="9">
        <v>7698399</v>
      </c>
      <c r="L21" s="9"/>
      <c r="M21" s="9">
        <v>33995863919</v>
      </c>
      <c r="N21" s="9"/>
      <c r="O21" s="9">
        <v>33566063270</v>
      </c>
      <c r="P21" s="9"/>
      <c r="Q21" s="9">
        <v>429800649</v>
      </c>
    </row>
    <row r="22" spans="1:17">
      <c r="A22" s="3" t="s">
        <v>119</v>
      </c>
      <c r="C22" s="9">
        <v>35061</v>
      </c>
      <c r="D22" s="9"/>
      <c r="E22" s="9">
        <v>703037693</v>
      </c>
      <c r="F22" s="9"/>
      <c r="G22" s="9">
        <v>709759008</v>
      </c>
      <c r="H22" s="9"/>
      <c r="I22" s="9">
        <v>-6721315</v>
      </c>
      <c r="J22" s="9"/>
      <c r="K22" s="9">
        <v>902601</v>
      </c>
      <c r="L22" s="9"/>
      <c r="M22" s="9">
        <v>23215402399</v>
      </c>
      <c r="N22" s="9"/>
      <c r="O22" s="9">
        <v>18151149556</v>
      </c>
      <c r="P22" s="9"/>
      <c r="Q22" s="9">
        <v>5064252843</v>
      </c>
    </row>
    <row r="23" spans="1:17">
      <c r="A23" s="3" t="s">
        <v>92</v>
      </c>
      <c r="C23" s="9">
        <v>632698</v>
      </c>
      <c r="D23" s="9"/>
      <c r="E23" s="9">
        <v>28342819849</v>
      </c>
      <c r="F23" s="9"/>
      <c r="G23" s="9">
        <v>36943597689</v>
      </c>
      <c r="H23" s="9"/>
      <c r="I23" s="9">
        <v>-8600777840</v>
      </c>
      <c r="J23" s="9"/>
      <c r="K23" s="9">
        <v>3804256</v>
      </c>
      <c r="L23" s="9"/>
      <c r="M23" s="9">
        <v>189336784098</v>
      </c>
      <c r="N23" s="9"/>
      <c r="O23" s="9">
        <v>222027221060</v>
      </c>
      <c r="P23" s="9"/>
      <c r="Q23" s="9">
        <v>-32690436962</v>
      </c>
    </row>
    <row r="24" spans="1:17">
      <c r="A24" s="3" t="s">
        <v>60</v>
      </c>
      <c r="C24" s="9">
        <v>885000</v>
      </c>
      <c r="D24" s="9"/>
      <c r="E24" s="9">
        <v>7512930693</v>
      </c>
      <c r="F24" s="9"/>
      <c r="G24" s="9">
        <v>5962343894</v>
      </c>
      <c r="H24" s="9"/>
      <c r="I24" s="9">
        <v>1550586799</v>
      </c>
      <c r="J24" s="9"/>
      <c r="K24" s="9">
        <v>885000</v>
      </c>
      <c r="L24" s="9"/>
      <c r="M24" s="9">
        <v>7512930693</v>
      </c>
      <c r="N24" s="9"/>
      <c r="O24" s="9">
        <v>5962343894</v>
      </c>
      <c r="P24" s="9"/>
      <c r="Q24" s="9">
        <v>1550586799</v>
      </c>
    </row>
    <row r="25" spans="1:17">
      <c r="A25" s="3" t="s">
        <v>117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/>
      <c r="K25" s="9">
        <v>346651</v>
      </c>
      <c r="L25" s="9"/>
      <c r="M25" s="9">
        <v>3927523559</v>
      </c>
      <c r="N25" s="9"/>
      <c r="O25" s="9">
        <v>2908938785</v>
      </c>
      <c r="P25" s="9"/>
      <c r="Q25" s="9">
        <v>1018584774</v>
      </c>
    </row>
    <row r="26" spans="1:17">
      <c r="A26" s="3" t="s">
        <v>26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/>
      <c r="K26" s="9">
        <v>813000</v>
      </c>
      <c r="L26" s="9"/>
      <c r="M26" s="9">
        <v>1999088469</v>
      </c>
      <c r="N26" s="9"/>
      <c r="O26" s="9">
        <v>1688835091</v>
      </c>
      <c r="P26" s="9"/>
      <c r="Q26" s="9">
        <v>310253378</v>
      </c>
    </row>
    <row r="27" spans="1:17">
      <c r="A27" s="3" t="s">
        <v>81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J27" s="9"/>
      <c r="K27" s="9">
        <v>1634351</v>
      </c>
      <c r="L27" s="9"/>
      <c r="M27" s="9">
        <v>23925567711</v>
      </c>
      <c r="N27" s="9"/>
      <c r="O27" s="9">
        <v>24341944067</v>
      </c>
      <c r="P27" s="9"/>
      <c r="Q27" s="9">
        <v>-416376356</v>
      </c>
    </row>
    <row r="28" spans="1:17">
      <c r="A28" s="3" t="s">
        <v>82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2890341</v>
      </c>
      <c r="L28" s="9"/>
      <c r="M28" s="9">
        <v>62424949897</v>
      </c>
      <c r="N28" s="9"/>
      <c r="O28" s="9">
        <v>55579792274</v>
      </c>
      <c r="P28" s="9"/>
      <c r="Q28" s="9">
        <v>6845157623</v>
      </c>
    </row>
    <row r="29" spans="1:17">
      <c r="A29" s="3" t="s">
        <v>230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832644</v>
      </c>
      <c r="L29" s="9"/>
      <c r="M29" s="9">
        <v>8749588823</v>
      </c>
      <c r="N29" s="9"/>
      <c r="O29" s="9">
        <v>8218959398</v>
      </c>
      <c r="P29" s="9"/>
      <c r="Q29" s="9">
        <v>530629425</v>
      </c>
    </row>
    <row r="30" spans="1:17">
      <c r="A30" s="3" t="s">
        <v>125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16566111</v>
      </c>
      <c r="L30" s="9"/>
      <c r="M30" s="9">
        <v>121796860419</v>
      </c>
      <c r="N30" s="9"/>
      <c r="O30" s="9">
        <v>102456476756</v>
      </c>
      <c r="P30" s="9"/>
      <c r="Q30" s="9">
        <v>19340383663</v>
      </c>
    </row>
    <row r="31" spans="1:17">
      <c r="A31" s="3" t="s">
        <v>109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5054310</v>
      </c>
      <c r="L31" s="9"/>
      <c r="M31" s="9">
        <v>80452934882</v>
      </c>
      <c r="N31" s="9"/>
      <c r="O31" s="9">
        <v>69449842940</v>
      </c>
      <c r="P31" s="9"/>
      <c r="Q31" s="9">
        <v>11003091942</v>
      </c>
    </row>
    <row r="32" spans="1:17">
      <c r="A32" s="3" t="s">
        <v>135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1574731</v>
      </c>
      <c r="L32" s="9"/>
      <c r="M32" s="9">
        <v>21694345216</v>
      </c>
      <c r="N32" s="9"/>
      <c r="O32" s="9">
        <v>18534027939</v>
      </c>
      <c r="P32" s="9"/>
      <c r="Q32" s="9">
        <v>3160317277</v>
      </c>
    </row>
    <row r="33" spans="1:17">
      <c r="A33" s="3" t="s">
        <v>193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3507786</v>
      </c>
      <c r="L33" s="9"/>
      <c r="M33" s="9">
        <v>35195958837</v>
      </c>
      <c r="N33" s="9"/>
      <c r="O33" s="9">
        <v>39415783479</v>
      </c>
      <c r="P33" s="9"/>
      <c r="Q33" s="9">
        <v>-4219824642</v>
      </c>
    </row>
    <row r="34" spans="1:17">
      <c r="A34" s="3" t="s">
        <v>62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6563938</v>
      </c>
      <c r="L34" s="9"/>
      <c r="M34" s="9">
        <v>37294158347</v>
      </c>
      <c r="N34" s="9"/>
      <c r="O34" s="9">
        <v>36480125390</v>
      </c>
      <c r="P34" s="9"/>
      <c r="Q34" s="9">
        <v>814032957</v>
      </c>
    </row>
    <row r="35" spans="1:17">
      <c r="A35" s="3" t="s">
        <v>139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43199</v>
      </c>
      <c r="L35" s="9"/>
      <c r="M35" s="9">
        <v>1646759217</v>
      </c>
      <c r="N35" s="9"/>
      <c r="O35" s="9">
        <v>1551389338</v>
      </c>
      <c r="P35" s="9"/>
      <c r="Q35" s="9">
        <v>95369879</v>
      </c>
    </row>
    <row r="36" spans="1:17">
      <c r="A36" s="3" t="s">
        <v>54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372617</v>
      </c>
      <c r="L36" s="9"/>
      <c r="M36" s="9">
        <v>16313490971</v>
      </c>
      <c r="N36" s="9"/>
      <c r="O36" s="9">
        <v>13715225053</v>
      </c>
      <c r="P36" s="9"/>
      <c r="Q36" s="9">
        <v>2598265918</v>
      </c>
    </row>
    <row r="37" spans="1:17">
      <c r="A37" s="3" t="s">
        <v>65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2456320</v>
      </c>
      <c r="L37" s="9"/>
      <c r="M37" s="9">
        <v>35662496602</v>
      </c>
      <c r="N37" s="9"/>
      <c r="O37" s="9">
        <v>35415906734</v>
      </c>
      <c r="P37" s="9"/>
      <c r="Q37" s="9">
        <v>246589868</v>
      </c>
    </row>
    <row r="38" spans="1:17">
      <c r="A38" s="3" t="s">
        <v>129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321662</v>
      </c>
      <c r="L38" s="9"/>
      <c r="M38" s="9">
        <v>9385094359</v>
      </c>
      <c r="N38" s="9"/>
      <c r="O38" s="9">
        <v>7411991885</v>
      </c>
      <c r="P38" s="9"/>
      <c r="Q38" s="9">
        <v>1973102474</v>
      </c>
    </row>
    <row r="39" spans="1:17">
      <c r="A39" s="3" t="s">
        <v>231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2138532</v>
      </c>
      <c r="L39" s="9"/>
      <c r="M39" s="9">
        <v>66692299134</v>
      </c>
      <c r="N39" s="9"/>
      <c r="O39" s="9">
        <v>51654559385</v>
      </c>
      <c r="P39" s="9"/>
      <c r="Q39" s="9">
        <v>15037739749</v>
      </c>
    </row>
    <row r="40" spans="1:17">
      <c r="A40" s="3" t="s">
        <v>131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1371</v>
      </c>
      <c r="L40" s="9"/>
      <c r="M40" s="9">
        <v>14936758</v>
      </c>
      <c r="N40" s="9"/>
      <c r="O40" s="9">
        <v>14233941</v>
      </c>
      <c r="P40" s="9"/>
      <c r="Q40" s="9">
        <v>702817</v>
      </c>
    </row>
    <row r="41" spans="1:17">
      <c r="A41" s="3" t="s">
        <v>86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4007932</v>
      </c>
      <c r="L41" s="9"/>
      <c r="M41" s="9">
        <v>147715959636</v>
      </c>
      <c r="N41" s="9"/>
      <c r="O41" s="9">
        <v>106449516384</v>
      </c>
      <c r="P41" s="9"/>
      <c r="Q41" s="9">
        <v>41266443252</v>
      </c>
    </row>
    <row r="42" spans="1:17">
      <c r="A42" s="3" t="s">
        <v>34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889520</v>
      </c>
      <c r="L42" s="9"/>
      <c r="M42" s="9">
        <v>11127132424</v>
      </c>
      <c r="N42" s="9"/>
      <c r="O42" s="9">
        <v>15211062756</v>
      </c>
      <c r="P42" s="9"/>
      <c r="Q42" s="9">
        <v>-4083930332</v>
      </c>
    </row>
    <row r="43" spans="1:17">
      <c r="A43" s="3" t="s">
        <v>123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7334828</v>
      </c>
      <c r="L43" s="9"/>
      <c r="M43" s="9">
        <v>75082206011</v>
      </c>
      <c r="N43" s="9"/>
      <c r="O43" s="9">
        <v>58291164309</v>
      </c>
      <c r="P43" s="9"/>
      <c r="Q43" s="9">
        <v>16791041702</v>
      </c>
    </row>
    <row r="44" spans="1:17">
      <c r="A44" s="3" t="s">
        <v>232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6027396</v>
      </c>
      <c r="L44" s="9"/>
      <c r="M44" s="9">
        <v>48160158850</v>
      </c>
      <c r="N44" s="9"/>
      <c r="O44" s="9">
        <v>42209846838</v>
      </c>
      <c r="P44" s="9"/>
      <c r="Q44" s="9">
        <v>5950312012</v>
      </c>
    </row>
    <row r="45" spans="1:17">
      <c r="A45" s="3" t="s">
        <v>98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7301595</v>
      </c>
      <c r="L45" s="9"/>
      <c r="M45" s="9">
        <v>25815572208</v>
      </c>
      <c r="N45" s="9"/>
      <c r="O45" s="9">
        <v>26068360701</v>
      </c>
      <c r="P45" s="9"/>
      <c r="Q45" s="9">
        <v>-252788493</v>
      </c>
    </row>
    <row r="46" spans="1:17">
      <c r="A46" s="3" t="s">
        <v>204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1594976</v>
      </c>
      <c r="L46" s="9"/>
      <c r="M46" s="9">
        <v>81498004166</v>
      </c>
      <c r="N46" s="9"/>
      <c r="O46" s="9">
        <v>81734217159</v>
      </c>
      <c r="P46" s="9"/>
      <c r="Q46" s="9">
        <v>-236212993</v>
      </c>
    </row>
    <row r="47" spans="1:17">
      <c r="A47" s="3" t="s">
        <v>102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2149866</v>
      </c>
      <c r="L47" s="9"/>
      <c r="M47" s="9">
        <v>25691511014</v>
      </c>
      <c r="N47" s="9"/>
      <c r="O47" s="9">
        <v>26687225727</v>
      </c>
      <c r="P47" s="9"/>
      <c r="Q47" s="9">
        <v>-995714713</v>
      </c>
    </row>
    <row r="48" spans="1:17">
      <c r="A48" s="3" t="s">
        <v>206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1264201</v>
      </c>
      <c r="L48" s="9"/>
      <c r="M48" s="9">
        <v>40211219936</v>
      </c>
      <c r="N48" s="9"/>
      <c r="O48" s="9">
        <v>46011682982</v>
      </c>
      <c r="P48" s="9"/>
      <c r="Q48" s="9">
        <v>-5800463046</v>
      </c>
    </row>
    <row r="49" spans="1:17">
      <c r="A49" s="3" t="s">
        <v>233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2000000</v>
      </c>
      <c r="L49" s="9"/>
      <c r="M49" s="9">
        <v>12107529075</v>
      </c>
      <c r="N49" s="9"/>
      <c r="O49" s="9">
        <v>11325950281</v>
      </c>
      <c r="P49" s="9"/>
      <c r="Q49" s="9">
        <v>781578794</v>
      </c>
    </row>
    <row r="50" spans="1:17">
      <c r="A50" s="3" t="s">
        <v>84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1257725</v>
      </c>
      <c r="L50" s="9"/>
      <c r="M50" s="9">
        <v>28623338896</v>
      </c>
      <c r="N50" s="9"/>
      <c r="O50" s="9">
        <v>28898261438</v>
      </c>
      <c r="P50" s="9"/>
      <c r="Q50" s="9">
        <v>-274922542</v>
      </c>
    </row>
    <row r="51" spans="1:17">
      <c r="A51" s="3" t="s">
        <v>234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5552143</v>
      </c>
      <c r="L51" s="9"/>
      <c r="M51" s="9">
        <v>34328900169</v>
      </c>
      <c r="N51" s="9"/>
      <c r="O51" s="9">
        <v>34328900169</v>
      </c>
      <c r="P51" s="9"/>
      <c r="Q51" s="9">
        <v>0</v>
      </c>
    </row>
    <row r="52" spans="1:17">
      <c r="A52" s="3" t="s">
        <v>235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5431247</v>
      </c>
      <c r="L52" s="9"/>
      <c r="M52" s="9">
        <v>31550108015</v>
      </c>
      <c r="N52" s="9"/>
      <c r="O52" s="9">
        <v>31550113823</v>
      </c>
      <c r="P52" s="9"/>
      <c r="Q52" s="9">
        <v>-5808</v>
      </c>
    </row>
    <row r="53" spans="1:17">
      <c r="A53" s="3" t="s">
        <v>19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23743439</v>
      </c>
      <c r="L53" s="9"/>
      <c r="M53" s="9">
        <v>53155340505</v>
      </c>
      <c r="N53" s="9"/>
      <c r="O53" s="9">
        <v>57818289297</v>
      </c>
      <c r="P53" s="9"/>
      <c r="Q53" s="9">
        <v>-4662948792</v>
      </c>
    </row>
    <row r="54" spans="1:17">
      <c r="A54" s="3" t="s">
        <v>22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1389862</v>
      </c>
      <c r="L54" s="9"/>
      <c r="M54" s="9">
        <v>3436152765</v>
      </c>
      <c r="N54" s="9"/>
      <c r="O54" s="9">
        <v>2747124015</v>
      </c>
      <c r="P54" s="9"/>
      <c r="Q54" s="9">
        <v>689028750</v>
      </c>
    </row>
    <row r="55" spans="1:17">
      <c r="A55" s="3" t="s">
        <v>56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87127</v>
      </c>
      <c r="L55" s="9"/>
      <c r="M55" s="9">
        <v>786054905</v>
      </c>
      <c r="N55" s="9"/>
      <c r="O55" s="9">
        <v>842165599</v>
      </c>
      <c r="P55" s="9"/>
      <c r="Q55" s="9">
        <v>-56110694</v>
      </c>
    </row>
    <row r="56" spans="1:17">
      <c r="A56" s="3" t="s">
        <v>100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84228</v>
      </c>
      <c r="L56" s="9"/>
      <c r="M56" s="9">
        <v>1458547420</v>
      </c>
      <c r="N56" s="9"/>
      <c r="O56" s="9">
        <v>1318589195</v>
      </c>
      <c r="P56" s="9"/>
      <c r="Q56" s="9">
        <v>139958225</v>
      </c>
    </row>
    <row r="57" spans="1:17">
      <c r="A57" s="3" t="s">
        <v>113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/>
      <c r="K57" s="9">
        <v>5238159</v>
      </c>
      <c r="L57" s="9"/>
      <c r="M57" s="9">
        <v>197696600868</v>
      </c>
      <c r="N57" s="9"/>
      <c r="O57" s="9">
        <v>176466245255</v>
      </c>
      <c r="P57" s="9"/>
      <c r="Q57" s="9">
        <v>21230355613</v>
      </c>
    </row>
    <row r="58" spans="1:17">
      <c r="A58" s="3" t="s">
        <v>42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v>0</v>
      </c>
      <c r="J58" s="9"/>
      <c r="K58" s="9">
        <v>137356</v>
      </c>
      <c r="L58" s="9"/>
      <c r="M58" s="9">
        <v>21726069542</v>
      </c>
      <c r="N58" s="9"/>
      <c r="O58" s="9">
        <v>21748533366</v>
      </c>
      <c r="P58" s="9"/>
      <c r="Q58" s="9">
        <v>-22463824</v>
      </c>
    </row>
    <row r="59" spans="1:17">
      <c r="A59" s="3" t="s">
        <v>236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v>0</v>
      </c>
      <c r="J59" s="9"/>
      <c r="K59" s="9">
        <v>2176239</v>
      </c>
      <c r="L59" s="9"/>
      <c r="M59" s="9">
        <v>394699217940</v>
      </c>
      <c r="N59" s="9"/>
      <c r="O59" s="9">
        <v>366917066733</v>
      </c>
      <c r="P59" s="9"/>
      <c r="Q59" s="9">
        <v>27782151207</v>
      </c>
    </row>
    <row r="60" spans="1:17">
      <c r="A60" s="3" t="s">
        <v>90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/>
      <c r="K60" s="9">
        <v>47076384</v>
      </c>
      <c r="L60" s="9"/>
      <c r="M60" s="9">
        <v>579631843358</v>
      </c>
      <c r="N60" s="9"/>
      <c r="O60" s="9">
        <v>465773401838</v>
      </c>
      <c r="P60" s="9"/>
      <c r="Q60" s="9">
        <v>113858441520</v>
      </c>
    </row>
    <row r="61" spans="1:17">
      <c r="A61" s="3" t="s">
        <v>69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/>
      <c r="K61" s="9">
        <v>414176</v>
      </c>
      <c r="L61" s="9"/>
      <c r="M61" s="9">
        <v>7399992661</v>
      </c>
      <c r="N61" s="9"/>
      <c r="O61" s="9">
        <v>5703821203</v>
      </c>
      <c r="P61" s="9"/>
      <c r="Q61" s="9">
        <v>1696171458</v>
      </c>
    </row>
    <row r="62" spans="1:17">
      <c r="A62" s="3" t="s">
        <v>213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v>0</v>
      </c>
      <c r="J62" s="9"/>
      <c r="K62" s="9">
        <v>2809741</v>
      </c>
      <c r="L62" s="9"/>
      <c r="M62" s="9">
        <v>92070004055</v>
      </c>
      <c r="N62" s="9"/>
      <c r="O62" s="9">
        <v>55751127972</v>
      </c>
      <c r="P62" s="9"/>
      <c r="Q62" s="9">
        <v>36318876083</v>
      </c>
    </row>
    <row r="63" spans="1:17">
      <c r="A63" s="3" t="s">
        <v>88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/>
      <c r="K63" s="9">
        <v>419186</v>
      </c>
      <c r="L63" s="9"/>
      <c r="M63" s="9">
        <v>2752405175</v>
      </c>
      <c r="N63" s="9"/>
      <c r="O63" s="9">
        <v>2411622464</v>
      </c>
      <c r="P63" s="9"/>
      <c r="Q63" s="9">
        <v>340782711</v>
      </c>
    </row>
    <row r="64" spans="1:17">
      <c r="A64" s="3" t="s">
        <v>237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1099073</v>
      </c>
      <c r="L64" s="9"/>
      <c r="M64" s="9">
        <v>17571894064</v>
      </c>
      <c r="N64" s="9"/>
      <c r="O64" s="9">
        <v>19042859177</v>
      </c>
      <c r="P64" s="9"/>
      <c r="Q64" s="9">
        <v>-1470965113</v>
      </c>
    </row>
    <row r="65" spans="1:17">
      <c r="A65" s="3" t="s">
        <v>106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596778</v>
      </c>
      <c r="L65" s="9"/>
      <c r="M65" s="9">
        <v>6540313207</v>
      </c>
      <c r="N65" s="9"/>
      <c r="O65" s="9">
        <v>5372409449</v>
      </c>
      <c r="P65" s="9"/>
      <c r="Q65" s="9">
        <v>1167903758</v>
      </c>
    </row>
    <row r="66" spans="1:17">
      <c r="A66" s="3" t="s">
        <v>238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7490000</v>
      </c>
      <c r="L66" s="9"/>
      <c r="M66" s="9">
        <v>79697420171</v>
      </c>
      <c r="N66" s="9"/>
      <c r="O66" s="9">
        <v>70020094260</v>
      </c>
      <c r="P66" s="9"/>
      <c r="Q66" s="9">
        <v>9677325911</v>
      </c>
    </row>
    <row r="67" spans="1:17">
      <c r="A67" s="3" t="s">
        <v>46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103804</v>
      </c>
      <c r="L67" s="9"/>
      <c r="M67" s="9">
        <v>5560328505</v>
      </c>
      <c r="N67" s="9"/>
      <c r="O67" s="9">
        <v>4328008164</v>
      </c>
      <c r="P67" s="9"/>
      <c r="Q67" s="9">
        <v>1232320341</v>
      </c>
    </row>
    <row r="68" spans="1:17">
      <c r="A68" s="3" t="s">
        <v>94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1312125</v>
      </c>
      <c r="L68" s="9"/>
      <c r="M68" s="9">
        <v>28407807493</v>
      </c>
      <c r="N68" s="9"/>
      <c r="O68" s="9">
        <v>28195780490</v>
      </c>
      <c r="P68" s="9"/>
      <c r="Q68" s="9">
        <v>212027003</v>
      </c>
    </row>
    <row r="69" spans="1:17">
      <c r="A69" s="3" t="s">
        <v>239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19942157</v>
      </c>
      <c r="L69" s="9"/>
      <c r="M69" s="9">
        <v>52830099119</v>
      </c>
      <c r="N69" s="9"/>
      <c r="O69" s="9">
        <v>52991528962</v>
      </c>
      <c r="P69" s="9"/>
      <c r="Q69" s="9">
        <v>-161429843</v>
      </c>
    </row>
    <row r="70" spans="1:17">
      <c r="A70" s="3" t="s">
        <v>240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34621</v>
      </c>
      <c r="L70" s="9"/>
      <c r="M70" s="9">
        <v>482552972</v>
      </c>
      <c r="N70" s="9"/>
      <c r="O70" s="9">
        <v>426746062</v>
      </c>
      <c r="P70" s="9"/>
      <c r="Q70" s="9">
        <v>55806910</v>
      </c>
    </row>
    <row r="71" spans="1:17">
      <c r="A71" s="3" t="s">
        <v>40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/>
      <c r="K71" s="9">
        <v>10643101</v>
      </c>
      <c r="L71" s="9"/>
      <c r="M71" s="9">
        <v>34548479188</v>
      </c>
      <c r="N71" s="9"/>
      <c r="O71" s="9">
        <v>27257210357</v>
      </c>
      <c r="P71" s="9"/>
      <c r="Q71" s="9">
        <v>7291268831</v>
      </c>
    </row>
    <row r="72" spans="1:17">
      <c r="A72" s="3" t="s">
        <v>241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v>0</v>
      </c>
      <c r="J72" s="9"/>
      <c r="K72" s="9">
        <v>33939435</v>
      </c>
      <c r="L72" s="9"/>
      <c r="M72" s="9">
        <v>255529469096</v>
      </c>
      <c r="N72" s="9"/>
      <c r="O72" s="9">
        <v>149794094670</v>
      </c>
      <c r="P72" s="9"/>
      <c r="Q72" s="9">
        <v>105735374426</v>
      </c>
    </row>
    <row r="73" spans="1:17">
      <c r="A73" s="3" t="s">
        <v>52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v>0</v>
      </c>
      <c r="J73" s="9"/>
      <c r="K73" s="9">
        <v>198912</v>
      </c>
      <c r="L73" s="9"/>
      <c r="M73" s="9">
        <v>25849769377</v>
      </c>
      <c r="N73" s="9"/>
      <c r="O73" s="9">
        <v>23203803510</v>
      </c>
      <c r="P73" s="9"/>
      <c r="Q73" s="9">
        <v>2645965867</v>
      </c>
    </row>
    <row r="74" spans="1:17">
      <c r="A74" s="3" t="s">
        <v>48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v>0</v>
      </c>
      <c r="J74" s="9"/>
      <c r="K74" s="9">
        <v>123793</v>
      </c>
      <c r="L74" s="9"/>
      <c r="M74" s="9">
        <v>21141768815</v>
      </c>
      <c r="N74" s="9"/>
      <c r="O74" s="9">
        <v>19642762166</v>
      </c>
      <c r="P74" s="9"/>
      <c r="Q74" s="9">
        <v>1499006649</v>
      </c>
    </row>
    <row r="75" spans="1:17">
      <c r="A75" s="3" t="s">
        <v>79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v>0</v>
      </c>
      <c r="J75" s="9"/>
      <c r="K75" s="9">
        <v>8095079</v>
      </c>
      <c r="L75" s="9"/>
      <c r="M75" s="9">
        <v>78433635980</v>
      </c>
      <c r="N75" s="9"/>
      <c r="O75" s="9">
        <v>71012564268</v>
      </c>
      <c r="P75" s="9"/>
      <c r="Q75" s="9">
        <v>7421071712</v>
      </c>
    </row>
    <row r="76" spans="1:17">
      <c r="A76" s="3" t="s">
        <v>44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v>0</v>
      </c>
      <c r="J76" s="9"/>
      <c r="K76" s="9">
        <v>3145516</v>
      </c>
      <c r="L76" s="9"/>
      <c r="M76" s="9">
        <v>43573483546</v>
      </c>
      <c r="N76" s="9"/>
      <c r="O76" s="9">
        <v>40232241941</v>
      </c>
      <c r="P76" s="9"/>
      <c r="Q76" s="9">
        <v>3341241605</v>
      </c>
    </row>
    <row r="77" spans="1:17">
      <c r="A77" s="3" t="s">
        <v>75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v>0</v>
      </c>
      <c r="J77" s="9"/>
      <c r="K77" s="9">
        <v>64882079</v>
      </c>
      <c r="L77" s="9"/>
      <c r="M77" s="9">
        <v>78532113003</v>
      </c>
      <c r="N77" s="9"/>
      <c r="O77" s="9">
        <v>73733190944</v>
      </c>
      <c r="P77" s="9"/>
      <c r="Q77" s="9">
        <v>4798922059</v>
      </c>
    </row>
    <row r="78" spans="1:17">
      <c r="A78" s="3" t="s">
        <v>242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v>0</v>
      </c>
      <c r="J78" s="9"/>
      <c r="K78" s="9">
        <v>5512447</v>
      </c>
      <c r="L78" s="9"/>
      <c r="M78" s="9">
        <v>98262426368</v>
      </c>
      <c r="N78" s="9"/>
      <c r="O78" s="9">
        <v>64229070053</v>
      </c>
      <c r="P78" s="9"/>
      <c r="Q78" s="9">
        <v>34033356315</v>
      </c>
    </row>
    <row r="79" spans="1:17">
      <c r="A79" s="3" t="s">
        <v>243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v>0</v>
      </c>
      <c r="J79" s="9"/>
      <c r="K79" s="9">
        <v>3585149</v>
      </c>
      <c r="L79" s="9"/>
      <c r="M79" s="9">
        <v>15561752190</v>
      </c>
      <c r="N79" s="9"/>
      <c r="O79" s="9">
        <v>15516524872</v>
      </c>
      <c r="P79" s="9"/>
      <c r="Q79" s="9">
        <v>45227318</v>
      </c>
    </row>
    <row r="80" spans="1:17">
      <c r="A80" s="3" t="s">
        <v>73</v>
      </c>
      <c r="C80" s="9">
        <v>0</v>
      </c>
      <c r="D80" s="9"/>
      <c r="E80" s="9">
        <v>0</v>
      </c>
      <c r="F80" s="9"/>
      <c r="G80" s="9">
        <v>0</v>
      </c>
      <c r="H80" s="9"/>
      <c r="I80" s="9">
        <v>0</v>
      </c>
      <c r="J80" s="9"/>
      <c r="K80" s="9">
        <v>40317</v>
      </c>
      <c r="L80" s="9"/>
      <c r="M80" s="9">
        <v>1095509244</v>
      </c>
      <c r="N80" s="9"/>
      <c r="O80" s="9">
        <v>1152387905</v>
      </c>
      <c r="P80" s="9"/>
      <c r="Q80" s="9">
        <v>-56878661</v>
      </c>
    </row>
    <row r="81" spans="1:19">
      <c r="A81" s="3" t="s">
        <v>220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v>0</v>
      </c>
      <c r="J81" s="9"/>
      <c r="K81" s="9">
        <v>3022147</v>
      </c>
      <c r="L81" s="9"/>
      <c r="M81" s="9">
        <v>41341513126</v>
      </c>
      <c r="N81" s="9"/>
      <c r="O81" s="9">
        <v>51734285548</v>
      </c>
      <c r="P81" s="9"/>
      <c r="Q81" s="9">
        <v>-10392772422</v>
      </c>
    </row>
    <row r="82" spans="1:19">
      <c r="A82" s="3" t="s">
        <v>38</v>
      </c>
      <c r="C82" s="9">
        <v>0</v>
      </c>
      <c r="D82" s="9"/>
      <c r="E82" s="9">
        <v>0</v>
      </c>
      <c r="F82" s="9"/>
      <c r="G82" s="9">
        <v>0</v>
      </c>
      <c r="H82" s="9"/>
      <c r="I82" s="9">
        <v>0</v>
      </c>
      <c r="J82" s="9"/>
      <c r="K82" s="9">
        <v>89365</v>
      </c>
      <c r="L82" s="9"/>
      <c r="M82" s="9">
        <v>4535380914</v>
      </c>
      <c r="N82" s="9"/>
      <c r="O82" s="9">
        <v>3338644254</v>
      </c>
      <c r="P82" s="9"/>
      <c r="Q82" s="9">
        <v>1196736660</v>
      </c>
    </row>
    <row r="83" spans="1:19">
      <c r="A83" s="3" t="s">
        <v>67</v>
      </c>
      <c r="C83" s="9">
        <v>0</v>
      </c>
      <c r="D83" s="9"/>
      <c r="E83" s="9">
        <v>0</v>
      </c>
      <c r="F83" s="9"/>
      <c r="G83" s="9">
        <v>0</v>
      </c>
      <c r="H83" s="9"/>
      <c r="I83" s="9">
        <v>0</v>
      </c>
      <c r="J83" s="9"/>
      <c r="K83" s="9">
        <v>2260594</v>
      </c>
      <c r="L83" s="9"/>
      <c r="M83" s="9">
        <v>52390505304</v>
      </c>
      <c r="N83" s="9"/>
      <c r="O83" s="9">
        <v>55870307257</v>
      </c>
      <c r="P83" s="9"/>
      <c r="Q83" s="9">
        <v>-3479801953</v>
      </c>
    </row>
    <row r="84" spans="1:19">
      <c r="A84" s="3" t="s">
        <v>96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v>0</v>
      </c>
      <c r="J84" s="9"/>
      <c r="K84" s="9">
        <v>9321</v>
      </c>
      <c r="L84" s="9"/>
      <c r="M84" s="9">
        <v>132318429</v>
      </c>
      <c r="N84" s="9"/>
      <c r="O84" s="9">
        <v>180125359</v>
      </c>
      <c r="P84" s="9"/>
      <c r="Q84" s="9">
        <v>-47806930</v>
      </c>
    </row>
    <row r="85" spans="1:19">
      <c r="A85" s="3" t="s">
        <v>224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v>0</v>
      </c>
      <c r="J85" s="9"/>
      <c r="K85" s="9">
        <v>3170758</v>
      </c>
      <c r="L85" s="9"/>
      <c r="M85" s="9">
        <v>86282243650</v>
      </c>
      <c r="N85" s="9"/>
      <c r="O85" s="9">
        <v>58041134264</v>
      </c>
      <c r="P85" s="9"/>
      <c r="Q85" s="9">
        <v>28241109386</v>
      </c>
    </row>
    <row r="86" spans="1:19">
      <c r="A86" s="3" t="s">
        <v>244</v>
      </c>
      <c r="C86" s="9">
        <v>0</v>
      </c>
      <c r="D86" s="9"/>
      <c r="E86" s="9">
        <v>0</v>
      </c>
      <c r="F86" s="9"/>
      <c r="G86" s="9">
        <v>0</v>
      </c>
      <c r="H86" s="9"/>
      <c r="I86" s="9">
        <v>0</v>
      </c>
      <c r="J86" s="9"/>
      <c r="K86" s="9">
        <v>2715563</v>
      </c>
      <c r="L86" s="9"/>
      <c r="M86" s="9">
        <v>15301314044</v>
      </c>
      <c r="N86" s="9"/>
      <c r="O86" s="9">
        <v>6374345625</v>
      </c>
      <c r="P86" s="9"/>
      <c r="Q86" s="9">
        <v>8926968419</v>
      </c>
    </row>
    <row r="87" spans="1:19">
      <c r="A87" s="3" t="s">
        <v>245</v>
      </c>
      <c r="C87" s="9">
        <v>0</v>
      </c>
      <c r="D87" s="9"/>
      <c r="E87" s="9">
        <v>0</v>
      </c>
      <c r="F87" s="9"/>
      <c r="G87" s="9">
        <v>0</v>
      </c>
      <c r="H87" s="9"/>
      <c r="I87" s="9">
        <v>0</v>
      </c>
      <c r="J87" s="9"/>
      <c r="K87" s="9">
        <v>625000</v>
      </c>
      <c r="L87" s="9"/>
      <c r="M87" s="9">
        <v>15314583040</v>
      </c>
      <c r="N87" s="9"/>
      <c r="O87" s="9">
        <v>8445161250</v>
      </c>
      <c r="P87" s="9"/>
      <c r="Q87" s="9">
        <v>6869421790</v>
      </c>
    </row>
    <row r="88" spans="1:19">
      <c r="A88" s="3" t="s">
        <v>246</v>
      </c>
      <c r="C88" s="9">
        <v>0</v>
      </c>
      <c r="D88" s="9"/>
      <c r="E88" s="9">
        <v>0</v>
      </c>
      <c r="F88" s="9"/>
      <c r="G88" s="9">
        <v>0</v>
      </c>
      <c r="H88" s="9"/>
      <c r="I88" s="9">
        <v>0</v>
      </c>
      <c r="J88" s="9"/>
      <c r="K88" s="9">
        <v>10500000</v>
      </c>
      <c r="L88" s="9"/>
      <c r="M88" s="9">
        <v>81533579328</v>
      </c>
      <c r="N88" s="9"/>
      <c r="O88" s="9">
        <v>40343098301</v>
      </c>
      <c r="P88" s="9"/>
      <c r="Q88" s="9">
        <v>41190481027</v>
      </c>
    </row>
    <row r="89" spans="1:19">
      <c r="A89" s="3" t="s">
        <v>247</v>
      </c>
      <c r="C89" s="9">
        <v>0</v>
      </c>
      <c r="D89" s="9"/>
      <c r="E89" s="9">
        <v>0</v>
      </c>
      <c r="F89" s="9"/>
      <c r="G89" s="9">
        <v>0</v>
      </c>
      <c r="H89" s="9"/>
      <c r="I89" s="9">
        <v>0</v>
      </c>
      <c r="J89" s="9"/>
      <c r="K89" s="9">
        <v>1125000</v>
      </c>
      <c r="L89" s="9"/>
      <c r="M89" s="9">
        <v>14188121786</v>
      </c>
      <c r="N89" s="9"/>
      <c r="O89" s="9">
        <v>12398622736</v>
      </c>
      <c r="P89" s="9"/>
      <c r="Q89" s="9">
        <v>1789499050</v>
      </c>
    </row>
    <row r="90" spans="1:19">
      <c r="A90" s="3" t="s">
        <v>15</v>
      </c>
      <c r="C90" s="9">
        <v>0</v>
      </c>
      <c r="D90" s="9"/>
      <c r="E90" s="9">
        <v>0</v>
      </c>
      <c r="F90" s="9"/>
      <c r="G90" s="9">
        <v>0</v>
      </c>
      <c r="H90" s="9"/>
      <c r="I90" s="9">
        <v>0</v>
      </c>
      <c r="J90" s="9"/>
      <c r="K90" s="9">
        <v>88394</v>
      </c>
      <c r="L90" s="9"/>
      <c r="M90" s="9">
        <v>344270334</v>
      </c>
      <c r="N90" s="9"/>
      <c r="O90" s="9">
        <v>373549218</v>
      </c>
      <c r="P90" s="9"/>
      <c r="Q90" s="9">
        <v>-29278884</v>
      </c>
    </row>
    <row r="91" spans="1:19">
      <c r="A91" s="3" t="s">
        <v>146</v>
      </c>
      <c r="C91" s="9" t="s">
        <v>146</v>
      </c>
      <c r="D91" s="9"/>
      <c r="E91" s="15">
        <f>SUM(E8:E90)</f>
        <v>215046905641</v>
      </c>
      <c r="F91" s="9"/>
      <c r="G91" s="15">
        <f>SUM(G8:G90)</f>
        <v>239042997772</v>
      </c>
      <c r="H91" s="9"/>
      <c r="I91" s="15">
        <f>SUM(I8:I90)</f>
        <v>-23996092131</v>
      </c>
      <c r="J91" s="9"/>
      <c r="K91" s="9" t="s">
        <v>146</v>
      </c>
      <c r="L91" s="9"/>
      <c r="M91" s="15">
        <f>SUM(M8:M90)</f>
        <v>4394153845423</v>
      </c>
      <c r="N91" s="9"/>
      <c r="O91" s="15">
        <f>SUM(O8:O90)</f>
        <v>3847431544574</v>
      </c>
      <c r="P91" s="9"/>
      <c r="Q91" s="15">
        <f>SUM(Q8:Q90)</f>
        <v>546722300849</v>
      </c>
      <c r="S91" s="5"/>
    </row>
    <row r="92" spans="1:19">
      <c r="S92" s="5"/>
    </row>
    <row r="93" spans="1:19">
      <c r="G93" s="5"/>
      <c r="S93" s="5"/>
    </row>
    <row r="94" spans="1:19">
      <c r="G94" s="5"/>
      <c r="S94" s="5"/>
    </row>
    <row r="95" spans="1:19">
      <c r="G95" s="5"/>
    </row>
    <row r="96" spans="1:19">
      <c r="G96" s="5"/>
    </row>
    <row r="97" spans="7:7">
      <c r="G97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0"/>
  <sheetViews>
    <sheetView rightToLeft="1" topLeftCell="B88" workbookViewId="0">
      <selection activeCell="B51" sqref="A51:XFD51"/>
    </sheetView>
  </sheetViews>
  <sheetFormatPr defaultRowHeight="24"/>
  <cols>
    <col min="1" max="1" width="35.710937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1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  <c r="L3" s="1" t="s">
        <v>170</v>
      </c>
      <c r="M3" s="1" t="s">
        <v>170</v>
      </c>
      <c r="N3" s="1" t="s">
        <v>170</v>
      </c>
      <c r="O3" s="1" t="s">
        <v>170</v>
      </c>
      <c r="P3" s="1" t="s">
        <v>170</v>
      </c>
      <c r="Q3" s="1" t="s">
        <v>170</v>
      </c>
      <c r="R3" s="1" t="s">
        <v>170</v>
      </c>
      <c r="S3" s="1" t="s">
        <v>170</v>
      </c>
      <c r="T3" s="1" t="s">
        <v>170</v>
      </c>
      <c r="U3" s="1" t="s">
        <v>170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172</v>
      </c>
      <c r="D6" s="2" t="s">
        <v>172</v>
      </c>
      <c r="E6" s="2" t="s">
        <v>172</v>
      </c>
      <c r="F6" s="2" t="s">
        <v>172</v>
      </c>
      <c r="G6" s="2" t="s">
        <v>172</v>
      </c>
      <c r="H6" s="2" t="s">
        <v>172</v>
      </c>
      <c r="I6" s="2" t="s">
        <v>172</v>
      </c>
      <c r="J6" s="2" t="s">
        <v>172</v>
      </c>
      <c r="K6" s="2" t="s">
        <v>172</v>
      </c>
      <c r="M6" s="2" t="s">
        <v>173</v>
      </c>
      <c r="N6" s="2" t="s">
        <v>173</v>
      </c>
      <c r="O6" s="2" t="s">
        <v>173</v>
      </c>
      <c r="P6" s="2" t="s">
        <v>173</v>
      </c>
      <c r="Q6" s="2" t="s">
        <v>173</v>
      </c>
      <c r="R6" s="2" t="s">
        <v>173</v>
      </c>
      <c r="S6" s="2" t="s">
        <v>173</v>
      </c>
      <c r="T6" s="2" t="s">
        <v>173</v>
      </c>
      <c r="U6" s="2" t="s">
        <v>173</v>
      </c>
    </row>
    <row r="7" spans="1:21" ht="24.75">
      <c r="A7" s="2" t="s">
        <v>3</v>
      </c>
      <c r="C7" s="2" t="s">
        <v>248</v>
      </c>
      <c r="E7" s="2" t="s">
        <v>249</v>
      </c>
      <c r="G7" s="2" t="s">
        <v>250</v>
      </c>
      <c r="I7" s="2" t="s">
        <v>156</v>
      </c>
      <c r="K7" s="2" t="s">
        <v>251</v>
      </c>
      <c r="M7" s="2" t="s">
        <v>248</v>
      </c>
      <c r="O7" s="2" t="s">
        <v>249</v>
      </c>
      <c r="Q7" s="2" t="s">
        <v>250</v>
      </c>
      <c r="S7" s="2" t="s">
        <v>156</v>
      </c>
      <c r="U7" s="2" t="s">
        <v>251</v>
      </c>
    </row>
    <row r="8" spans="1:21">
      <c r="A8" s="3" t="s">
        <v>71</v>
      </c>
      <c r="C8" s="7">
        <v>0</v>
      </c>
      <c r="D8" s="8"/>
      <c r="E8" s="9">
        <v>3381665969</v>
      </c>
      <c r="F8" s="9"/>
      <c r="G8" s="9">
        <v>-124885475</v>
      </c>
      <c r="H8" s="9"/>
      <c r="I8" s="9">
        <f>C8+E8+G8</f>
        <v>3256780494</v>
      </c>
      <c r="J8" s="8"/>
      <c r="K8" s="17">
        <f>I8/$I$99</f>
        <v>4.6580570915176894E-3</v>
      </c>
      <c r="L8" s="8"/>
      <c r="M8" s="7">
        <v>0</v>
      </c>
      <c r="N8" s="8"/>
      <c r="O8" s="9">
        <v>1761053714</v>
      </c>
      <c r="P8" s="9"/>
      <c r="Q8" s="9">
        <v>134302644</v>
      </c>
      <c r="R8" s="9"/>
      <c r="S8" s="9">
        <f>M8+O8+Q8</f>
        <v>1895356358</v>
      </c>
      <c r="T8" s="8"/>
      <c r="U8" s="17">
        <f>S8/$S$99</f>
        <v>9.7987188148795099E-4</v>
      </c>
    </row>
    <row r="9" spans="1:21">
      <c r="A9" s="3" t="s">
        <v>17</v>
      </c>
      <c r="C9" s="7">
        <v>0</v>
      </c>
      <c r="D9" s="8"/>
      <c r="E9" s="9">
        <v>10611280758</v>
      </c>
      <c r="F9" s="9"/>
      <c r="G9" s="9">
        <v>-5734685196</v>
      </c>
      <c r="H9" s="9"/>
      <c r="I9" s="9">
        <f t="shared" ref="I9:I71" si="0">C9+E9+G9</f>
        <v>4876595562</v>
      </c>
      <c r="J9" s="8"/>
      <c r="K9" s="17">
        <f>I9/$I$99</f>
        <v>6.9748208643126914E-3</v>
      </c>
      <c r="L9" s="8"/>
      <c r="M9" s="7">
        <v>0</v>
      </c>
      <c r="N9" s="8"/>
      <c r="O9" s="9">
        <v>-14286436773</v>
      </c>
      <c r="P9" s="9"/>
      <c r="Q9" s="9">
        <v>-9311555848</v>
      </c>
      <c r="R9" s="9"/>
      <c r="S9" s="9">
        <f t="shared" ref="S9:S71" si="1">M9+O9+Q9</f>
        <v>-23597992621</v>
      </c>
      <c r="T9" s="8"/>
      <c r="U9" s="17">
        <f>S9/$S$99</f>
        <v>-1.2199821596228847E-2</v>
      </c>
    </row>
    <row r="10" spans="1:21">
      <c r="A10" s="3" t="s">
        <v>108</v>
      </c>
      <c r="C10" s="7">
        <v>0</v>
      </c>
      <c r="D10" s="8"/>
      <c r="E10" s="9">
        <v>23452764187</v>
      </c>
      <c r="F10" s="9"/>
      <c r="G10" s="9">
        <v>-1339573223</v>
      </c>
      <c r="H10" s="9"/>
      <c r="I10" s="9">
        <f t="shared" si="0"/>
        <v>22113190964</v>
      </c>
      <c r="J10" s="8"/>
      <c r="K10" s="17">
        <f>I10/$I$99</f>
        <v>3.1627709075177569E-2</v>
      </c>
      <c r="L10" s="8"/>
      <c r="M10" s="7">
        <v>2640749650</v>
      </c>
      <c r="N10" s="8"/>
      <c r="O10" s="9">
        <v>11583220724</v>
      </c>
      <c r="P10" s="9"/>
      <c r="Q10" s="9">
        <v>484614557</v>
      </c>
      <c r="R10" s="9"/>
      <c r="S10" s="9">
        <f t="shared" si="1"/>
        <v>14708584931</v>
      </c>
      <c r="T10" s="8"/>
      <c r="U10" s="17">
        <f>S10/$S$99</f>
        <v>7.6041261209435808E-3</v>
      </c>
    </row>
    <row r="11" spans="1:21">
      <c r="A11" s="3" t="s">
        <v>58</v>
      </c>
      <c r="C11" s="7">
        <v>0</v>
      </c>
      <c r="D11" s="8"/>
      <c r="E11" s="9">
        <v>20320771934</v>
      </c>
      <c r="F11" s="9"/>
      <c r="G11" s="9">
        <v>1509495995</v>
      </c>
      <c r="H11" s="9"/>
      <c r="I11" s="9">
        <f t="shared" si="0"/>
        <v>21830267929</v>
      </c>
      <c r="J11" s="8"/>
      <c r="K11" s="17">
        <f>I11/$I$99</f>
        <v>3.1223054339630185E-2</v>
      </c>
      <c r="L11" s="8"/>
      <c r="M11" s="7">
        <v>4769289000</v>
      </c>
      <c r="N11" s="8"/>
      <c r="O11" s="9">
        <v>18387195214</v>
      </c>
      <c r="P11" s="9"/>
      <c r="Q11" s="9">
        <v>7867320293</v>
      </c>
      <c r="R11" s="9"/>
      <c r="S11" s="9">
        <f t="shared" si="1"/>
        <v>31023804507</v>
      </c>
      <c r="T11" s="8"/>
      <c r="U11" s="17">
        <f>S11/$S$99</f>
        <v>1.6038859164862369E-2</v>
      </c>
    </row>
    <row r="12" spans="1:21">
      <c r="A12" s="3" t="s">
        <v>111</v>
      </c>
      <c r="C12" s="7">
        <v>0</v>
      </c>
      <c r="D12" s="8"/>
      <c r="E12" s="9">
        <v>20747957891</v>
      </c>
      <c r="F12" s="9"/>
      <c r="G12" s="9">
        <v>-12924219425</v>
      </c>
      <c r="H12" s="9"/>
      <c r="I12" s="9">
        <f t="shared" si="0"/>
        <v>7823738466</v>
      </c>
      <c r="J12" s="8"/>
      <c r="K12" s="17">
        <f>I12/$I$99</f>
        <v>1.11900143441878E-2</v>
      </c>
      <c r="L12" s="8"/>
      <c r="M12" s="7">
        <v>1616100000</v>
      </c>
      <c r="N12" s="8"/>
      <c r="O12" s="9">
        <v>-16691137274</v>
      </c>
      <c r="P12" s="9"/>
      <c r="Q12" s="9">
        <v>-21141909171</v>
      </c>
      <c r="R12" s="9"/>
      <c r="S12" s="9">
        <f t="shared" si="1"/>
        <v>-36216946445</v>
      </c>
      <c r="T12" s="8"/>
      <c r="U12" s="17">
        <f>S12/$S$99</f>
        <v>-1.8723638594410702E-2</v>
      </c>
    </row>
    <row r="13" spans="1:21">
      <c r="A13" s="3" t="s">
        <v>30</v>
      </c>
      <c r="C13" s="7">
        <v>0</v>
      </c>
      <c r="D13" s="8"/>
      <c r="E13" s="9">
        <v>13619026902</v>
      </c>
      <c r="F13" s="9"/>
      <c r="G13" s="9">
        <v>2442689303</v>
      </c>
      <c r="H13" s="9"/>
      <c r="I13" s="9">
        <f t="shared" si="0"/>
        <v>16061716205</v>
      </c>
      <c r="J13" s="8"/>
      <c r="K13" s="17">
        <f>I13/$I$99</f>
        <v>2.2972500359935172E-2</v>
      </c>
      <c r="L13" s="8"/>
      <c r="M13" s="7">
        <v>29309519700</v>
      </c>
      <c r="N13" s="8"/>
      <c r="O13" s="9">
        <v>53219256500</v>
      </c>
      <c r="P13" s="9"/>
      <c r="Q13" s="9">
        <v>7376888541</v>
      </c>
      <c r="R13" s="9"/>
      <c r="S13" s="9">
        <f t="shared" si="1"/>
        <v>89905664741</v>
      </c>
      <c r="T13" s="8"/>
      <c r="U13" s="17">
        <f>S13/$S$99</f>
        <v>4.6479931066445185E-2</v>
      </c>
    </row>
    <row r="14" spans="1:21">
      <c r="A14" s="3" t="s">
        <v>121</v>
      </c>
      <c r="C14" s="7">
        <v>0</v>
      </c>
      <c r="D14" s="8"/>
      <c r="E14" s="9">
        <v>1442008087</v>
      </c>
      <c r="F14" s="9"/>
      <c r="G14" s="9">
        <v>-22096121</v>
      </c>
      <c r="H14" s="9"/>
      <c r="I14" s="9">
        <f t="shared" si="0"/>
        <v>1419911966</v>
      </c>
      <c r="J14" s="8"/>
      <c r="K14" s="17">
        <f>I14/$I$99</f>
        <v>2.030849489163369E-3</v>
      </c>
      <c r="L14" s="8"/>
      <c r="M14" s="7">
        <v>9163608090</v>
      </c>
      <c r="N14" s="8"/>
      <c r="O14" s="9">
        <v>-1260904521</v>
      </c>
      <c r="P14" s="9"/>
      <c r="Q14" s="9">
        <v>14746255849</v>
      </c>
      <c r="R14" s="9"/>
      <c r="S14" s="9">
        <f t="shared" si="1"/>
        <v>22648959418</v>
      </c>
      <c r="T14" s="8"/>
      <c r="U14" s="17">
        <f>S14/$S$99</f>
        <v>1.1709185127633874E-2</v>
      </c>
    </row>
    <row r="15" spans="1:21">
      <c r="A15" s="3" t="s">
        <v>104</v>
      </c>
      <c r="C15" s="7">
        <v>0</v>
      </c>
      <c r="D15" s="8"/>
      <c r="E15" s="9">
        <v>107196991117</v>
      </c>
      <c r="F15" s="9"/>
      <c r="G15" s="9">
        <v>2332666603</v>
      </c>
      <c r="H15" s="9"/>
      <c r="I15" s="9">
        <f t="shared" si="0"/>
        <v>109529657720</v>
      </c>
      <c r="J15" s="8"/>
      <c r="K15" s="17">
        <f>I15/$I$99</f>
        <v>0.15665636656019324</v>
      </c>
      <c r="L15" s="8"/>
      <c r="M15" s="7">
        <v>57594239000</v>
      </c>
      <c r="N15" s="8"/>
      <c r="O15" s="9">
        <v>153046201902</v>
      </c>
      <c r="P15" s="9"/>
      <c r="Q15" s="9">
        <v>10712076020</v>
      </c>
      <c r="R15" s="9"/>
      <c r="S15" s="9">
        <f t="shared" si="1"/>
        <v>221352516922</v>
      </c>
      <c r="T15" s="8"/>
      <c r="U15" s="17">
        <f>S15/$S$99</f>
        <v>0.11443605647717127</v>
      </c>
    </row>
    <row r="16" spans="1:21">
      <c r="A16" s="3" t="s">
        <v>24</v>
      </c>
      <c r="C16" s="7">
        <v>0</v>
      </c>
      <c r="D16" s="8"/>
      <c r="E16" s="9">
        <v>18054123541</v>
      </c>
      <c r="F16" s="9"/>
      <c r="G16" s="9">
        <v>2460232837</v>
      </c>
      <c r="H16" s="9"/>
      <c r="I16" s="9">
        <f t="shared" si="0"/>
        <v>20514356378</v>
      </c>
      <c r="J16" s="8"/>
      <c r="K16" s="17">
        <f>I16/$I$99</f>
        <v>2.9340952938188423E-2</v>
      </c>
      <c r="L16" s="8"/>
      <c r="M16" s="7">
        <v>9403917770</v>
      </c>
      <c r="N16" s="8"/>
      <c r="O16" s="9">
        <v>88673496958</v>
      </c>
      <c r="P16" s="9"/>
      <c r="Q16" s="9">
        <v>8965359336</v>
      </c>
      <c r="R16" s="9"/>
      <c r="S16" s="9">
        <f t="shared" si="1"/>
        <v>107042774064</v>
      </c>
      <c r="T16" s="8"/>
      <c r="U16" s="17">
        <f>S16/$S$99</f>
        <v>5.5339569247263062E-2</v>
      </c>
    </row>
    <row r="17" spans="1:21">
      <c r="A17" s="3" t="s">
        <v>32</v>
      </c>
      <c r="C17" s="7">
        <v>0</v>
      </c>
      <c r="D17" s="8"/>
      <c r="E17" s="9">
        <v>8573828185</v>
      </c>
      <c r="F17" s="9"/>
      <c r="G17" s="9">
        <v>-235678065</v>
      </c>
      <c r="H17" s="9"/>
      <c r="I17" s="9">
        <f t="shared" si="0"/>
        <v>8338150120</v>
      </c>
      <c r="J17" s="8"/>
      <c r="K17" s="17">
        <f>I17/$I$99</f>
        <v>1.1925759002843338E-2</v>
      </c>
      <c r="L17" s="8"/>
      <c r="M17" s="7">
        <v>33202428000</v>
      </c>
      <c r="N17" s="8"/>
      <c r="O17" s="9">
        <v>1976316134</v>
      </c>
      <c r="P17" s="9"/>
      <c r="Q17" s="9">
        <v>1040299057</v>
      </c>
      <c r="R17" s="9"/>
      <c r="S17" s="9">
        <f t="shared" si="1"/>
        <v>36219043191</v>
      </c>
      <c r="T17" s="8"/>
      <c r="U17" s="17">
        <f>S17/$S$99</f>
        <v>1.8724722581830455E-2</v>
      </c>
    </row>
    <row r="18" spans="1:21">
      <c r="A18" s="3" t="s">
        <v>115</v>
      </c>
      <c r="C18" s="7">
        <v>0</v>
      </c>
      <c r="D18" s="8"/>
      <c r="E18" s="9">
        <v>8916796078</v>
      </c>
      <c r="F18" s="9"/>
      <c r="G18" s="9">
        <v>-1509749930</v>
      </c>
      <c r="H18" s="9"/>
      <c r="I18" s="9">
        <f t="shared" si="0"/>
        <v>7407046148</v>
      </c>
      <c r="J18" s="8"/>
      <c r="K18" s="17">
        <f>I18/$I$99</f>
        <v>1.0594034169774226E-2</v>
      </c>
      <c r="L18" s="8"/>
      <c r="M18" s="7">
        <v>10634686920</v>
      </c>
      <c r="N18" s="8"/>
      <c r="O18" s="9">
        <v>-13100471199</v>
      </c>
      <c r="P18" s="9"/>
      <c r="Q18" s="9">
        <v>-5464761029</v>
      </c>
      <c r="R18" s="9"/>
      <c r="S18" s="9">
        <f t="shared" si="1"/>
        <v>-7930545308</v>
      </c>
      <c r="T18" s="8"/>
      <c r="U18" s="17">
        <f>S18/$S$99</f>
        <v>-4.0999774630114186E-3</v>
      </c>
    </row>
    <row r="19" spans="1:21">
      <c r="A19" s="3" t="s">
        <v>137</v>
      </c>
      <c r="C19" s="7">
        <v>0</v>
      </c>
      <c r="D19" s="8"/>
      <c r="E19" s="9">
        <v>10182690907</v>
      </c>
      <c r="F19" s="9"/>
      <c r="G19" s="9">
        <v>-16884527</v>
      </c>
      <c r="H19" s="9"/>
      <c r="I19" s="9">
        <f t="shared" si="0"/>
        <v>10165806380</v>
      </c>
      <c r="J19" s="8"/>
      <c r="K19" s="17">
        <f>I19/$I$99</f>
        <v>1.4539790626538545E-2</v>
      </c>
      <c r="L19" s="8"/>
      <c r="M19" s="7">
        <v>0</v>
      </c>
      <c r="N19" s="8"/>
      <c r="O19" s="9">
        <v>7028887943</v>
      </c>
      <c r="P19" s="9"/>
      <c r="Q19" s="9">
        <v>-40636353</v>
      </c>
      <c r="R19" s="9"/>
      <c r="S19" s="9">
        <f t="shared" si="1"/>
        <v>6988251590</v>
      </c>
      <c r="T19" s="8"/>
      <c r="U19" s="17">
        <f>S19/$S$99</f>
        <v>3.612825210890745E-3</v>
      </c>
    </row>
    <row r="20" spans="1:21">
      <c r="A20" s="3" t="s">
        <v>28</v>
      </c>
      <c r="C20" s="7">
        <v>0</v>
      </c>
      <c r="D20" s="8"/>
      <c r="E20" s="9">
        <v>9630434002</v>
      </c>
      <c r="F20" s="9"/>
      <c r="G20" s="9">
        <v>-3486103810</v>
      </c>
      <c r="H20" s="9"/>
      <c r="I20" s="9">
        <f t="shared" si="0"/>
        <v>6144330192</v>
      </c>
      <c r="J20" s="8"/>
      <c r="K20" s="17">
        <f>I20/$I$99</f>
        <v>8.7880165323392066E-3</v>
      </c>
      <c r="L20" s="8"/>
      <c r="M20" s="7">
        <v>15028927277</v>
      </c>
      <c r="N20" s="8"/>
      <c r="O20" s="9">
        <v>-9005498613</v>
      </c>
      <c r="P20" s="9"/>
      <c r="Q20" s="9">
        <v>-3529858443</v>
      </c>
      <c r="R20" s="9"/>
      <c r="S20" s="9">
        <f t="shared" si="1"/>
        <v>2493570221</v>
      </c>
      <c r="T20" s="8"/>
      <c r="U20" s="17">
        <f>S20/$S$99</f>
        <v>1.2891398146635999E-3</v>
      </c>
    </row>
    <row r="21" spans="1:21">
      <c r="A21" s="3" t="s">
        <v>36</v>
      </c>
      <c r="C21" s="7">
        <v>0</v>
      </c>
      <c r="D21" s="8"/>
      <c r="E21" s="9">
        <v>11150988137</v>
      </c>
      <c r="F21" s="9"/>
      <c r="G21" s="9">
        <v>-290388741</v>
      </c>
      <c r="H21" s="9"/>
      <c r="I21" s="9">
        <f t="shared" si="0"/>
        <v>10860599396</v>
      </c>
      <c r="J21" s="8"/>
      <c r="K21" s="17">
        <f>I21/$I$99</f>
        <v>1.5533528319723024E-2</v>
      </c>
      <c r="L21" s="8"/>
      <c r="M21" s="7">
        <v>22708950600</v>
      </c>
      <c r="N21" s="8"/>
      <c r="O21" s="9">
        <v>4464793872</v>
      </c>
      <c r="P21" s="9"/>
      <c r="Q21" s="9">
        <v>429800649</v>
      </c>
      <c r="R21" s="9"/>
      <c r="S21" s="9">
        <f t="shared" si="1"/>
        <v>27603545121</v>
      </c>
      <c r="T21" s="8"/>
      <c r="U21" s="17">
        <f>S21/$S$99</f>
        <v>1.4270634426759243E-2</v>
      </c>
    </row>
    <row r="22" spans="1:21">
      <c r="A22" s="3" t="s">
        <v>119</v>
      </c>
      <c r="C22" s="7">
        <v>0</v>
      </c>
      <c r="D22" s="8"/>
      <c r="E22" s="9">
        <v>12436445067</v>
      </c>
      <c r="F22" s="9"/>
      <c r="G22" s="9">
        <v>-6721315</v>
      </c>
      <c r="H22" s="9"/>
      <c r="I22" s="9">
        <f t="shared" si="0"/>
        <v>12429723752</v>
      </c>
      <c r="J22" s="8"/>
      <c r="K22" s="17">
        <f>I22/$I$99</f>
        <v>1.7777790973409542E-2</v>
      </c>
      <c r="L22" s="8"/>
      <c r="M22" s="7">
        <v>6023131500</v>
      </c>
      <c r="N22" s="8"/>
      <c r="O22" s="9">
        <v>9356769527</v>
      </c>
      <c r="P22" s="9"/>
      <c r="Q22" s="9">
        <v>5064252843</v>
      </c>
      <c r="R22" s="9"/>
      <c r="S22" s="9">
        <f t="shared" si="1"/>
        <v>20444153870</v>
      </c>
      <c r="T22" s="8"/>
      <c r="U22" s="17">
        <f>S22/$S$99</f>
        <v>1.0569332481182978E-2</v>
      </c>
    </row>
    <row r="23" spans="1:21">
      <c r="A23" s="3" t="s">
        <v>92</v>
      </c>
      <c r="C23" s="7">
        <v>0</v>
      </c>
      <c r="D23" s="8"/>
      <c r="E23" s="9">
        <v>22799617301</v>
      </c>
      <c r="F23" s="9"/>
      <c r="G23" s="9">
        <v>-8600777840</v>
      </c>
      <c r="H23" s="9"/>
      <c r="I23" s="9">
        <f t="shared" si="0"/>
        <v>14198839461</v>
      </c>
      <c r="J23" s="8"/>
      <c r="K23" s="17">
        <f>I23/$I$99</f>
        <v>2.0308094132988338E-2</v>
      </c>
      <c r="L23" s="8"/>
      <c r="M23" s="7">
        <v>22416278793</v>
      </c>
      <c r="N23" s="8"/>
      <c r="O23" s="9">
        <v>-35134231135</v>
      </c>
      <c r="P23" s="9"/>
      <c r="Q23" s="9">
        <v>-32690436962</v>
      </c>
      <c r="R23" s="9"/>
      <c r="S23" s="9">
        <f t="shared" si="1"/>
        <v>-45408389304</v>
      </c>
      <c r="T23" s="8"/>
      <c r="U23" s="17">
        <f>S23/$S$99</f>
        <v>-2.3475481892808164E-2</v>
      </c>
    </row>
    <row r="24" spans="1:21">
      <c r="A24" s="3" t="s">
        <v>60</v>
      </c>
      <c r="C24" s="7">
        <v>0</v>
      </c>
      <c r="D24" s="8"/>
      <c r="E24" s="9">
        <v>0</v>
      </c>
      <c r="F24" s="9"/>
      <c r="G24" s="9">
        <v>1550586799</v>
      </c>
      <c r="H24" s="9"/>
      <c r="I24" s="9">
        <f t="shared" si="0"/>
        <v>1550586799</v>
      </c>
      <c r="J24" s="8"/>
      <c r="K24" s="17">
        <f>I24/$I$99</f>
        <v>2.2177490464592741E-3</v>
      </c>
      <c r="L24" s="8"/>
      <c r="M24" s="7">
        <v>0</v>
      </c>
      <c r="N24" s="8"/>
      <c r="O24" s="9">
        <v>0</v>
      </c>
      <c r="P24" s="9"/>
      <c r="Q24" s="9">
        <v>1550586799</v>
      </c>
      <c r="R24" s="9"/>
      <c r="S24" s="9">
        <f t="shared" si="1"/>
        <v>1550586799</v>
      </c>
      <c r="T24" s="8"/>
      <c r="U24" s="17">
        <f>S24/$S$99</f>
        <v>8.0163099552939547E-4</v>
      </c>
    </row>
    <row r="25" spans="1:21">
      <c r="A25" s="3" t="s">
        <v>117</v>
      </c>
      <c r="C25" s="7">
        <v>0</v>
      </c>
      <c r="D25" s="8"/>
      <c r="E25" s="9">
        <v>19682922614</v>
      </c>
      <c r="F25" s="9"/>
      <c r="G25" s="9">
        <v>0</v>
      </c>
      <c r="H25" s="9"/>
      <c r="I25" s="9">
        <f t="shared" si="0"/>
        <v>19682922614</v>
      </c>
      <c r="J25" s="8"/>
      <c r="K25" s="17">
        <f>I25/$I$99</f>
        <v>2.815178285206734E-2</v>
      </c>
      <c r="L25" s="8"/>
      <c r="M25" s="7">
        <v>79202948</v>
      </c>
      <c r="N25" s="8"/>
      <c r="O25" s="9">
        <v>25298903940</v>
      </c>
      <c r="P25" s="9"/>
      <c r="Q25" s="9">
        <v>1018584774</v>
      </c>
      <c r="R25" s="9"/>
      <c r="S25" s="9">
        <f t="shared" si="1"/>
        <v>26396691662</v>
      </c>
      <c r="T25" s="8"/>
      <c r="U25" s="17">
        <f>S25/$S$99</f>
        <v>1.3646708606921109E-2</v>
      </c>
    </row>
    <row r="26" spans="1:21">
      <c r="A26" s="3" t="s">
        <v>26</v>
      </c>
      <c r="C26" s="7">
        <v>0</v>
      </c>
      <c r="D26" s="8"/>
      <c r="E26" s="9">
        <v>4927912794</v>
      </c>
      <c r="F26" s="9"/>
      <c r="G26" s="9">
        <v>0</v>
      </c>
      <c r="H26" s="9"/>
      <c r="I26" s="9">
        <f t="shared" si="0"/>
        <v>4927912794</v>
      </c>
      <c r="J26" s="8"/>
      <c r="K26" s="17">
        <f>I26/$I$99</f>
        <v>7.0482180726523513E-3</v>
      </c>
      <c r="L26" s="8"/>
      <c r="M26" s="7">
        <v>0</v>
      </c>
      <c r="N26" s="8"/>
      <c r="O26" s="9">
        <v>-1968245660</v>
      </c>
      <c r="P26" s="9"/>
      <c r="Q26" s="9">
        <v>310253378</v>
      </c>
      <c r="R26" s="9"/>
      <c r="S26" s="9">
        <f t="shared" si="1"/>
        <v>-1657992282</v>
      </c>
      <c r="T26" s="8"/>
      <c r="U26" s="17">
        <f>S26/$S$99</f>
        <v>-8.5715808006160774E-4</v>
      </c>
    </row>
    <row r="27" spans="1:21">
      <c r="A27" s="3" t="s">
        <v>81</v>
      </c>
      <c r="C27" s="7">
        <v>0</v>
      </c>
      <c r="D27" s="8"/>
      <c r="E27" s="9">
        <v>14379578985</v>
      </c>
      <c r="F27" s="9"/>
      <c r="G27" s="9">
        <v>0</v>
      </c>
      <c r="H27" s="9"/>
      <c r="I27" s="9">
        <f t="shared" si="0"/>
        <v>14379578985</v>
      </c>
      <c r="J27" s="8"/>
      <c r="K27" s="17">
        <f>I27/$I$99</f>
        <v>2.0566599433863471E-2</v>
      </c>
      <c r="L27" s="8"/>
      <c r="M27" s="7">
        <v>12642638100</v>
      </c>
      <c r="N27" s="8"/>
      <c r="O27" s="9">
        <v>11025144364</v>
      </c>
      <c r="P27" s="9"/>
      <c r="Q27" s="9">
        <v>-416376356</v>
      </c>
      <c r="R27" s="9"/>
      <c r="S27" s="9">
        <f t="shared" si="1"/>
        <v>23251406108</v>
      </c>
      <c r="T27" s="8"/>
      <c r="U27" s="17">
        <f>S27/$S$99</f>
        <v>1.202064137127631E-2</v>
      </c>
    </row>
    <row r="28" spans="1:21">
      <c r="A28" s="3" t="s">
        <v>82</v>
      </c>
      <c r="C28" s="7">
        <v>0</v>
      </c>
      <c r="D28" s="8"/>
      <c r="E28" s="9">
        <v>24597924761</v>
      </c>
      <c r="F28" s="9"/>
      <c r="G28" s="9">
        <v>0</v>
      </c>
      <c r="H28" s="9"/>
      <c r="I28" s="9">
        <f t="shared" si="0"/>
        <v>24597924761</v>
      </c>
      <c r="J28" s="8"/>
      <c r="K28" s="17">
        <f>I28/$I$99</f>
        <v>3.5181535286361434E-2</v>
      </c>
      <c r="L28" s="8"/>
      <c r="M28" s="7">
        <v>17795172900</v>
      </c>
      <c r="N28" s="8"/>
      <c r="O28" s="9">
        <v>25848462900</v>
      </c>
      <c r="P28" s="9"/>
      <c r="Q28" s="9">
        <v>6845157623</v>
      </c>
      <c r="R28" s="9"/>
      <c r="S28" s="9">
        <f t="shared" si="1"/>
        <v>50488793423</v>
      </c>
      <c r="T28" s="8"/>
      <c r="U28" s="17">
        <f>S28/$S$99</f>
        <v>2.6101977497073662E-2</v>
      </c>
    </row>
    <row r="29" spans="1:21">
      <c r="A29" s="3" t="s">
        <v>230</v>
      </c>
      <c r="C29" s="7">
        <v>0</v>
      </c>
      <c r="D29" s="8"/>
      <c r="E29" s="9">
        <v>0</v>
      </c>
      <c r="F29" s="9"/>
      <c r="G29" s="9">
        <v>0</v>
      </c>
      <c r="H29" s="9"/>
      <c r="I29" s="9">
        <f t="shared" si="0"/>
        <v>0</v>
      </c>
      <c r="J29" s="8"/>
      <c r="K29" s="17">
        <f>I29/$I$99</f>
        <v>0</v>
      </c>
      <c r="L29" s="8"/>
      <c r="M29" s="7">
        <v>0</v>
      </c>
      <c r="N29" s="8"/>
      <c r="O29" s="9">
        <v>0</v>
      </c>
      <c r="P29" s="9"/>
      <c r="Q29" s="9">
        <v>530629425</v>
      </c>
      <c r="R29" s="9"/>
      <c r="S29" s="9">
        <f t="shared" si="1"/>
        <v>530629425</v>
      </c>
      <c r="T29" s="8"/>
      <c r="U29" s="17">
        <f>S29/$S$99</f>
        <v>2.7432775417298046E-4</v>
      </c>
    </row>
    <row r="30" spans="1:21">
      <c r="A30" s="3" t="s">
        <v>125</v>
      </c>
      <c r="C30" s="7">
        <v>0</v>
      </c>
      <c r="D30" s="8"/>
      <c r="E30" s="9">
        <v>61193022951</v>
      </c>
      <c r="F30" s="9"/>
      <c r="G30" s="9">
        <v>0</v>
      </c>
      <c r="H30" s="9"/>
      <c r="I30" s="9">
        <f t="shared" si="0"/>
        <v>61193022951</v>
      </c>
      <c r="J30" s="8"/>
      <c r="K30" s="17">
        <f>I30/$I$99</f>
        <v>8.7522200232236558E-2</v>
      </c>
      <c r="L30" s="8"/>
      <c r="M30" s="7">
        <v>37195469760</v>
      </c>
      <c r="N30" s="8"/>
      <c r="O30" s="9">
        <v>129318536558</v>
      </c>
      <c r="P30" s="9"/>
      <c r="Q30" s="9">
        <v>19340383663</v>
      </c>
      <c r="R30" s="9"/>
      <c r="S30" s="9">
        <f t="shared" si="1"/>
        <v>185854389981</v>
      </c>
      <c r="T30" s="8"/>
      <c r="U30" s="17">
        <f>S30/$S$99</f>
        <v>9.6084037191637106E-2</v>
      </c>
    </row>
    <row r="31" spans="1:21">
      <c r="A31" s="3" t="s">
        <v>109</v>
      </c>
      <c r="C31" s="7">
        <v>0</v>
      </c>
      <c r="D31" s="8"/>
      <c r="E31" s="9">
        <v>2530421384</v>
      </c>
      <c r="F31" s="9"/>
      <c r="G31" s="9">
        <v>0</v>
      </c>
      <c r="H31" s="9"/>
      <c r="I31" s="9">
        <f t="shared" si="0"/>
        <v>2530421384</v>
      </c>
      <c r="J31" s="8"/>
      <c r="K31" s="17">
        <f>I31/$I$99</f>
        <v>3.6191715388814924E-3</v>
      </c>
      <c r="L31" s="8"/>
      <c r="M31" s="7">
        <v>16194727500</v>
      </c>
      <c r="N31" s="8"/>
      <c r="O31" s="9">
        <v>897410806</v>
      </c>
      <c r="P31" s="9"/>
      <c r="Q31" s="9">
        <v>11003091942</v>
      </c>
      <c r="R31" s="9"/>
      <c r="S31" s="9">
        <f t="shared" si="1"/>
        <v>28095230248</v>
      </c>
      <c r="T31" s="8"/>
      <c r="U31" s="17">
        <f>S31/$S$99</f>
        <v>1.4524828540947629E-2</v>
      </c>
    </row>
    <row r="32" spans="1:21">
      <c r="A32" s="3" t="s">
        <v>135</v>
      </c>
      <c r="C32" s="7">
        <v>0</v>
      </c>
      <c r="D32" s="8"/>
      <c r="E32" s="9">
        <v>12748748030</v>
      </c>
      <c r="F32" s="9"/>
      <c r="G32" s="9">
        <v>0</v>
      </c>
      <c r="H32" s="9"/>
      <c r="I32" s="9">
        <f t="shared" si="0"/>
        <v>12748748030</v>
      </c>
      <c r="J32" s="8"/>
      <c r="K32" s="17">
        <f>I32/$I$99</f>
        <v>1.8234080030422116E-2</v>
      </c>
      <c r="L32" s="8"/>
      <c r="M32" s="7">
        <v>12049348020</v>
      </c>
      <c r="N32" s="8"/>
      <c r="O32" s="9">
        <v>6740535826</v>
      </c>
      <c r="P32" s="9"/>
      <c r="Q32" s="9">
        <v>3160317277</v>
      </c>
      <c r="R32" s="9"/>
      <c r="S32" s="9">
        <f t="shared" si="1"/>
        <v>21950201123</v>
      </c>
      <c r="T32" s="8"/>
      <c r="U32" s="17">
        <f>S32/$S$99</f>
        <v>1.1347937174267755E-2</v>
      </c>
    </row>
    <row r="33" spans="1:21">
      <c r="A33" s="3" t="s">
        <v>193</v>
      </c>
      <c r="C33" s="7">
        <v>0</v>
      </c>
      <c r="D33" s="8"/>
      <c r="E33" s="9">
        <v>0</v>
      </c>
      <c r="F33" s="9"/>
      <c r="G33" s="9">
        <v>0</v>
      </c>
      <c r="H33" s="9"/>
      <c r="I33" s="9">
        <f t="shared" si="0"/>
        <v>0</v>
      </c>
      <c r="J33" s="8"/>
      <c r="K33" s="17">
        <f>I33/$I$99</f>
        <v>0</v>
      </c>
      <c r="L33" s="8"/>
      <c r="M33" s="7">
        <v>5877403400</v>
      </c>
      <c r="N33" s="8"/>
      <c r="O33" s="9">
        <v>0</v>
      </c>
      <c r="P33" s="9"/>
      <c r="Q33" s="9">
        <v>-4219824642</v>
      </c>
      <c r="R33" s="9"/>
      <c r="S33" s="9">
        <f t="shared" si="1"/>
        <v>1657578758</v>
      </c>
      <c r="T33" s="8"/>
      <c r="U33" s="17">
        <f>S33/$S$99</f>
        <v>8.5694429412198219E-4</v>
      </c>
    </row>
    <row r="34" spans="1:21">
      <c r="A34" s="3" t="s">
        <v>62</v>
      </c>
      <c r="C34" s="7">
        <v>0</v>
      </c>
      <c r="D34" s="8"/>
      <c r="E34" s="9">
        <v>29494891806</v>
      </c>
      <c r="F34" s="9"/>
      <c r="G34" s="9">
        <v>0</v>
      </c>
      <c r="H34" s="9"/>
      <c r="I34" s="9">
        <f t="shared" si="0"/>
        <v>29494891806</v>
      </c>
      <c r="J34" s="8"/>
      <c r="K34" s="17">
        <f>I34/$I$99</f>
        <v>4.2185492756910775E-2</v>
      </c>
      <c r="L34" s="8"/>
      <c r="M34" s="7">
        <v>12837456800</v>
      </c>
      <c r="N34" s="8"/>
      <c r="O34" s="9">
        <v>-8322468768</v>
      </c>
      <c r="P34" s="9"/>
      <c r="Q34" s="9">
        <v>814032957</v>
      </c>
      <c r="R34" s="9"/>
      <c r="S34" s="9">
        <f t="shared" si="1"/>
        <v>5329020989</v>
      </c>
      <c r="T34" s="8"/>
      <c r="U34" s="17">
        <f>S34/$S$99</f>
        <v>2.7550269377787429E-3</v>
      </c>
    </row>
    <row r="35" spans="1:21">
      <c r="A35" s="3" t="s">
        <v>139</v>
      </c>
      <c r="C35" s="7">
        <v>0</v>
      </c>
      <c r="D35" s="8"/>
      <c r="E35" s="9">
        <v>3392515609</v>
      </c>
      <c r="F35" s="9"/>
      <c r="G35" s="9">
        <v>0</v>
      </c>
      <c r="H35" s="9"/>
      <c r="I35" s="9">
        <f t="shared" si="0"/>
        <v>3392515609</v>
      </c>
      <c r="J35" s="8"/>
      <c r="K35" s="17">
        <f>I35/$I$99</f>
        <v>4.8521941898448696E-3</v>
      </c>
      <c r="L35" s="8"/>
      <c r="M35" s="7">
        <v>2183376614</v>
      </c>
      <c r="N35" s="8"/>
      <c r="O35" s="9">
        <v>-4138068848</v>
      </c>
      <c r="P35" s="9"/>
      <c r="Q35" s="9">
        <v>95369879</v>
      </c>
      <c r="R35" s="9"/>
      <c r="S35" s="9">
        <f t="shared" si="1"/>
        <v>-1859322355</v>
      </c>
      <c r="T35" s="8"/>
      <c r="U35" s="17">
        <f>S35/$S$99</f>
        <v>-9.6124282201419029E-4</v>
      </c>
    </row>
    <row r="36" spans="1:21">
      <c r="A36" s="3" t="s">
        <v>54</v>
      </c>
      <c r="C36" s="7">
        <v>0</v>
      </c>
      <c r="D36" s="8"/>
      <c r="E36" s="9">
        <v>2056781519</v>
      </c>
      <c r="F36" s="9"/>
      <c r="G36" s="9">
        <v>0</v>
      </c>
      <c r="H36" s="9"/>
      <c r="I36" s="9">
        <f t="shared" si="0"/>
        <v>2056781519</v>
      </c>
      <c r="J36" s="8"/>
      <c r="K36" s="17">
        <f>I36/$I$99</f>
        <v>2.9417413172091039E-3</v>
      </c>
      <c r="L36" s="8"/>
      <c r="M36" s="7">
        <v>7433833500</v>
      </c>
      <c r="N36" s="8"/>
      <c r="O36" s="9">
        <v>-7434937358</v>
      </c>
      <c r="P36" s="9"/>
      <c r="Q36" s="9">
        <v>2598265918</v>
      </c>
      <c r="R36" s="9"/>
      <c r="S36" s="9">
        <f t="shared" si="1"/>
        <v>2597162060</v>
      </c>
      <c r="T36" s="8"/>
      <c r="U36" s="17">
        <f>S36/$S$99</f>
        <v>1.3426953002899746E-3</v>
      </c>
    </row>
    <row r="37" spans="1:21">
      <c r="A37" s="3" t="s">
        <v>65</v>
      </c>
      <c r="C37" s="7">
        <v>0</v>
      </c>
      <c r="D37" s="8"/>
      <c r="E37" s="9">
        <v>4872487528</v>
      </c>
      <c r="F37" s="9"/>
      <c r="G37" s="9">
        <v>0</v>
      </c>
      <c r="H37" s="9"/>
      <c r="I37" s="9">
        <f t="shared" si="0"/>
        <v>4872487528</v>
      </c>
      <c r="J37" s="8"/>
      <c r="K37" s="17">
        <f>I37/$I$99</f>
        <v>6.968945289664308E-3</v>
      </c>
      <c r="L37" s="8"/>
      <c r="M37" s="7">
        <v>6803507501</v>
      </c>
      <c r="N37" s="8"/>
      <c r="O37" s="9">
        <v>6565281791</v>
      </c>
      <c r="P37" s="9"/>
      <c r="Q37" s="9">
        <v>246589868</v>
      </c>
      <c r="R37" s="9"/>
      <c r="S37" s="9">
        <f t="shared" si="1"/>
        <v>13615379160</v>
      </c>
      <c r="T37" s="8"/>
      <c r="U37" s="17">
        <f>S37/$S$99</f>
        <v>7.0389545155291776E-3</v>
      </c>
    </row>
    <row r="38" spans="1:21">
      <c r="A38" s="3" t="s">
        <v>129</v>
      </c>
      <c r="C38" s="7">
        <v>0</v>
      </c>
      <c r="D38" s="8"/>
      <c r="E38" s="9">
        <v>1114060364</v>
      </c>
      <c r="F38" s="9"/>
      <c r="G38" s="9">
        <v>0</v>
      </c>
      <c r="H38" s="9"/>
      <c r="I38" s="9">
        <f t="shared" si="0"/>
        <v>1114060364</v>
      </c>
      <c r="J38" s="8"/>
      <c r="K38" s="17">
        <f>I38/$I$99</f>
        <v>1.5934008412508561E-3</v>
      </c>
      <c r="L38" s="8"/>
      <c r="M38" s="7">
        <v>5812192815</v>
      </c>
      <c r="N38" s="8"/>
      <c r="O38" s="9">
        <v>9467658369</v>
      </c>
      <c r="P38" s="9"/>
      <c r="Q38" s="9">
        <v>1973102474</v>
      </c>
      <c r="R38" s="9"/>
      <c r="S38" s="9">
        <f t="shared" si="1"/>
        <v>17252953658</v>
      </c>
      <c r="T38" s="8"/>
      <c r="U38" s="17">
        <f>S38/$S$99</f>
        <v>8.9195280300364953E-3</v>
      </c>
    </row>
    <row r="39" spans="1:21">
      <c r="A39" s="3" t="s">
        <v>231</v>
      </c>
      <c r="C39" s="7">
        <v>0</v>
      </c>
      <c r="D39" s="8"/>
      <c r="E39" s="9">
        <v>0</v>
      </c>
      <c r="F39" s="9"/>
      <c r="G39" s="9">
        <v>0</v>
      </c>
      <c r="H39" s="9"/>
      <c r="I39" s="9">
        <f t="shared" si="0"/>
        <v>0</v>
      </c>
      <c r="J39" s="8"/>
      <c r="K39" s="17">
        <f>I39/$I$99</f>
        <v>0</v>
      </c>
      <c r="L39" s="8"/>
      <c r="M39" s="7">
        <v>0</v>
      </c>
      <c r="N39" s="8"/>
      <c r="O39" s="9">
        <v>0</v>
      </c>
      <c r="P39" s="9"/>
      <c r="Q39" s="9">
        <v>15037739749</v>
      </c>
      <c r="R39" s="9"/>
      <c r="S39" s="9">
        <f t="shared" si="1"/>
        <v>15037739749</v>
      </c>
      <c r="T39" s="8"/>
      <c r="U39" s="17">
        <f>S39/$S$99</f>
        <v>7.7742944111720324E-3</v>
      </c>
    </row>
    <row r="40" spans="1:21">
      <c r="A40" s="3" t="s">
        <v>131</v>
      </c>
      <c r="C40" s="7">
        <v>0</v>
      </c>
      <c r="D40" s="8"/>
      <c r="E40" s="9">
        <v>82029463</v>
      </c>
      <c r="F40" s="9"/>
      <c r="G40" s="9">
        <v>0</v>
      </c>
      <c r="H40" s="9"/>
      <c r="I40" s="9">
        <f t="shared" si="0"/>
        <v>82029463</v>
      </c>
      <c r="J40" s="8"/>
      <c r="K40" s="17">
        <f>I40/$I$99</f>
        <v>1.1732381796822992E-4</v>
      </c>
      <c r="L40" s="8"/>
      <c r="M40" s="7">
        <v>0</v>
      </c>
      <c r="N40" s="8"/>
      <c r="O40" s="9">
        <v>146123921</v>
      </c>
      <c r="P40" s="9"/>
      <c r="Q40" s="9">
        <v>702817</v>
      </c>
      <c r="R40" s="9"/>
      <c r="S40" s="9">
        <f t="shared" si="1"/>
        <v>146826738</v>
      </c>
      <c r="T40" s="8"/>
      <c r="U40" s="17">
        <f>S40/$S$99</f>
        <v>7.5907304401908374E-5</v>
      </c>
    </row>
    <row r="41" spans="1:21">
      <c r="A41" s="3" t="s">
        <v>86</v>
      </c>
      <c r="C41" s="7">
        <v>0</v>
      </c>
      <c r="D41" s="8"/>
      <c r="E41" s="9">
        <v>4107015231</v>
      </c>
      <c r="F41" s="9"/>
      <c r="G41" s="9">
        <v>0</v>
      </c>
      <c r="H41" s="9"/>
      <c r="I41" s="9">
        <f t="shared" si="0"/>
        <v>4107015231</v>
      </c>
      <c r="J41" s="8"/>
      <c r="K41" s="17">
        <f>I41/$I$99</f>
        <v>5.8741175393844988E-3</v>
      </c>
      <c r="L41" s="8"/>
      <c r="M41" s="7">
        <v>23625882000</v>
      </c>
      <c r="N41" s="8"/>
      <c r="O41" s="9">
        <v>50640935390</v>
      </c>
      <c r="P41" s="9"/>
      <c r="Q41" s="9">
        <v>41266443252</v>
      </c>
      <c r="R41" s="9"/>
      <c r="S41" s="9">
        <f t="shared" si="1"/>
        <v>115533260642</v>
      </c>
      <c r="T41" s="8"/>
      <c r="U41" s="17">
        <f>S41/$S$99</f>
        <v>5.9729028265255842E-2</v>
      </c>
    </row>
    <row r="42" spans="1:21">
      <c r="A42" s="3" t="s">
        <v>34</v>
      </c>
      <c r="C42" s="7">
        <v>0</v>
      </c>
      <c r="D42" s="8"/>
      <c r="E42" s="9">
        <v>2909577899</v>
      </c>
      <c r="F42" s="9"/>
      <c r="G42" s="9">
        <v>0</v>
      </c>
      <c r="H42" s="9"/>
      <c r="I42" s="9">
        <f t="shared" si="0"/>
        <v>2909577899</v>
      </c>
      <c r="J42" s="8"/>
      <c r="K42" s="17">
        <f>I42/$I$99</f>
        <v>4.1614655917796379E-3</v>
      </c>
      <c r="L42" s="8"/>
      <c r="M42" s="7">
        <v>6725267710</v>
      </c>
      <c r="N42" s="8"/>
      <c r="O42" s="9">
        <v>-8889336413</v>
      </c>
      <c r="P42" s="9"/>
      <c r="Q42" s="9">
        <v>-4083930332</v>
      </c>
      <c r="R42" s="9"/>
      <c r="S42" s="9">
        <f t="shared" si="1"/>
        <v>-6247999035</v>
      </c>
      <c r="T42" s="8"/>
      <c r="U42" s="17">
        <f>S42/$S$99</f>
        <v>-3.2301253239895226E-3</v>
      </c>
    </row>
    <row r="43" spans="1:21">
      <c r="A43" s="3" t="s">
        <v>123</v>
      </c>
      <c r="C43" s="7">
        <v>0</v>
      </c>
      <c r="D43" s="8"/>
      <c r="E43" s="9">
        <v>-186480727</v>
      </c>
      <c r="F43" s="9"/>
      <c r="G43" s="9">
        <v>0</v>
      </c>
      <c r="H43" s="9"/>
      <c r="I43" s="9">
        <f t="shared" si="0"/>
        <v>-186480727</v>
      </c>
      <c r="J43" s="8"/>
      <c r="K43" s="17">
        <f>I43/$I$99</f>
        <v>-2.6671673894940867E-4</v>
      </c>
      <c r="L43" s="8"/>
      <c r="M43" s="7">
        <v>11799955530</v>
      </c>
      <c r="N43" s="8"/>
      <c r="O43" s="9">
        <v>-4210099076</v>
      </c>
      <c r="P43" s="9"/>
      <c r="Q43" s="9">
        <v>16791041702</v>
      </c>
      <c r="R43" s="9"/>
      <c r="S43" s="9">
        <f t="shared" si="1"/>
        <v>24380898156</v>
      </c>
      <c r="T43" s="8"/>
      <c r="U43" s="17">
        <f>S43/$S$99</f>
        <v>1.2604572458181414E-2</v>
      </c>
    </row>
    <row r="44" spans="1:21">
      <c r="A44" s="3" t="s">
        <v>232</v>
      </c>
      <c r="C44" s="7">
        <v>0</v>
      </c>
      <c r="D44" s="8"/>
      <c r="E44" s="9">
        <v>0</v>
      </c>
      <c r="F44" s="9"/>
      <c r="G44" s="9">
        <v>0</v>
      </c>
      <c r="H44" s="9"/>
      <c r="I44" s="9">
        <f t="shared" si="0"/>
        <v>0</v>
      </c>
      <c r="J44" s="8"/>
      <c r="K44" s="17">
        <f>I44/$I$99</f>
        <v>0</v>
      </c>
      <c r="L44" s="8"/>
      <c r="M44" s="7">
        <v>0</v>
      </c>
      <c r="N44" s="8"/>
      <c r="O44" s="9">
        <v>0</v>
      </c>
      <c r="P44" s="9"/>
      <c r="Q44" s="9">
        <v>5950312012</v>
      </c>
      <c r="R44" s="9"/>
      <c r="S44" s="9">
        <f t="shared" si="1"/>
        <v>5950312012</v>
      </c>
      <c r="T44" s="8"/>
      <c r="U44" s="17">
        <f>S44/$S$99</f>
        <v>3.076225429602719E-3</v>
      </c>
    </row>
    <row r="45" spans="1:21">
      <c r="A45" s="3" t="s">
        <v>98</v>
      </c>
      <c r="C45" s="7">
        <v>0</v>
      </c>
      <c r="D45" s="8"/>
      <c r="E45" s="9">
        <v>14661682834</v>
      </c>
      <c r="F45" s="9"/>
      <c r="G45" s="9">
        <v>0</v>
      </c>
      <c r="H45" s="9"/>
      <c r="I45" s="9">
        <f t="shared" si="0"/>
        <v>14661682834</v>
      </c>
      <c r="J45" s="8"/>
      <c r="K45" s="17">
        <f>I45/$I$99</f>
        <v>2.0970082516865159E-2</v>
      </c>
      <c r="L45" s="8"/>
      <c r="M45" s="7">
        <v>8449663250</v>
      </c>
      <c r="N45" s="8"/>
      <c r="O45" s="9">
        <v>-2250896444</v>
      </c>
      <c r="P45" s="9"/>
      <c r="Q45" s="9">
        <v>-252788493</v>
      </c>
      <c r="R45" s="9"/>
      <c r="S45" s="9">
        <f t="shared" si="1"/>
        <v>5945978313</v>
      </c>
      <c r="T45" s="8"/>
      <c r="U45" s="17">
        <f>S45/$S$99</f>
        <v>3.073984969767813E-3</v>
      </c>
    </row>
    <row r="46" spans="1:21">
      <c r="A46" s="3" t="s">
        <v>204</v>
      </c>
      <c r="C46" s="7">
        <v>0</v>
      </c>
      <c r="D46" s="8"/>
      <c r="E46" s="9">
        <v>0</v>
      </c>
      <c r="F46" s="9"/>
      <c r="G46" s="9">
        <v>0</v>
      </c>
      <c r="H46" s="9"/>
      <c r="I46" s="9">
        <f t="shared" si="0"/>
        <v>0</v>
      </c>
      <c r="J46" s="8"/>
      <c r="K46" s="17">
        <f>I46/$I$99</f>
        <v>0</v>
      </c>
      <c r="L46" s="8"/>
      <c r="M46" s="7">
        <v>6670458900</v>
      </c>
      <c r="N46" s="8"/>
      <c r="O46" s="9">
        <v>0</v>
      </c>
      <c r="P46" s="9"/>
      <c r="Q46" s="9">
        <v>-236212993</v>
      </c>
      <c r="R46" s="9"/>
      <c r="S46" s="9">
        <f t="shared" si="1"/>
        <v>6434245907</v>
      </c>
      <c r="T46" s="8"/>
      <c r="U46" s="17">
        <f>S46/$S$99</f>
        <v>3.3264122687203064E-3</v>
      </c>
    </row>
    <row r="47" spans="1:21">
      <c r="A47" s="3" t="s">
        <v>102</v>
      </c>
      <c r="C47" s="7">
        <v>0</v>
      </c>
      <c r="D47" s="8"/>
      <c r="E47" s="9">
        <v>421302883</v>
      </c>
      <c r="F47" s="9"/>
      <c r="G47" s="9">
        <v>0</v>
      </c>
      <c r="H47" s="9"/>
      <c r="I47" s="9">
        <f t="shared" si="0"/>
        <v>421302883</v>
      </c>
      <c r="J47" s="8"/>
      <c r="K47" s="17">
        <f>I47/$I$99</f>
        <v>6.0257450124454027E-4</v>
      </c>
      <c r="L47" s="8"/>
      <c r="M47" s="7">
        <v>554349900</v>
      </c>
      <c r="N47" s="8"/>
      <c r="O47" s="9">
        <v>-570287210</v>
      </c>
      <c r="P47" s="9"/>
      <c r="Q47" s="9">
        <v>-995714713</v>
      </c>
      <c r="R47" s="9"/>
      <c r="S47" s="9">
        <f t="shared" si="1"/>
        <v>-1011652023</v>
      </c>
      <c r="T47" s="8"/>
      <c r="U47" s="17">
        <f>S47/$S$99</f>
        <v>-5.2300949476019425E-4</v>
      </c>
    </row>
    <row r="48" spans="1:21">
      <c r="A48" s="3" t="s">
        <v>206</v>
      </c>
      <c r="C48" s="7">
        <v>0</v>
      </c>
      <c r="D48" s="8"/>
      <c r="E48" s="9">
        <v>0</v>
      </c>
      <c r="F48" s="9"/>
      <c r="G48" s="9">
        <v>0</v>
      </c>
      <c r="H48" s="9"/>
      <c r="I48" s="9">
        <f t="shared" si="0"/>
        <v>0</v>
      </c>
      <c r="J48" s="8"/>
      <c r="K48" s="17">
        <f>I48/$I$99</f>
        <v>0</v>
      </c>
      <c r="L48" s="8"/>
      <c r="M48" s="7">
        <v>5134701600</v>
      </c>
      <c r="N48" s="8"/>
      <c r="O48" s="9">
        <v>0</v>
      </c>
      <c r="P48" s="9"/>
      <c r="Q48" s="9">
        <v>-5800463046</v>
      </c>
      <c r="R48" s="9"/>
      <c r="S48" s="9">
        <f t="shared" si="1"/>
        <v>-665761446</v>
      </c>
      <c r="T48" s="8"/>
      <c r="U48" s="17">
        <f>S48/$S$99</f>
        <v>-3.4418905867524403E-4</v>
      </c>
    </row>
    <row r="49" spans="1:21">
      <c r="A49" s="3" t="s">
        <v>233</v>
      </c>
      <c r="C49" s="7">
        <v>0</v>
      </c>
      <c r="D49" s="8"/>
      <c r="E49" s="9">
        <v>0</v>
      </c>
      <c r="F49" s="9"/>
      <c r="G49" s="9">
        <v>0</v>
      </c>
      <c r="H49" s="9"/>
      <c r="I49" s="9">
        <f t="shared" si="0"/>
        <v>0</v>
      </c>
      <c r="J49" s="8"/>
      <c r="K49" s="17">
        <f>I49/$I$99</f>
        <v>0</v>
      </c>
      <c r="L49" s="8"/>
      <c r="M49" s="7">
        <v>0</v>
      </c>
      <c r="N49" s="8"/>
      <c r="O49" s="9">
        <v>0</v>
      </c>
      <c r="P49" s="9"/>
      <c r="Q49" s="9">
        <v>781578794</v>
      </c>
      <c r="R49" s="9"/>
      <c r="S49" s="9">
        <f t="shared" si="1"/>
        <v>781578794</v>
      </c>
      <c r="T49" s="8"/>
      <c r="U49" s="17">
        <f>S49/$S$99</f>
        <v>4.0406495600436507E-4</v>
      </c>
    </row>
    <row r="50" spans="1:21">
      <c r="A50" s="3" t="s">
        <v>84</v>
      </c>
      <c r="C50" s="7">
        <v>0</v>
      </c>
      <c r="D50" s="8"/>
      <c r="E50" s="9">
        <v>3958129085</v>
      </c>
      <c r="F50" s="9"/>
      <c r="G50" s="9">
        <v>0</v>
      </c>
      <c r="H50" s="9"/>
      <c r="I50" s="9">
        <f t="shared" si="0"/>
        <v>3958129085</v>
      </c>
      <c r="J50" s="8"/>
      <c r="K50" s="17">
        <f>I50/$I$99</f>
        <v>5.6611709900294786E-3</v>
      </c>
      <c r="L50" s="8"/>
      <c r="M50" s="7">
        <v>7012384800</v>
      </c>
      <c r="N50" s="8"/>
      <c r="O50" s="9">
        <v>7823485760</v>
      </c>
      <c r="P50" s="9"/>
      <c r="Q50" s="9">
        <v>-274922542</v>
      </c>
      <c r="R50" s="9"/>
      <c r="S50" s="9">
        <f t="shared" si="1"/>
        <v>14560948018</v>
      </c>
      <c r="T50" s="8"/>
      <c r="U50" s="17">
        <f>S50/$S$99</f>
        <v>7.5277999677598939E-3</v>
      </c>
    </row>
    <row r="51" spans="1:21">
      <c r="A51" s="3" t="s">
        <v>235</v>
      </c>
      <c r="C51" s="7">
        <v>0</v>
      </c>
      <c r="D51" s="8"/>
      <c r="E51" s="9">
        <v>0</v>
      </c>
      <c r="F51" s="9"/>
      <c r="G51" s="9">
        <v>0</v>
      </c>
      <c r="H51" s="9"/>
      <c r="I51" s="9">
        <f t="shared" si="0"/>
        <v>0</v>
      </c>
      <c r="J51" s="8"/>
      <c r="K51" s="17">
        <f>I51/$I$99</f>
        <v>0</v>
      </c>
      <c r="L51" s="8"/>
      <c r="M51" s="7">
        <v>0</v>
      </c>
      <c r="N51" s="8"/>
      <c r="O51" s="9">
        <v>0</v>
      </c>
      <c r="P51" s="9"/>
      <c r="Q51" s="9">
        <v>-5808</v>
      </c>
      <c r="R51" s="9"/>
      <c r="S51" s="9">
        <f t="shared" si="1"/>
        <v>-5808</v>
      </c>
      <c r="T51" s="8"/>
      <c r="U51" s="17">
        <f>S51/$S$99</f>
        <v>-3.0026521733819616E-9</v>
      </c>
    </row>
    <row r="52" spans="1:21">
      <c r="A52" s="3" t="s">
        <v>19</v>
      </c>
      <c r="C52" s="7">
        <v>0</v>
      </c>
      <c r="D52" s="8"/>
      <c r="E52" s="9">
        <v>7632239575</v>
      </c>
      <c r="F52" s="9"/>
      <c r="G52" s="9">
        <v>0</v>
      </c>
      <c r="H52" s="9"/>
      <c r="I52" s="9">
        <f t="shared" si="0"/>
        <v>7632239575</v>
      </c>
      <c r="J52" s="8"/>
      <c r="K52" s="17">
        <f>I52/$I$99</f>
        <v>1.0916120304081725E-2</v>
      </c>
      <c r="L52" s="8"/>
      <c r="M52" s="7">
        <v>2991200592</v>
      </c>
      <c r="N52" s="8"/>
      <c r="O52" s="9">
        <v>-753591131</v>
      </c>
      <c r="P52" s="9"/>
      <c r="Q52" s="9">
        <v>-4662948792</v>
      </c>
      <c r="R52" s="9"/>
      <c r="S52" s="9">
        <f t="shared" si="1"/>
        <v>-2425339331</v>
      </c>
      <c r="T52" s="8"/>
      <c r="U52" s="17">
        <f>S52/$S$99</f>
        <v>-1.2538654293071457E-3</v>
      </c>
    </row>
    <row r="53" spans="1:21">
      <c r="A53" s="3" t="s">
        <v>22</v>
      </c>
      <c r="C53" s="7">
        <v>0</v>
      </c>
      <c r="D53" s="8"/>
      <c r="E53" s="9">
        <v>3451140611</v>
      </c>
      <c r="F53" s="9"/>
      <c r="G53" s="9">
        <v>0</v>
      </c>
      <c r="H53" s="9"/>
      <c r="I53" s="9">
        <f t="shared" si="0"/>
        <v>3451140611</v>
      </c>
      <c r="J53" s="8"/>
      <c r="K53" s="17">
        <f>I53/$I$99</f>
        <v>4.936043441217332E-3</v>
      </c>
      <c r="L53" s="8"/>
      <c r="M53" s="7">
        <v>92807322</v>
      </c>
      <c r="N53" s="8"/>
      <c r="O53" s="9">
        <v>702207335</v>
      </c>
      <c r="P53" s="9"/>
      <c r="Q53" s="9">
        <v>689028750</v>
      </c>
      <c r="R53" s="9"/>
      <c r="S53" s="9">
        <f t="shared" si="1"/>
        <v>1484043407</v>
      </c>
      <c r="T53" s="8"/>
      <c r="U53" s="17">
        <f>S53/$S$99</f>
        <v>7.6722902228335411E-4</v>
      </c>
    </row>
    <row r="54" spans="1:21">
      <c r="A54" s="3" t="s">
        <v>56</v>
      </c>
      <c r="C54" s="7">
        <v>0</v>
      </c>
      <c r="D54" s="8"/>
      <c r="E54" s="9">
        <v>3596341368</v>
      </c>
      <c r="F54" s="9"/>
      <c r="G54" s="9">
        <v>0</v>
      </c>
      <c r="H54" s="9"/>
      <c r="I54" s="9">
        <f t="shared" si="0"/>
        <v>3596341368</v>
      </c>
      <c r="J54" s="8"/>
      <c r="K54" s="17">
        <f>I54/$I$99</f>
        <v>5.1437189100073345E-3</v>
      </c>
      <c r="L54" s="8"/>
      <c r="M54" s="7">
        <v>1800558720</v>
      </c>
      <c r="N54" s="8"/>
      <c r="O54" s="9">
        <v>-2955767276</v>
      </c>
      <c r="P54" s="9"/>
      <c r="Q54" s="9">
        <v>-56110694</v>
      </c>
      <c r="R54" s="9"/>
      <c r="S54" s="9">
        <f t="shared" si="1"/>
        <v>-1211319250</v>
      </c>
      <c r="T54" s="8"/>
      <c r="U54" s="17">
        <f>S54/$S$99</f>
        <v>-6.2623456933056255E-4</v>
      </c>
    </row>
    <row r="55" spans="1:21">
      <c r="A55" s="3" t="s">
        <v>100</v>
      </c>
      <c r="C55" s="7">
        <v>0</v>
      </c>
      <c r="D55" s="8"/>
      <c r="E55" s="9">
        <v>1696258153</v>
      </c>
      <c r="F55" s="9"/>
      <c r="G55" s="9">
        <v>0</v>
      </c>
      <c r="H55" s="9"/>
      <c r="I55" s="9">
        <f t="shared" si="0"/>
        <v>1696258153</v>
      </c>
      <c r="J55" s="8"/>
      <c r="K55" s="17">
        <f>I55/$I$99</f>
        <v>2.4260975933695665E-3</v>
      </c>
      <c r="L55" s="8"/>
      <c r="M55" s="7">
        <v>3010485600</v>
      </c>
      <c r="N55" s="8"/>
      <c r="O55" s="9">
        <v>392588848</v>
      </c>
      <c r="P55" s="9"/>
      <c r="Q55" s="9">
        <v>139958225</v>
      </c>
      <c r="R55" s="9"/>
      <c r="S55" s="9">
        <f t="shared" si="1"/>
        <v>3543032673</v>
      </c>
      <c r="T55" s="8"/>
      <c r="U55" s="17">
        <f>S55/$S$99</f>
        <v>1.8316967555004737E-3</v>
      </c>
    </row>
    <row r="56" spans="1:21">
      <c r="A56" s="3" t="s">
        <v>113</v>
      </c>
      <c r="C56" s="7">
        <v>0</v>
      </c>
      <c r="D56" s="8"/>
      <c r="E56" s="9">
        <v>32199662933</v>
      </c>
      <c r="F56" s="9"/>
      <c r="G56" s="9">
        <v>0</v>
      </c>
      <c r="H56" s="9"/>
      <c r="I56" s="9">
        <f t="shared" si="0"/>
        <v>32199662933</v>
      </c>
      <c r="J56" s="8"/>
      <c r="K56" s="17">
        <f>I56/$I$99</f>
        <v>4.6054030520590539E-2</v>
      </c>
      <c r="L56" s="8"/>
      <c r="M56" s="7">
        <v>0</v>
      </c>
      <c r="N56" s="8"/>
      <c r="O56" s="9">
        <v>86073765643</v>
      </c>
      <c r="P56" s="9"/>
      <c r="Q56" s="9">
        <v>21230355613</v>
      </c>
      <c r="R56" s="9"/>
      <c r="S56" s="9">
        <f t="shared" si="1"/>
        <v>107304121256</v>
      </c>
      <c r="T56" s="8"/>
      <c r="U56" s="17">
        <f>S56/$S$99</f>
        <v>5.5474681973514108E-2</v>
      </c>
    </row>
    <row r="57" spans="1:21">
      <c r="A57" s="3" t="s">
        <v>42</v>
      </c>
      <c r="C57" s="7">
        <v>0</v>
      </c>
      <c r="D57" s="8"/>
      <c r="E57" s="9">
        <v>7236419217</v>
      </c>
      <c r="F57" s="9"/>
      <c r="G57" s="9">
        <v>0</v>
      </c>
      <c r="H57" s="9"/>
      <c r="I57" s="9">
        <f t="shared" si="0"/>
        <v>7236419217</v>
      </c>
      <c r="J57" s="8"/>
      <c r="K57" s="17">
        <f>I57/$I$99</f>
        <v>1.0349992550324375E-2</v>
      </c>
      <c r="L57" s="8"/>
      <c r="M57" s="7">
        <v>0</v>
      </c>
      <c r="N57" s="8"/>
      <c r="O57" s="9">
        <v>9011124282</v>
      </c>
      <c r="P57" s="9"/>
      <c r="Q57" s="9">
        <v>-22463824</v>
      </c>
      <c r="R57" s="9"/>
      <c r="S57" s="9">
        <f t="shared" si="1"/>
        <v>8988660458</v>
      </c>
      <c r="T57" s="8"/>
      <c r="U57" s="17">
        <f>S57/$S$99</f>
        <v>4.6470077238302682E-3</v>
      </c>
    </row>
    <row r="58" spans="1:21">
      <c r="A58" s="3" t="s">
        <v>236</v>
      </c>
      <c r="C58" s="7">
        <v>0</v>
      </c>
      <c r="D58" s="8"/>
      <c r="E58" s="9">
        <v>0</v>
      </c>
      <c r="F58" s="9"/>
      <c r="G58" s="9">
        <v>0</v>
      </c>
      <c r="H58" s="9"/>
      <c r="I58" s="9">
        <f t="shared" si="0"/>
        <v>0</v>
      </c>
      <c r="J58" s="8"/>
      <c r="K58" s="17">
        <f>I58/$I$99</f>
        <v>0</v>
      </c>
      <c r="L58" s="8"/>
      <c r="M58" s="7">
        <v>0</v>
      </c>
      <c r="N58" s="8"/>
      <c r="O58" s="9">
        <v>0</v>
      </c>
      <c r="P58" s="9"/>
      <c r="Q58" s="9">
        <v>27782151207</v>
      </c>
      <c r="R58" s="9"/>
      <c r="S58" s="9">
        <f t="shared" si="1"/>
        <v>27782151207</v>
      </c>
      <c r="T58" s="8"/>
      <c r="U58" s="17">
        <f>S58/$S$99</f>
        <v>1.4362971195407168E-2</v>
      </c>
    </row>
    <row r="59" spans="1:21">
      <c r="A59" s="3" t="s">
        <v>90</v>
      </c>
      <c r="C59" s="7">
        <v>0</v>
      </c>
      <c r="D59" s="8"/>
      <c r="E59" s="9">
        <v>23667582648</v>
      </c>
      <c r="F59" s="9"/>
      <c r="G59" s="9">
        <v>0</v>
      </c>
      <c r="H59" s="9"/>
      <c r="I59" s="9">
        <f t="shared" si="0"/>
        <v>23667582648</v>
      </c>
      <c r="J59" s="8"/>
      <c r="K59" s="17">
        <f>I59/$I$99</f>
        <v>3.3850900113072659E-2</v>
      </c>
      <c r="L59" s="8"/>
      <c r="M59" s="7">
        <v>14336352800</v>
      </c>
      <c r="N59" s="8"/>
      <c r="O59" s="9">
        <v>28080378660</v>
      </c>
      <c r="P59" s="9"/>
      <c r="Q59" s="9">
        <v>113858441520</v>
      </c>
      <c r="R59" s="9"/>
      <c r="S59" s="9">
        <f t="shared" si="1"/>
        <v>156275172980</v>
      </c>
      <c r="T59" s="8"/>
      <c r="U59" s="17">
        <f>S59/$S$99</f>
        <v>8.0792008917706437E-2</v>
      </c>
    </row>
    <row r="60" spans="1:21">
      <c r="A60" s="3" t="s">
        <v>69</v>
      </c>
      <c r="C60" s="7">
        <v>0</v>
      </c>
      <c r="D60" s="8"/>
      <c r="E60" s="9">
        <v>21109465122</v>
      </c>
      <c r="F60" s="9"/>
      <c r="G60" s="9">
        <v>0</v>
      </c>
      <c r="H60" s="9"/>
      <c r="I60" s="9">
        <f t="shared" si="0"/>
        <v>21109465122</v>
      </c>
      <c r="J60" s="8"/>
      <c r="K60" s="17">
        <f>I60/$I$99</f>
        <v>3.0192115769186817E-2</v>
      </c>
      <c r="L60" s="8"/>
      <c r="M60" s="7">
        <v>23643599740</v>
      </c>
      <c r="N60" s="8"/>
      <c r="O60" s="9">
        <v>45417570660</v>
      </c>
      <c r="P60" s="9"/>
      <c r="Q60" s="9">
        <v>1696171458</v>
      </c>
      <c r="R60" s="9"/>
      <c r="S60" s="9">
        <f t="shared" si="1"/>
        <v>70757341858</v>
      </c>
      <c r="T60" s="8"/>
      <c r="U60" s="17">
        <f>S60/$S$99</f>
        <v>3.6580524502867445E-2</v>
      </c>
    </row>
    <row r="61" spans="1:21">
      <c r="A61" s="3" t="s">
        <v>213</v>
      </c>
      <c r="C61" s="7">
        <v>0</v>
      </c>
      <c r="D61" s="8"/>
      <c r="E61" s="9">
        <v>0</v>
      </c>
      <c r="F61" s="9"/>
      <c r="G61" s="9">
        <v>0</v>
      </c>
      <c r="H61" s="9"/>
      <c r="I61" s="9">
        <f t="shared" si="0"/>
        <v>0</v>
      </c>
      <c r="J61" s="8"/>
      <c r="K61" s="17">
        <f>I61/$I$99</f>
        <v>0</v>
      </c>
      <c r="L61" s="8"/>
      <c r="M61" s="7">
        <v>4869470000</v>
      </c>
      <c r="N61" s="8"/>
      <c r="O61" s="9">
        <v>0</v>
      </c>
      <c r="P61" s="9"/>
      <c r="Q61" s="9">
        <v>36318876083</v>
      </c>
      <c r="R61" s="9"/>
      <c r="S61" s="9">
        <f t="shared" si="1"/>
        <v>41188346083</v>
      </c>
      <c r="T61" s="8"/>
      <c r="U61" s="17">
        <f>S61/$S$99</f>
        <v>2.1293780455256258E-2</v>
      </c>
    </row>
    <row r="62" spans="1:21">
      <c r="A62" s="3" t="s">
        <v>88</v>
      </c>
      <c r="C62" s="7">
        <v>0</v>
      </c>
      <c r="D62" s="8"/>
      <c r="E62" s="9">
        <v>6049416719</v>
      </c>
      <c r="F62" s="9"/>
      <c r="G62" s="9">
        <v>0</v>
      </c>
      <c r="H62" s="9"/>
      <c r="I62" s="9">
        <f t="shared" si="0"/>
        <v>6049416719</v>
      </c>
      <c r="J62" s="8"/>
      <c r="K62" s="17">
        <f>I62/$I$99</f>
        <v>8.6522651739646614E-3</v>
      </c>
      <c r="L62" s="8"/>
      <c r="M62" s="7">
        <v>3732025140</v>
      </c>
      <c r="N62" s="8"/>
      <c r="O62" s="9">
        <v>-450859159</v>
      </c>
      <c r="P62" s="9"/>
      <c r="Q62" s="9">
        <v>340782711</v>
      </c>
      <c r="R62" s="9"/>
      <c r="S62" s="9">
        <f t="shared" si="1"/>
        <v>3621948692</v>
      </c>
      <c r="T62" s="8"/>
      <c r="U62" s="17">
        <f>S62/$S$99</f>
        <v>1.8724951983319132E-3</v>
      </c>
    </row>
    <row r="63" spans="1:21">
      <c r="A63" s="3" t="s">
        <v>237</v>
      </c>
      <c r="C63" s="7">
        <v>0</v>
      </c>
      <c r="D63" s="8"/>
      <c r="E63" s="9">
        <v>0</v>
      </c>
      <c r="F63" s="9"/>
      <c r="G63" s="9">
        <v>0</v>
      </c>
      <c r="H63" s="9"/>
      <c r="I63" s="9">
        <f t="shared" si="0"/>
        <v>0</v>
      </c>
      <c r="J63" s="8"/>
      <c r="K63" s="17">
        <f>I63/$I$99</f>
        <v>0</v>
      </c>
      <c r="L63" s="8"/>
      <c r="M63" s="7">
        <v>0</v>
      </c>
      <c r="N63" s="8"/>
      <c r="O63" s="9">
        <v>0</v>
      </c>
      <c r="P63" s="9"/>
      <c r="Q63" s="9">
        <v>-1470965113</v>
      </c>
      <c r="R63" s="9"/>
      <c r="S63" s="9">
        <f t="shared" si="1"/>
        <v>-1470965113</v>
      </c>
      <c r="T63" s="8"/>
      <c r="U63" s="17">
        <f>S63/$S$99</f>
        <v>-7.6046773304381762E-4</v>
      </c>
    </row>
    <row r="64" spans="1:21">
      <c r="A64" s="3" t="s">
        <v>106</v>
      </c>
      <c r="C64" s="7">
        <v>0</v>
      </c>
      <c r="D64" s="8"/>
      <c r="E64" s="9">
        <v>6046945366</v>
      </c>
      <c r="F64" s="9"/>
      <c r="G64" s="9">
        <v>0</v>
      </c>
      <c r="H64" s="9"/>
      <c r="I64" s="9">
        <f t="shared" si="0"/>
        <v>6046945366</v>
      </c>
      <c r="J64" s="8"/>
      <c r="K64" s="17">
        <f>I64/$I$99</f>
        <v>8.6487304858306278E-3</v>
      </c>
      <c r="L64" s="8"/>
      <c r="M64" s="7">
        <v>3720379950</v>
      </c>
      <c r="N64" s="8"/>
      <c r="O64" s="9">
        <v>13536101495</v>
      </c>
      <c r="P64" s="9"/>
      <c r="Q64" s="9">
        <v>1167903758</v>
      </c>
      <c r="R64" s="9"/>
      <c r="S64" s="9">
        <f t="shared" si="1"/>
        <v>18424385203</v>
      </c>
      <c r="T64" s="8"/>
      <c r="U64" s="17">
        <f>S64/$S$99</f>
        <v>9.525141231579614E-3</v>
      </c>
    </row>
    <row r="65" spans="1:21">
      <c r="A65" s="3" t="s">
        <v>238</v>
      </c>
      <c r="C65" s="7">
        <v>0</v>
      </c>
      <c r="D65" s="8"/>
      <c r="E65" s="9">
        <v>0</v>
      </c>
      <c r="F65" s="9"/>
      <c r="G65" s="9">
        <v>0</v>
      </c>
      <c r="H65" s="9"/>
      <c r="I65" s="9">
        <f t="shared" si="0"/>
        <v>0</v>
      </c>
      <c r="J65" s="8"/>
      <c r="K65" s="17">
        <f>I65/$I$99</f>
        <v>0</v>
      </c>
      <c r="L65" s="8"/>
      <c r="M65" s="7">
        <v>0</v>
      </c>
      <c r="N65" s="8"/>
      <c r="O65" s="9">
        <v>0</v>
      </c>
      <c r="P65" s="9"/>
      <c r="Q65" s="9">
        <v>9677325911</v>
      </c>
      <c r="R65" s="9"/>
      <c r="S65" s="9">
        <f t="shared" si="1"/>
        <v>9677325911</v>
      </c>
      <c r="T65" s="8"/>
      <c r="U65" s="17">
        <f>S65/$S$99</f>
        <v>5.003037823551949E-3</v>
      </c>
    </row>
    <row r="66" spans="1:21">
      <c r="A66" s="3" t="s">
        <v>46</v>
      </c>
      <c r="C66" s="7">
        <v>0</v>
      </c>
      <c r="D66" s="8"/>
      <c r="E66" s="9">
        <v>3895263842</v>
      </c>
      <c r="F66" s="9"/>
      <c r="G66" s="9">
        <v>0</v>
      </c>
      <c r="H66" s="9"/>
      <c r="I66" s="9">
        <f t="shared" si="0"/>
        <v>3895263842</v>
      </c>
      <c r="J66" s="8"/>
      <c r="K66" s="17">
        <f>I66/$I$99</f>
        <v>5.5712570730474722E-3</v>
      </c>
      <c r="L66" s="8"/>
      <c r="M66" s="7">
        <v>11128325200</v>
      </c>
      <c r="N66" s="8"/>
      <c r="O66" s="9">
        <v>1085181689</v>
      </c>
      <c r="P66" s="9"/>
      <c r="Q66" s="9">
        <v>1232320341</v>
      </c>
      <c r="R66" s="9"/>
      <c r="S66" s="9">
        <f t="shared" si="1"/>
        <v>13445827230</v>
      </c>
      <c r="T66" s="8"/>
      <c r="U66" s="17">
        <f>S66/$S$99</f>
        <v>6.9512986148550036E-3</v>
      </c>
    </row>
    <row r="67" spans="1:21">
      <c r="A67" s="3" t="s">
        <v>94</v>
      </c>
      <c r="C67" s="7">
        <v>0</v>
      </c>
      <c r="D67" s="8"/>
      <c r="E67" s="9">
        <v>4015394358</v>
      </c>
      <c r="F67" s="9"/>
      <c r="G67" s="9">
        <v>0</v>
      </c>
      <c r="H67" s="9"/>
      <c r="I67" s="9">
        <f t="shared" si="0"/>
        <v>4015394358</v>
      </c>
      <c r="J67" s="8"/>
      <c r="K67" s="17">
        <f>I67/$I$99</f>
        <v>5.7430754694645448E-3</v>
      </c>
      <c r="L67" s="8"/>
      <c r="M67" s="7">
        <v>8172225600</v>
      </c>
      <c r="N67" s="8"/>
      <c r="O67" s="9">
        <v>-6744473864</v>
      </c>
      <c r="P67" s="9"/>
      <c r="Q67" s="9">
        <v>212027003</v>
      </c>
      <c r="R67" s="9"/>
      <c r="S67" s="9">
        <f t="shared" si="1"/>
        <v>1639778739</v>
      </c>
      <c r="T67" s="8"/>
      <c r="U67" s="17">
        <f>S67/$S$99</f>
        <v>8.4774194120590255E-4</v>
      </c>
    </row>
    <row r="68" spans="1:21">
      <c r="A68" s="3" t="s">
        <v>239</v>
      </c>
      <c r="C68" s="7">
        <v>0</v>
      </c>
      <c r="D68" s="8"/>
      <c r="E68" s="9">
        <v>0</v>
      </c>
      <c r="F68" s="9"/>
      <c r="G68" s="9">
        <v>0</v>
      </c>
      <c r="H68" s="9"/>
      <c r="I68" s="9">
        <f t="shared" si="0"/>
        <v>0</v>
      </c>
      <c r="J68" s="8"/>
      <c r="K68" s="17">
        <f>I68/$I$99</f>
        <v>0</v>
      </c>
      <c r="L68" s="8"/>
      <c r="M68" s="7">
        <v>0</v>
      </c>
      <c r="N68" s="8"/>
      <c r="O68" s="9">
        <v>0</v>
      </c>
      <c r="P68" s="9"/>
      <c r="Q68" s="9">
        <v>-161429843</v>
      </c>
      <c r="R68" s="9"/>
      <c r="S68" s="9">
        <f t="shared" si="1"/>
        <v>-161429843</v>
      </c>
      <c r="T68" s="8"/>
      <c r="U68" s="17">
        <f>S68/$S$99</f>
        <v>-8.3456898920912338E-5</v>
      </c>
    </row>
    <row r="69" spans="1:21">
      <c r="A69" s="3" t="s">
        <v>240</v>
      </c>
      <c r="C69" s="7">
        <v>0</v>
      </c>
      <c r="D69" s="8"/>
      <c r="E69" s="9">
        <v>0</v>
      </c>
      <c r="F69" s="9"/>
      <c r="G69" s="9">
        <v>0</v>
      </c>
      <c r="H69" s="9"/>
      <c r="I69" s="9">
        <f t="shared" si="0"/>
        <v>0</v>
      </c>
      <c r="J69" s="8"/>
      <c r="K69" s="17">
        <f>I69/$I$99</f>
        <v>0</v>
      </c>
      <c r="L69" s="8"/>
      <c r="M69" s="7">
        <v>0</v>
      </c>
      <c r="N69" s="8"/>
      <c r="O69" s="9">
        <v>0</v>
      </c>
      <c r="P69" s="9"/>
      <c r="Q69" s="9">
        <v>55806910</v>
      </c>
      <c r="R69" s="9"/>
      <c r="S69" s="9">
        <f t="shared" si="1"/>
        <v>55806910</v>
      </c>
      <c r="T69" s="8"/>
      <c r="U69" s="17">
        <f>S69/$S$99</f>
        <v>2.8851367011231321E-5</v>
      </c>
    </row>
    <row r="70" spans="1:21">
      <c r="A70" s="3" t="s">
        <v>40</v>
      </c>
      <c r="C70" s="7">
        <v>0</v>
      </c>
      <c r="D70" s="8"/>
      <c r="E70" s="9">
        <v>5865717666</v>
      </c>
      <c r="F70" s="9"/>
      <c r="G70" s="9">
        <v>0</v>
      </c>
      <c r="H70" s="9"/>
      <c r="I70" s="9">
        <f t="shared" si="0"/>
        <v>5865717666</v>
      </c>
      <c r="J70" s="8"/>
      <c r="K70" s="17">
        <f>I70/$I$99</f>
        <v>8.3895269642178995E-3</v>
      </c>
      <c r="L70" s="8"/>
      <c r="M70" s="7">
        <v>8141625960</v>
      </c>
      <c r="N70" s="8"/>
      <c r="O70" s="9">
        <v>-3200346530</v>
      </c>
      <c r="P70" s="9"/>
      <c r="Q70" s="9">
        <v>7291268831</v>
      </c>
      <c r="R70" s="9"/>
      <c r="S70" s="9">
        <f t="shared" si="1"/>
        <v>12232548261</v>
      </c>
      <c r="T70" s="8"/>
      <c r="U70" s="17">
        <f>S70/$S$99</f>
        <v>6.3240508990859822E-3</v>
      </c>
    </row>
    <row r="71" spans="1:21">
      <c r="A71" s="3" t="s">
        <v>241</v>
      </c>
      <c r="C71" s="7">
        <v>0</v>
      </c>
      <c r="D71" s="8"/>
      <c r="E71" s="9">
        <v>0</v>
      </c>
      <c r="F71" s="9"/>
      <c r="G71" s="9">
        <v>0</v>
      </c>
      <c r="H71" s="9"/>
      <c r="I71" s="9">
        <f t="shared" si="0"/>
        <v>0</v>
      </c>
      <c r="J71" s="8"/>
      <c r="K71" s="17">
        <f>I71/$I$99</f>
        <v>0</v>
      </c>
      <c r="L71" s="8"/>
      <c r="M71" s="7">
        <v>0</v>
      </c>
      <c r="N71" s="8"/>
      <c r="O71" s="9">
        <v>0</v>
      </c>
      <c r="P71" s="9"/>
      <c r="Q71" s="9">
        <v>105735374426</v>
      </c>
      <c r="R71" s="9"/>
      <c r="S71" s="9">
        <f t="shared" si="1"/>
        <v>105735374426</v>
      </c>
      <c r="T71" s="8"/>
      <c r="U71" s="17">
        <f>S71/$S$99</f>
        <v>5.466366250406067E-2</v>
      </c>
    </row>
    <row r="72" spans="1:21">
      <c r="A72" s="3" t="s">
        <v>52</v>
      </c>
      <c r="C72" s="7">
        <v>0</v>
      </c>
      <c r="D72" s="8"/>
      <c r="E72" s="9">
        <v>6606353351</v>
      </c>
      <c r="F72" s="9"/>
      <c r="G72" s="9">
        <v>0</v>
      </c>
      <c r="H72" s="9"/>
      <c r="I72" s="9">
        <f t="shared" ref="I72:I98" si="2">C72+E72+G72</f>
        <v>6606353351</v>
      </c>
      <c r="J72" s="8"/>
      <c r="K72" s="17">
        <f t="shared" ref="K72:K99" si="3">I72/$I$99</f>
        <v>9.4488317933585624E-3</v>
      </c>
      <c r="L72" s="8"/>
      <c r="M72" s="7">
        <v>14178265200</v>
      </c>
      <c r="N72" s="8"/>
      <c r="O72" s="9">
        <v>32813219916</v>
      </c>
      <c r="P72" s="9"/>
      <c r="Q72" s="9">
        <v>2645965867</v>
      </c>
      <c r="R72" s="9"/>
      <c r="S72" s="9">
        <f t="shared" ref="S72:S98" si="4">M72+O72+Q72</f>
        <v>49637450983</v>
      </c>
      <c r="T72" s="8"/>
      <c r="U72" s="17">
        <f t="shared" ref="U72:U98" si="5">S72/$S$99</f>
        <v>2.5661845742983046E-2</v>
      </c>
    </row>
    <row r="73" spans="1:21">
      <c r="A73" s="3" t="s">
        <v>48</v>
      </c>
      <c r="C73" s="7">
        <v>0</v>
      </c>
      <c r="D73" s="8"/>
      <c r="E73" s="9">
        <v>10979441</v>
      </c>
      <c r="F73" s="9"/>
      <c r="G73" s="9">
        <v>0</v>
      </c>
      <c r="H73" s="9"/>
      <c r="I73" s="9">
        <f t="shared" si="2"/>
        <v>10979441</v>
      </c>
      <c r="J73" s="8"/>
      <c r="K73" s="17">
        <f t="shared" si="3"/>
        <v>1.5703503231234372E-5</v>
      </c>
      <c r="L73" s="8"/>
      <c r="M73" s="7">
        <v>5932878000</v>
      </c>
      <c r="N73" s="8"/>
      <c r="O73" s="9">
        <v>4810607021</v>
      </c>
      <c r="P73" s="9"/>
      <c r="Q73" s="9">
        <v>1499006649</v>
      </c>
      <c r="R73" s="9"/>
      <c r="S73" s="9">
        <f t="shared" si="4"/>
        <v>12242491670</v>
      </c>
      <c r="T73" s="8"/>
      <c r="U73" s="17">
        <f t="shared" si="5"/>
        <v>6.3291914980261807E-3</v>
      </c>
    </row>
    <row r="74" spans="1:21">
      <c r="A74" s="3" t="s">
        <v>79</v>
      </c>
      <c r="C74" s="7">
        <v>0</v>
      </c>
      <c r="D74" s="8"/>
      <c r="E74" s="9">
        <v>11221773833</v>
      </c>
      <c r="F74" s="9"/>
      <c r="G74" s="9">
        <v>0</v>
      </c>
      <c r="H74" s="9"/>
      <c r="I74" s="9">
        <f t="shared" si="2"/>
        <v>11221773833</v>
      </c>
      <c r="J74" s="8"/>
      <c r="K74" s="17">
        <f t="shared" si="3"/>
        <v>1.6050103247214211E-2</v>
      </c>
      <c r="L74" s="8"/>
      <c r="M74" s="7">
        <v>578841750</v>
      </c>
      <c r="N74" s="8"/>
      <c r="O74" s="9">
        <v>21646389170</v>
      </c>
      <c r="P74" s="9"/>
      <c r="Q74" s="9">
        <v>7421071712</v>
      </c>
      <c r="R74" s="9"/>
      <c r="S74" s="9">
        <f t="shared" si="4"/>
        <v>29646302632</v>
      </c>
      <c r="T74" s="8"/>
      <c r="U74" s="17">
        <f t="shared" si="5"/>
        <v>1.5326710576913595E-2</v>
      </c>
    </row>
    <row r="75" spans="1:21">
      <c r="A75" s="3" t="s">
        <v>44</v>
      </c>
      <c r="C75" s="7">
        <v>0</v>
      </c>
      <c r="D75" s="8"/>
      <c r="E75" s="9">
        <v>9946055820</v>
      </c>
      <c r="F75" s="9"/>
      <c r="G75" s="9">
        <v>0</v>
      </c>
      <c r="H75" s="9"/>
      <c r="I75" s="9">
        <f t="shared" si="2"/>
        <v>9946055820</v>
      </c>
      <c r="J75" s="8"/>
      <c r="K75" s="17">
        <f t="shared" si="3"/>
        <v>1.4225489230955148E-2</v>
      </c>
      <c r="L75" s="8"/>
      <c r="M75" s="7">
        <v>1719461900</v>
      </c>
      <c r="N75" s="8"/>
      <c r="O75" s="9">
        <v>14832465849</v>
      </c>
      <c r="P75" s="9"/>
      <c r="Q75" s="9">
        <v>3341241605</v>
      </c>
      <c r="R75" s="9"/>
      <c r="S75" s="9">
        <f t="shared" si="4"/>
        <v>19893169354</v>
      </c>
      <c r="T75" s="8"/>
      <c r="U75" s="17">
        <f t="shared" si="5"/>
        <v>1.0284481438747165E-2</v>
      </c>
    </row>
    <row r="76" spans="1:21">
      <c r="A76" s="3" t="s">
        <v>75</v>
      </c>
      <c r="C76" s="7">
        <v>0</v>
      </c>
      <c r="D76" s="8"/>
      <c r="E76" s="9">
        <v>17964039340</v>
      </c>
      <c r="F76" s="9"/>
      <c r="G76" s="9">
        <v>0</v>
      </c>
      <c r="H76" s="9"/>
      <c r="I76" s="9">
        <f t="shared" si="2"/>
        <v>17964039340</v>
      </c>
      <c r="J76" s="8"/>
      <c r="K76" s="17">
        <f t="shared" si="3"/>
        <v>2.5693325354333739E-2</v>
      </c>
      <c r="L76" s="8"/>
      <c r="M76" s="7">
        <v>36928850528</v>
      </c>
      <c r="N76" s="8"/>
      <c r="O76" s="9">
        <v>25469202129</v>
      </c>
      <c r="P76" s="9"/>
      <c r="Q76" s="9">
        <v>4798922059</v>
      </c>
      <c r="R76" s="9"/>
      <c r="S76" s="9">
        <f t="shared" si="4"/>
        <v>67196974716</v>
      </c>
      <c r="T76" s="8"/>
      <c r="U76" s="17">
        <f t="shared" si="5"/>
        <v>3.4739866077081634E-2</v>
      </c>
    </row>
    <row r="77" spans="1:21">
      <c r="A77" s="3" t="s">
        <v>242</v>
      </c>
      <c r="C77" s="7">
        <v>0</v>
      </c>
      <c r="D77" s="8"/>
      <c r="E77" s="9">
        <v>0</v>
      </c>
      <c r="F77" s="9"/>
      <c r="G77" s="9">
        <v>0</v>
      </c>
      <c r="H77" s="9"/>
      <c r="I77" s="9">
        <f t="shared" si="2"/>
        <v>0</v>
      </c>
      <c r="J77" s="8"/>
      <c r="K77" s="17">
        <f t="shared" si="3"/>
        <v>0</v>
      </c>
      <c r="L77" s="8"/>
      <c r="M77" s="7">
        <v>0</v>
      </c>
      <c r="N77" s="8"/>
      <c r="O77" s="9">
        <v>0</v>
      </c>
      <c r="P77" s="9"/>
      <c r="Q77" s="9">
        <v>34033356315</v>
      </c>
      <c r="R77" s="9"/>
      <c r="S77" s="9">
        <f t="shared" si="4"/>
        <v>34033356315</v>
      </c>
      <c r="T77" s="8"/>
      <c r="U77" s="17">
        <f t="shared" si="5"/>
        <v>1.7594754012864575E-2</v>
      </c>
    </row>
    <row r="78" spans="1:21">
      <c r="A78" s="3" t="s">
        <v>243</v>
      </c>
      <c r="C78" s="7">
        <v>0</v>
      </c>
      <c r="D78" s="8"/>
      <c r="E78" s="9">
        <v>0</v>
      </c>
      <c r="F78" s="9"/>
      <c r="G78" s="9">
        <v>0</v>
      </c>
      <c r="H78" s="9"/>
      <c r="I78" s="9">
        <f t="shared" si="2"/>
        <v>0</v>
      </c>
      <c r="J78" s="8"/>
      <c r="K78" s="17">
        <f t="shared" si="3"/>
        <v>0</v>
      </c>
      <c r="L78" s="8"/>
      <c r="M78" s="7">
        <v>0</v>
      </c>
      <c r="N78" s="8"/>
      <c r="O78" s="9">
        <v>0</v>
      </c>
      <c r="P78" s="9"/>
      <c r="Q78" s="9">
        <v>45227318</v>
      </c>
      <c r="R78" s="9"/>
      <c r="S78" s="9">
        <f t="shared" si="4"/>
        <v>45227318</v>
      </c>
      <c r="T78" s="8"/>
      <c r="U78" s="17">
        <f t="shared" si="5"/>
        <v>2.3381870642034625E-5</v>
      </c>
    </row>
    <row r="79" spans="1:21">
      <c r="A79" s="3" t="s">
        <v>73</v>
      </c>
      <c r="C79" s="7">
        <v>0</v>
      </c>
      <c r="D79" s="8"/>
      <c r="E79" s="9">
        <v>13478789712</v>
      </c>
      <c r="F79" s="9"/>
      <c r="G79" s="9">
        <v>0</v>
      </c>
      <c r="H79" s="9"/>
      <c r="I79" s="9">
        <f t="shared" si="2"/>
        <v>13478789712</v>
      </c>
      <c r="J79" s="8"/>
      <c r="K79" s="17">
        <f t="shared" si="3"/>
        <v>1.9278232634568609E-2</v>
      </c>
      <c r="L79" s="8"/>
      <c r="M79" s="7">
        <v>4247710000</v>
      </c>
      <c r="N79" s="8"/>
      <c r="O79" s="9">
        <v>-940294262</v>
      </c>
      <c r="P79" s="9"/>
      <c r="Q79" s="9">
        <v>-56878661</v>
      </c>
      <c r="R79" s="9"/>
      <c r="S79" s="9">
        <f t="shared" si="4"/>
        <v>3250537077</v>
      </c>
      <c r="T79" s="8"/>
      <c r="U79" s="17">
        <f t="shared" si="5"/>
        <v>1.6804807539450239E-3</v>
      </c>
    </row>
    <row r="80" spans="1:21">
      <c r="A80" s="3" t="s">
        <v>220</v>
      </c>
      <c r="C80" s="7">
        <v>0</v>
      </c>
      <c r="D80" s="8"/>
      <c r="E80" s="9">
        <v>0</v>
      </c>
      <c r="F80" s="9"/>
      <c r="G80" s="9">
        <v>0</v>
      </c>
      <c r="H80" s="9"/>
      <c r="I80" s="9">
        <f t="shared" si="2"/>
        <v>0</v>
      </c>
      <c r="J80" s="8"/>
      <c r="K80" s="17">
        <f t="shared" si="3"/>
        <v>0</v>
      </c>
      <c r="L80" s="8"/>
      <c r="M80" s="7">
        <v>1507502880</v>
      </c>
      <c r="N80" s="8"/>
      <c r="O80" s="9">
        <v>0</v>
      </c>
      <c r="P80" s="9"/>
      <c r="Q80" s="9">
        <v>-10392772422</v>
      </c>
      <c r="R80" s="9"/>
      <c r="S80" s="9">
        <f t="shared" si="4"/>
        <v>-8885269542</v>
      </c>
      <c r="T80" s="8"/>
      <c r="U80" s="17">
        <f t="shared" si="5"/>
        <v>-4.5935561124949807E-3</v>
      </c>
    </row>
    <row r="81" spans="1:21">
      <c r="A81" s="3" t="s">
        <v>38</v>
      </c>
      <c r="C81" s="7">
        <v>0</v>
      </c>
      <c r="D81" s="8"/>
      <c r="E81" s="9">
        <v>7331190431</v>
      </c>
      <c r="F81" s="9"/>
      <c r="G81" s="9">
        <v>0</v>
      </c>
      <c r="H81" s="9"/>
      <c r="I81" s="9">
        <f t="shared" si="2"/>
        <v>7331190431</v>
      </c>
      <c r="J81" s="8"/>
      <c r="K81" s="17">
        <f t="shared" si="3"/>
        <v>1.0485540440720344E-2</v>
      </c>
      <c r="L81" s="8"/>
      <c r="M81" s="7">
        <v>10357844000</v>
      </c>
      <c r="N81" s="8"/>
      <c r="O81" s="9">
        <v>39859359626</v>
      </c>
      <c r="P81" s="9"/>
      <c r="Q81" s="9">
        <v>1196736660</v>
      </c>
      <c r="R81" s="9"/>
      <c r="S81" s="9">
        <f t="shared" si="4"/>
        <v>51413940286</v>
      </c>
      <c r="T81" s="8"/>
      <c r="U81" s="17">
        <f t="shared" si="5"/>
        <v>2.6580265072639168E-2</v>
      </c>
    </row>
    <row r="82" spans="1:21">
      <c r="A82" s="3" t="s">
        <v>67</v>
      </c>
      <c r="C82" s="7">
        <v>0</v>
      </c>
      <c r="D82" s="8"/>
      <c r="E82" s="9">
        <v>11108851101</v>
      </c>
      <c r="F82" s="9"/>
      <c r="G82" s="9">
        <v>0</v>
      </c>
      <c r="H82" s="9"/>
      <c r="I82" s="9">
        <f t="shared" si="2"/>
        <v>11108851101</v>
      </c>
      <c r="J82" s="8"/>
      <c r="K82" s="17">
        <f t="shared" si="3"/>
        <v>1.5888593887416948E-2</v>
      </c>
      <c r="L82" s="8"/>
      <c r="M82" s="7">
        <v>21081319200</v>
      </c>
      <c r="N82" s="8"/>
      <c r="O82" s="9">
        <v>-20524817454</v>
      </c>
      <c r="P82" s="9"/>
      <c r="Q82" s="9">
        <v>-3479801953</v>
      </c>
      <c r="R82" s="9"/>
      <c r="S82" s="9">
        <f t="shared" si="4"/>
        <v>-2923300207</v>
      </c>
      <c r="T82" s="8"/>
      <c r="U82" s="17">
        <f t="shared" si="5"/>
        <v>-1.5113040151509105E-3</v>
      </c>
    </row>
    <row r="83" spans="1:21">
      <c r="A83" s="3" t="s">
        <v>96</v>
      </c>
      <c r="C83" s="7">
        <v>0</v>
      </c>
      <c r="D83" s="8"/>
      <c r="E83" s="9">
        <v>760752717</v>
      </c>
      <c r="F83" s="9"/>
      <c r="G83" s="9">
        <v>0</v>
      </c>
      <c r="H83" s="9"/>
      <c r="I83" s="9">
        <f t="shared" si="2"/>
        <v>760752717</v>
      </c>
      <c r="J83" s="8"/>
      <c r="K83" s="17">
        <f t="shared" si="3"/>
        <v>1.0880775031788803E-3</v>
      </c>
      <c r="L83" s="8"/>
      <c r="M83" s="7">
        <v>453366400</v>
      </c>
      <c r="N83" s="8"/>
      <c r="O83" s="9">
        <v>-3526176813</v>
      </c>
      <c r="P83" s="9"/>
      <c r="Q83" s="9">
        <v>-47806930</v>
      </c>
      <c r="R83" s="9"/>
      <c r="S83" s="9">
        <f t="shared" si="4"/>
        <v>-3120617343</v>
      </c>
      <c r="T83" s="8"/>
      <c r="U83" s="17">
        <f t="shared" si="5"/>
        <v>-1.6133141265930427E-3</v>
      </c>
    </row>
    <row r="84" spans="1:21">
      <c r="A84" s="3" t="s">
        <v>224</v>
      </c>
      <c r="C84" s="7">
        <v>0</v>
      </c>
      <c r="D84" s="8"/>
      <c r="E84" s="9">
        <v>0</v>
      </c>
      <c r="F84" s="9"/>
      <c r="G84" s="9">
        <v>0</v>
      </c>
      <c r="H84" s="9"/>
      <c r="I84" s="9">
        <f t="shared" si="2"/>
        <v>0</v>
      </c>
      <c r="J84" s="8"/>
      <c r="K84" s="17">
        <f t="shared" si="3"/>
        <v>0</v>
      </c>
      <c r="L84" s="8"/>
      <c r="M84" s="7">
        <v>8917500000</v>
      </c>
      <c r="N84" s="8"/>
      <c r="O84" s="9">
        <v>0</v>
      </c>
      <c r="P84" s="9"/>
      <c r="Q84" s="9">
        <v>28241109386</v>
      </c>
      <c r="R84" s="9"/>
      <c r="S84" s="9">
        <f t="shared" si="4"/>
        <v>37158609386</v>
      </c>
      <c r="T84" s="8"/>
      <c r="U84" s="17">
        <f t="shared" si="5"/>
        <v>1.9210464743926351E-2</v>
      </c>
    </row>
    <row r="85" spans="1:21">
      <c r="A85" s="3" t="s">
        <v>244</v>
      </c>
      <c r="C85" s="7">
        <v>0</v>
      </c>
      <c r="D85" s="8"/>
      <c r="E85" s="9">
        <v>0</v>
      </c>
      <c r="F85" s="9"/>
      <c r="G85" s="9">
        <v>0</v>
      </c>
      <c r="H85" s="9"/>
      <c r="I85" s="9">
        <f t="shared" si="2"/>
        <v>0</v>
      </c>
      <c r="J85" s="8"/>
      <c r="K85" s="17">
        <f t="shared" si="3"/>
        <v>0</v>
      </c>
      <c r="L85" s="8"/>
      <c r="M85" s="7">
        <v>0</v>
      </c>
      <c r="N85" s="8"/>
      <c r="O85" s="9">
        <v>0</v>
      </c>
      <c r="P85" s="9"/>
      <c r="Q85" s="9">
        <v>8926968419</v>
      </c>
      <c r="R85" s="9"/>
      <c r="S85" s="9">
        <f t="shared" si="4"/>
        <v>8926968419</v>
      </c>
      <c r="T85" s="8"/>
      <c r="U85" s="17">
        <f t="shared" si="5"/>
        <v>4.6151138300658543E-3</v>
      </c>
    </row>
    <row r="86" spans="1:21">
      <c r="A86" s="3" t="s">
        <v>245</v>
      </c>
      <c r="C86" s="7">
        <v>0</v>
      </c>
      <c r="D86" s="8"/>
      <c r="E86" s="9">
        <v>0</v>
      </c>
      <c r="F86" s="9"/>
      <c r="G86" s="9">
        <v>0</v>
      </c>
      <c r="H86" s="9"/>
      <c r="I86" s="9">
        <f t="shared" si="2"/>
        <v>0</v>
      </c>
      <c r="J86" s="8"/>
      <c r="K86" s="17">
        <f t="shared" si="3"/>
        <v>0</v>
      </c>
      <c r="L86" s="8"/>
      <c r="M86" s="7">
        <v>0</v>
      </c>
      <c r="N86" s="8"/>
      <c r="O86" s="9">
        <v>0</v>
      </c>
      <c r="P86" s="9"/>
      <c r="Q86" s="9">
        <v>6869421790</v>
      </c>
      <c r="R86" s="9"/>
      <c r="S86" s="9">
        <f t="shared" si="4"/>
        <v>6869421790</v>
      </c>
      <c r="T86" s="8"/>
      <c r="U86" s="17">
        <f t="shared" si="5"/>
        <v>3.5513919193562163E-3</v>
      </c>
    </row>
    <row r="87" spans="1:21">
      <c r="A87" s="3" t="s">
        <v>246</v>
      </c>
      <c r="C87" s="7">
        <v>0</v>
      </c>
      <c r="D87" s="8"/>
      <c r="E87" s="9">
        <v>0</v>
      </c>
      <c r="F87" s="9"/>
      <c r="G87" s="9">
        <v>0</v>
      </c>
      <c r="H87" s="9"/>
      <c r="I87" s="9">
        <f t="shared" si="2"/>
        <v>0</v>
      </c>
      <c r="J87" s="8"/>
      <c r="K87" s="17">
        <f t="shared" si="3"/>
        <v>0</v>
      </c>
      <c r="L87" s="8"/>
      <c r="M87" s="7">
        <v>0</v>
      </c>
      <c r="N87" s="8"/>
      <c r="O87" s="9">
        <v>0</v>
      </c>
      <c r="P87" s="9"/>
      <c r="Q87" s="9">
        <v>41190481027</v>
      </c>
      <c r="R87" s="9"/>
      <c r="S87" s="9">
        <f t="shared" si="4"/>
        <v>41190481027</v>
      </c>
      <c r="T87" s="8"/>
      <c r="U87" s="17">
        <f t="shared" si="5"/>
        <v>2.1294884190490703E-2</v>
      </c>
    </row>
    <row r="88" spans="1:21">
      <c r="A88" s="3" t="s">
        <v>247</v>
      </c>
      <c r="C88" s="7">
        <v>0</v>
      </c>
      <c r="D88" s="8"/>
      <c r="E88" s="9">
        <v>0</v>
      </c>
      <c r="F88" s="9"/>
      <c r="G88" s="9">
        <v>0</v>
      </c>
      <c r="H88" s="9"/>
      <c r="I88" s="9">
        <f t="shared" si="2"/>
        <v>0</v>
      </c>
      <c r="J88" s="8"/>
      <c r="K88" s="17">
        <f t="shared" si="3"/>
        <v>0</v>
      </c>
      <c r="L88" s="8"/>
      <c r="M88" s="7">
        <v>0</v>
      </c>
      <c r="N88" s="8"/>
      <c r="O88" s="9">
        <v>0</v>
      </c>
      <c r="P88" s="9"/>
      <c r="Q88" s="9">
        <v>1789499050</v>
      </c>
      <c r="R88" s="9"/>
      <c r="S88" s="9">
        <f t="shared" si="4"/>
        <v>1789499050</v>
      </c>
      <c r="T88" s="8"/>
      <c r="U88" s="17">
        <f t="shared" si="5"/>
        <v>9.2514518108599434E-4</v>
      </c>
    </row>
    <row r="89" spans="1:21">
      <c r="A89" s="3" t="s">
        <v>15</v>
      </c>
      <c r="C89" s="7">
        <v>0</v>
      </c>
      <c r="D89" s="8"/>
      <c r="E89" s="9">
        <v>11619258382</v>
      </c>
      <c r="F89" s="9"/>
      <c r="G89" s="9">
        <v>0</v>
      </c>
      <c r="H89" s="9"/>
      <c r="I89" s="9">
        <f t="shared" si="2"/>
        <v>11619258382</v>
      </c>
      <c r="J89" s="8"/>
      <c r="K89" s="17">
        <f t="shared" si="3"/>
        <v>1.6618611234058642E-2</v>
      </c>
      <c r="L89" s="8"/>
      <c r="M89" s="7">
        <v>0</v>
      </c>
      <c r="N89" s="8"/>
      <c r="O89" s="9">
        <v>-8924727208</v>
      </c>
      <c r="P89" s="9"/>
      <c r="Q89" s="9">
        <v>-29278884</v>
      </c>
      <c r="R89" s="9"/>
      <c r="S89" s="9">
        <f t="shared" si="4"/>
        <v>-8954006092</v>
      </c>
      <c r="T89" s="8"/>
      <c r="U89" s="17">
        <f t="shared" si="5"/>
        <v>-4.6290919167732651E-3</v>
      </c>
    </row>
    <row r="90" spans="1:21">
      <c r="A90" s="3" t="s">
        <v>133</v>
      </c>
      <c r="C90" s="7">
        <v>0</v>
      </c>
      <c r="D90" s="8"/>
      <c r="E90" s="9">
        <v>1420465350</v>
      </c>
      <c r="F90" s="9"/>
      <c r="G90" s="9">
        <v>0</v>
      </c>
      <c r="H90" s="9"/>
      <c r="I90" s="9">
        <f t="shared" si="2"/>
        <v>1420465350</v>
      </c>
      <c r="J90" s="8"/>
      <c r="K90" s="17">
        <f t="shared" si="3"/>
        <v>2.0316409745798044E-3</v>
      </c>
      <c r="L90" s="8"/>
      <c r="M90" s="7">
        <v>0</v>
      </c>
      <c r="N90" s="8"/>
      <c r="O90" s="9">
        <v>1590429917</v>
      </c>
      <c r="P90" s="9"/>
      <c r="Q90" s="9">
        <v>0</v>
      </c>
      <c r="R90" s="9"/>
      <c r="S90" s="9">
        <f t="shared" si="4"/>
        <v>1590429917</v>
      </c>
      <c r="T90" s="8"/>
      <c r="U90" s="17">
        <f t="shared" si="5"/>
        <v>8.2222931248136062E-4</v>
      </c>
    </row>
    <row r="91" spans="1:21">
      <c r="A91" s="3" t="s">
        <v>77</v>
      </c>
      <c r="C91" s="7">
        <v>0</v>
      </c>
      <c r="D91" s="8"/>
      <c r="E91" s="9">
        <v>2226672000</v>
      </c>
      <c r="F91" s="9"/>
      <c r="G91" s="9">
        <v>0</v>
      </c>
      <c r="H91" s="9"/>
      <c r="I91" s="9">
        <f t="shared" si="2"/>
        <v>2226672000</v>
      </c>
      <c r="J91" s="8"/>
      <c r="K91" s="17">
        <f t="shared" si="3"/>
        <v>3.184729618465922E-3</v>
      </c>
      <c r="L91" s="8"/>
      <c r="M91" s="7">
        <v>0</v>
      </c>
      <c r="N91" s="8"/>
      <c r="O91" s="9">
        <v>714687500</v>
      </c>
      <c r="P91" s="9"/>
      <c r="Q91" s="9">
        <v>0</v>
      </c>
      <c r="R91" s="9"/>
      <c r="S91" s="9">
        <f t="shared" si="4"/>
        <v>714687500</v>
      </c>
      <c r="T91" s="8"/>
      <c r="U91" s="17">
        <f t="shared" si="5"/>
        <v>3.6948312244557862E-4</v>
      </c>
    </row>
    <row r="92" spans="1:21">
      <c r="A92" s="3" t="s">
        <v>50</v>
      </c>
      <c r="C92" s="7">
        <v>0</v>
      </c>
      <c r="D92" s="8"/>
      <c r="E92" s="9">
        <v>-724363120</v>
      </c>
      <c r="F92" s="9"/>
      <c r="G92" s="9">
        <v>0</v>
      </c>
      <c r="H92" s="9"/>
      <c r="I92" s="9">
        <f t="shared" si="2"/>
        <v>-724363120</v>
      </c>
      <c r="J92" s="8"/>
      <c r="K92" s="17">
        <f t="shared" si="3"/>
        <v>-1.0360307592624262E-3</v>
      </c>
      <c r="L92" s="8"/>
      <c r="M92" s="7">
        <v>0</v>
      </c>
      <c r="N92" s="8"/>
      <c r="O92" s="9">
        <v>-1451918739</v>
      </c>
      <c r="P92" s="9"/>
      <c r="Q92" s="9">
        <v>0</v>
      </c>
      <c r="R92" s="9"/>
      <c r="S92" s="9">
        <f t="shared" si="4"/>
        <v>-1451918739</v>
      </c>
      <c r="T92" s="8"/>
      <c r="U92" s="17">
        <f t="shared" si="5"/>
        <v>-7.5062103258132699E-4</v>
      </c>
    </row>
    <row r="93" spans="1:21">
      <c r="A93" s="3" t="s">
        <v>141</v>
      </c>
      <c r="C93" s="7">
        <v>0</v>
      </c>
      <c r="D93" s="8"/>
      <c r="E93" s="9">
        <v>-370197990</v>
      </c>
      <c r="F93" s="9"/>
      <c r="G93" s="9">
        <v>0</v>
      </c>
      <c r="H93" s="9"/>
      <c r="I93" s="9">
        <f t="shared" si="2"/>
        <v>-370197990</v>
      </c>
      <c r="J93" s="8"/>
      <c r="K93" s="17">
        <f t="shared" si="3"/>
        <v>-5.2948099381029234E-4</v>
      </c>
      <c r="L93" s="8"/>
      <c r="M93" s="7">
        <v>0</v>
      </c>
      <c r="N93" s="8"/>
      <c r="O93" s="9">
        <v>-370197990</v>
      </c>
      <c r="P93" s="9"/>
      <c r="Q93" s="9">
        <v>0</v>
      </c>
      <c r="R93" s="9"/>
      <c r="S93" s="9">
        <f t="shared" si="4"/>
        <v>-370197990</v>
      </c>
      <c r="T93" s="8"/>
      <c r="U93" s="17">
        <f t="shared" si="5"/>
        <v>-1.9138701777808776E-4</v>
      </c>
    </row>
    <row r="94" spans="1:21">
      <c r="A94" s="3" t="s">
        <v>142</v>
      </c>
      <c r="C94" s="7">
        <v>0</v>
      </c>
      <c r="D94" s="8"/>
      <c r="E94" s="9">
        <v>-121623785</v>
      </c>
      <c r="F94" s="9"/>
      <c r="G94" s="9">
        <v>0</v>
      </c>
      <c r="H94" s="9"/>
      <c r="I94" s="9">
        <f t="shared" si="2"/>
        <v>-121623785</v>
      </c>
      <c r="J94" s="8"/>
      <c r="K94" s="17">
        <f t="shared" si="3"/>
        <v>-1.7395416585802998E-4</v>
      </c>
      <c r="L94" s="8"/>
      <c r="M94" s="7">
        <v>0</v>
      </c>
      <c r="N94" s="8"/>
      <c r="O94" s="9">
        <v>-121623785</v>
      </c>
      <c r="P94" s="9"/>
      <c r="Q94" s="9">
        <v>0</v>
      </c>
      <c r="R94" s="9"/>
      <c r="S94" s="9">
        <f t="shared" si="4"/>
        <v>-121623785</v>
      </c>
      <c r="T94" s="8"/>
      <c r="U94" s="17">
        <f t="shared" si="5"/>
        <v>-6.287774145406171E-5</v>
      </c>
    </row>
    <row r="95" spans="1:21">
      <c r="A95" s="3" t="s">
        <v>127</v>
      </c>
      <c r="C95" s="7">
        <v>0</v>
      </c>
      <c r="D95" s="8"/>
      <c r="E95" s="9">
        <v>-2974099147</v>
      </c>
      <c r="F95" s="9"/>
      <c r="G95" s="9">
        <v>0</v>
      </c>
      <c r="H95" s="9"/>
      <c r="I95" s="9">
        <f t="shared" si="2"/>
        <v>-2974099147</v>
      </c>
      <c r="J95" s="8"/>
      <c r="K95" s="17">
        <f t="shared" si="3"/>
        <v>-4.2537480337046206E-3</v>
      </c>
      <c r="L95" s="8"/>
      <c r="M95" s="7">
        <v>0</v>
      </c>
      <c r="N95" s="8"/>
      <c r="O95" s="9">
        <v>-2463903027</v>
      </c>
      <c r="P95" s="9"/>
      <c r="Q95" s="9">
        <v>0</v>
      </c>
      <c r="R95" s="9"/>
      <c r="S95" s="9">
        <f t="shared" si="4"/>
        <v>-2463903027</v>
      </c>
      <c r="T95" s="8"/>
      <c r="U95" s="17">
        <f t="shared" si="5"/>
        <v>-1.2738023035509544E-3</v>
      </c>
    </row>
    <row r="96" spans="1:21">
      <c r="A96" s="3" t="s">
        <v>64</v>
      </c>
      <c r="C96" s="7">
        <v>0</v>
      </c>
      <c r="D96" s="8"/>
      <c r="E96" s="9">
        <v>0</v>
      </c>
      <c r="F96" s="9"/>
      <c r="G96" s="9">
        <v>0</v>
      </c>
      <c r="H96" s="9"/>
      <c r="I96" s="9">
        <f t="shared" si="2"/>
        <v>0</v>
      </c>
      <c r="J96" s="8"/>
      <c r="K96" s="17">
        <f t="shared" si="3"/>
        <v>0</v>
      </c>
      <c r="L96" s="8"/>
      <c r="M96" s="7">
        <v>0</v>
      </c>
      <c r="N96" s="8"/>
      <c r="O96" s="9">
        <v>-485359320</v>
      </c>
      <c r="P96" s="9"/>
      <c r="Q96" s="9">
        <v>0</v>
      </c>
      <c r="R96" s="9"/>
      <c r="S96" s="9">
        <f t="shared" si="4"/>
        <v>-485359320</v>
      </c>
      <c r="T96" s="8"/>
      <c r="U96" s="17">
        <f t="shared" si="5"/>
        <v>-2.509237632694888E-4</v>
      </c>
    </row>
    <row r="97" spans="1:21">
      <c r="A97" s="3" t="s">
        <v>20</v>
      </c>
      <c r="C97" s="7">
        <v>0</v>
      </c>
      <c r="D97" s="8"/>
      <c r="E97" s="9">
        <v>2783340000</v>
      </c>
      <c r="F97" s="9"/>
      <c r="G97" s="9">
        <v>0</v>
      </c>
      <c r="H97" s="9"/>
      <c r="I97" s="9">
        <f t="shared" si="2"/>
        <v>2783340000</v>
      </c>
      <c r="J97" s="8"/>
      <c r="K97" s="17">
        <f t="shared" si="3"/>
        <v>3.9809120230824028E-3</v>
      </c>
      <c r="L97" s="8"/>
      <c r="M97" s="7">
        <v>0</v>
      </c>
      <c r="N97" s="8"/>
      <c r="O97" s="9">
        <v>552848561</v>
      </c>
      <c r="P97" s="9"/>
      <c r="Q97" s="9">
        <v>0</v>
      </c>
      <c r="R97" s="9"/>
      <c r="S97" s="9">
        <f t="shared" si="4"/>
        <v>552848561</v>
      </c>
      <c r="T97" s="8"/>
      <c r="U97" s="17">
        <f t="shared" si="5"/>
        <v>2.8581472679713155E-4</v>
      </c>
    </row>
    <row r="98" spans="1:21" ht="24.75" thickBot="1">
      <c r="A98" s="3" t="s">
        <v>144</v>
      </c>
      <c r="C98" s="7">
        <v>0</v>
      </c>
      <c r="D98" s="8"/>
      <c r="E98" s="9">
        <v>-5044465872</v>
      </c>
      <c r="F98" s="9"/>
      <c r="G98" s="9">
        <v>0</v>
      </c>
      <c r="H98" s="9"/>
      <c r="I98" s="9">
        <f t="shared" si="2"/>
        <v>-5044465872</v>
      </c>
      <c r="J98" s="8"/>
      <c r="K98" s="17">
        <f t="shared" si="3"/>
        <v>-7.2149197869730815E-3</v>
      </c>
      <c r="L98" s="8"/>
      <c r="M98" s="7">
        <v>0</v>
      </c>
      <c r="N98" s="8"/>
      <c r="O98" s="9">
        <v>-5044465872</v>
      </c>
      <c r="P98" s="9"/>
      <c r="Q98" s="9">
        <v>0</v>
      </c>
      <c r="R98" s="9"/>
      <c r="S98" s="9">
        <f t="shared" si="4"/>
        <v>-5044465872</v>
      </c>
      <c r="T98" s="8"/>
      <c r="U98" s="17">
        <f t="shared" si="5"/>
        <v>-2.6079160492616963E-3</v>
      </c>
    </row>
    <row r="99" spans="1:21" ht="24.75" thickBot="1">
      <c r="A99" s="3" t="s">
        <v>146</v>
      </c>
      <c r="C99" s="10">
        <f>SUM(C8:C98)</f>
        <v>0</v>
      </c>
      <c r="E99" s="16">
        <f>SUM(E8:E98)</f>
        <v>723167534218</v>
      </c>
      <c r="F99" s="14"/>
      <c r="G99" s="16">
        <f>SUM(G8:G98)</f>
        <v>-23996092131</v>
      </c>
      <c r="H99" s="14"/>
      <c r="I99" s="16">
        <f>SUM(I8:I98)</f>
        <v>699171442087</v>
      </c>
      <c r="K99" s="18">
        <f t="shared" si="3"/>
        <v>1</v>
      </c>
      <c r="M99" s="6">
        <f>SUM(M8:M98)</f>
        <v>622931416330</v>
      </c>
      <c r="O99" s="6">
        <f>SUM(O8:O98)</f>
        <v>764636258692</v>
      </c>
      <c r="Q99" s="6">
        <f>SUM(Q8:Q98)</f>
        <v>546722300849</v>
      </c>
      <c r="S99" s="6">
        <f>SUM(S8:S98)</f>
        <v>1934289975871</v>
      </c>
      <c r="U99" s="19">
        <f>SUM(U8:U98)</f>
        <v>0.99999999999999989</v>
      </c>
    </row>
    <row r="100" spans="1:21" ht="24.75" thickTop="1">
      <c r="E100" s="14"/>
      <c r="G100" s="14"/>
      <c r="M100" s="5"/>
      <c r="O100" s="5"/>
      <c r="Q100" s="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5.5703125" style="3" bestFit="1" customWidth="1"/>
    <col min="2" max="2" width="1" style="3" customWidth="1"/>
    <col min="3" max="3" width="29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  <c r="F3" s="1" t="s">
        <v>170</v>
      </c>
      <c r="G3" s="1" t="s">
        <v>170</v>
      </c>
      <c r="H3" s="1" t="s">
        <v>170</v>
      </c>
      <c r="I3" s="1" t="s">
        <v>170</v>
      </c>
      <c r="J3" s="1" t="s">
        <v>170</v>
      </c>
      <c r="K3" s="1" t="s">
        <v>170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253</v>
      </c>
      <c r="B6" s="2" t="s">
        <v>253</v>
      </c>
      <c r="C6" s="2" t="s">
        <v>253</v>
      </c>
      <c r="E6" s="2" t="s">
        <v>172</v>
      </c>
      <c r="F6" s="2" t="s">
        <v>172</v>
      </c>
      <c r="G6" s="2" t="s">
        <v>172</v>
      </c>
      <c r="I6" s="2" t="s">
        <v>173</v>
      </c>
      <c r="J6" s="2" t="s">
        <v>173</v>
      </c>
      <c r="K6" s="2" t="s">
        <v>173</v>
      </c>
    </row>
    <row r="7" spans="1:11" ht="24.75">
      <c r="A7" s="2" t="s">
        <v>254</v>
      </c>
      <c r="C7" s="2" t="s">
        <v>153</v>
      </c>
      <c r="E7" s="2" t="s">
        <v>255</v>
      </c>
      <c r="G7" s="2" t="s">
        <v>256</v>
      </c>
      <c r="I7" s="2" t="s">
        <v>255</v>
      </c>
      <c r="K7" s="2" t="s">
        <v>256</v>
      </c>
    </row>
    <row r="8" spans="1:11">
      <c r="A8" s="3" t="s">
        <v>159</v>
      </c>
      <c r="C8" s="3" t="s">
        <v>160</v>
      </c>
      <c r="E8" s="7">
        <v>39689</v>
      </c>
      <c r="F8" s="8"/>
      <c r="G8" s="17">
        <f>E8/$E$10</f>
        <v>1.1509990119835385E-4</v>
      </c>
      <c r="H8" s="8"/>
      <c r="I8" s="7">
        <v>457909</v>
      </c>
      <c r="K8" s="17">
        <f>I8/$I$10</f>
        <v>6.2738219523667427E-4</v>
      </c>
    </row>
    <row r="9" spans="1:11" ht="24.75" thickBot="1">
      <c r="A9" s="3" t="s">
        <v>166</v>
      </c>
      <c r="C9" s="3" t="s">
        <v>167</v>
      </c>
      <c r="E9" s="7">
        <v>344782501</v>
      </c>
      <c r="F9" s="8"/>
      <c r="G9" s="17">
        <f>E9/$E$10</f>
        <v>0.9998849000988016</v>
      </c>
      <c r="H9" s="8"/>
      <c r="I9" s="7">
        <v>729414573</v>
      </c>
      <c r="K9" s="17">
        <f>I9/$I$10</f>
        <v>0.99937261780476327</v>
      </c>
    </row>
    <row r="10" spans="1:11" ht="24.75" thickBot="1">
      <c r="A10" s="3" t="s">
        <v>146</v>
      </c>
      <c r="C10" s="3" t="s">
        <v>146</v>
      </c>
      <c r="E10" s="10">
        <f>SUM(E8:E9)</f>
        <v>344822190</v>
      </c>
      <c r="F10" s="8"/>
      <c r="G10" s="22">
        <f>SUM(G8:G9)</f>
        <v>1</v>
      </c>
      <c r="H10" s="8"/>
      <c r="I10" s="10">
        <f>SUM(I8:I9)</f>
        <v>729872482</v>
      </c>
      <c r="K10" s="23">
        <f>SUM(K8:K9)</f>
        <v>1</v>
      </c>
    </row>
    <row r="11" spans="1:11" ht="24.75" thickTop="1">
      <c r="E11" s="8"/>
      <c r="F11" s="8"/>
      <c r="G11" s="20"/>
      <c r="H11" s="8"/>
      <c r="I11" s="8"/>
    </row>
    <row r="12" spans="1:11">
      <c r="E12" s="8"/>
      <c r="F12" s="8"/>
      <c r="G12" s="21"/>
      <c r="H12" s="8"/>
      <c r="I12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1"/>
  <sheetViews>
    <sheetView rightToLeft="1" workbookViewId="0">
      <selection activeCell="D10" sqref="D10"/>
    </sheetView>
  </sheetViews>
  <sheetFormatPr defaultRowHeight="24"/>
  <cols>
    <col min="1" max="1" width="14.7109375" style="3" bestFit="1" customWidth="1"/>
    <col min="2" max="2" width="1" style="3" customWidth="1"/>
    <col min="3" max="3" width="11" style="3" customWidth="1"/>
    <col min="4" max="4" width="1" style="3" customWidth="1"/>
    <col min="5" max="5" width="20" style="3" customWidth="1"/>
    <col min="6" max="6" width="1" style="3" customWidth="1"/>
    <col min="7" max="7" width="9.140625" style="3" customWidth="1"/>
    <col min="8" max="16384" width="9.140625" style="3"/>
  </cols>
  <sheetData>
    <row r="2" spans="1:8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8" ht="24.75">
      <c r="A3" s="1" t="s">
        <v>170</v>
      </c>
      <c r="B3" s="1" t="s">
        <v>170</v>
      </c>
      <c r="C3" s="1" t="s">
        <v>170</v>
      </c>
      <c r="D3" s="1" t="s">
        <v>170</v>
      </c>
      <c r="E3" s="1" t="s">
        <v>170</v>
      </c>
    </row>
    <row r="4" spans="1:8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8" ht="24.75">
      <c r="C5" s="25" t="s">
        <v>172</v>
      </c>
      <c r="D5" s="4"/>
      <c r="E5" s="4" t="s">
        <v>265</v>
      </c>
      <c r="F5" s="4"/>
      <c r="G5" s="4"/>
      <c r="H5" s="4"/>
    </row>
    <row r="6" spans="1:8" ht="25.5" thickBot="1">
      <c r="A6" s="2" t="s">
        <v>257</v>
      </c>
      <c r="C6" s="2"/>
      <c r="D6" s="4"/>
      <c r="E6" s="24" t="s">
        <v>266</v>
      </c>
      <c r="F6" s="4"/>
      <c r="G6" s="4"/>
      <c r="H6" s="4"/>
    </row>
    <row r="7" spans="1:8" ht="25.5" thickBot="1">
      <c r="A7" s="2" t="s">
        <v>257</v>
      </c>
      <c r="C7" s="2" t="s">
        <v>156</v>
      </c>
      <c r="D7" s="4"/>
      <c r="E7" s="2" t="s">
        <v>156</v>
      </c>
      <c r="F7" s="4"/>
      <c r="G7" s="4"/>
      <c r="H7" s="4"/>
    </row>
    <row r="8" spans="1:8" ht="24.75">
      <c r="A8" s="4" t="s">
        <v>257</v>
      </c>
      <c r="C8" s="7">
        <v>0</v>
      </c>
      <c r="D8" s="8"/>
      <c r="E8" s="7">
        <v>3257478554</v>
      </c>
    </row>
    <row r="9" spans="1:8" ht="25.5" thickBot="1">
      <c r="A9" s="4" t="s">
        <v>146</v>
      </c>
      <c r="C9" s="7">
        <v>0</v>
      </c>
      <c r="D9" s="8"/>
      <c r="E9" s="7">
        <v>3257478554</v>
      </c>
    </row>
    <row r="10" spans="1:8" ht="24.75" thickBot="1">
      <c r="A10" s="3" t="s">
        <v>146</v>
      </c>
      <c r="C10" s="10">
        <f>SUM(C8:C9)</f>
        <v>0</v>
      </c>
      <c r="D10" s="8"/>
      <c r="E10" s="10">
        <f>SUM(E8:E9)</f>
        <v>6514957108</v>
      </c>
    </row>
    <row r="11" spans="1:8" ht="24.75" thickTop="1">
      <c r="C11" s="8"/>
      <c r="D11" s="8"/>
      <c r="E11" s="8"/>
    </row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2023-12-31T08:18:22Z</dcterms:created>
  <dcterms:modified xsi:type="dcterms:W3CDTF">2023-12-31T09:18:12Z</dcterms:modified>
</cp:coreProperties>
</file>