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D7B3E924-0017-4A1B-BF10-6CD60D7A71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_FilterDatabase" localSheetId="4" hidden="1">'درآمد سود سهام'!$A$7:$A$60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C8" i="15"/>
  <c r="C7" i="15"/>
  <c r="K10" i="13"/>
  <c r="K9" i="13"/>
  <c r="K8" i="13"/>
  <c r="G10" i="13"/>
  <c r="G9" i="13"/>
  <c r="G8" i="13"/>
  <c r="E10" i="13"/>
  <c r="I10" i="13"/>
  <c r="S91" i="11"/>
  <c r="U9" i="11" s="1"/>
  <c r="C91" i="11"/>
  <c r="E91" i="11"/>
  <c r="G91" i="11"/>
  <c r="I91" i="11"/>
  <c r="K12" i="11" s="1"/>
  <c r="K11" i="11"/>
  <c r="K15" i="11"/>
  <c r="K19" i="11"/>
  <c r="K23" i="11"/>
  <c r="K27" i="11"/>
  <c r="K31" i="11"/>
  <c r="K35" i="11"/>
  <c r="K36" i="11"/>
  <c r="K39" i="11"/>
  <c r="K40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8" i="11"/>
  <c r="U12" i="11"/>
  <c r="U16" i="11"/>
  <c r="U20" i="11"/>
  <c r="U24" i="11"/>
  <c r="U28" i="11"/>
  <c r="U32" i="11"/>
  <c r="U36" i="11"/>
  <c r="U40" i="11"/>
  <c r="U42" i="11"/>
  <c r="U44" i="11"/>
  <c r="U48" i="11"/>
  <c r="U52" i="11"/>
  <c r="U56" i="11"/>
  <c r="U60" i="11"/>
  <c r="U64" i="11"/>
  <c r="U68" i="11"/>
  <c r="U72" i="11"/>
  <c r="U76" i="11"/>
  <c r="U80" i="11"/>
  <c r="U84" i="11"/>
  <c r="U8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8" i="11"/>
  <c r="M91" i="11"/>
  <c r="O91" i="11"/>
  <c r="Q9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8" i="11"/>
  <c r="Q90" i="10"/>
  <c r="O90" i="10"/>
  <c r="M90" i="10"/>
  <c r="I90" i="10"/>
  <c r="G90" i="10"/>
  <c r="E90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8" i="10"/>
  <c r="E73" i="9"/>
  <c r="G73" i="9"/>
  <c r="I73" i="9"/>
  <c r="M73" i="9"/>
  <c r="O73" i="9"/>
  <c r="Q7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8" i="9"/>
  <c r="I61" i="8"/>
  <c r="K61" i="8"/>
  <c r="M61" i="8"/>
  <c r="O61" i="8"/>
  <c r="Q61" i="8"/>
  <c r="S61" i="8"/>
  <c r="I10" i="7"/>
  <c r="K10" i="7"/>
  <c r="M10" i="7"/>
  <c r="O10" i="7"/>
  <c r="Q10" i="7"/>
  <c r="S10" i="7"/>
  <c r="S11" i="6"/>
  <c r="K11" i="6"/>
  <c r="M11" i="6"/>
  <c r="O11" i="6"/>
  <c r="Q11" i="6"/>
  <c r="Y75" i="1"/>
  <c r="E75" i="1"/>
  <c r="G75" i="1"/>
  <c r="K75" i="1"/>
  <c r="O75" i="1"/>
  <c r="U75" i="1"/>
  <c r="W75" i="1"/>
  <c r="U8" i="11" l="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38" i="11"/>
  <c r="U34" i="11"/>
  <c r="U30" i="11"/>
  <c r="U26" i="11"/>
  <c r="U22" i="11"/>
  <c r="U18" i="11"/>
  <c r="U14" i="11"/>
  <c r="U10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K42" i="11"/>
  <c r="K38" i="11"/>
  <c r="K34" i="11"/>
  <c r="K30" i="11"/>
  <c r="K26" i="11"/>
  <c r="K22" i="11"/>
  <c r="K18" i="11"/>
  <c r="K14" i="11"/>
  <c r="K10" i="11"/>
  <c r="K41" i="11"/>
  <c r="K37" i="11"/>
  <c r="K33" i="11"/>
  <c r="K29" i="11"/>
  <c r="K25" i="11"/>
  <c r="K21" i="11"/>
  <c r="K17" i="11"/>
  <c r="K13" i="11"/>
  <c r="K9" i="11"/>
  <c r="K91" i="11" s="1"/>
  <c r="K32" i="11"/>
  <c r="K28" i="11"/>
  <c r="K24" i="11"/>
  <c r="K20" i="11"/>
  <c r="K16" i="11"/>
  <c r="U91" i="11" l="1"/>
</calcChain>
</file>

<file path=xl/sharedStrings.xml><?xml version="1.0" encoding="utf-8"?>
<sst xmlns="http://schemas.openxmlformats.org/spreadsheetml/2006/main" count="688" uniqueCount="188">
  <si>
    <t>صندوق سرمایه‌گذاری شاخصی آرام مفید</t>
  </si>
  <si>
    <t>صورت وضعیت سبد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</si>
  <si>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</si>
  <si>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</si>
  <si>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</si>
  <si>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</si>
  <si>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</si>
  <si>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</si>
  <si>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</si>
  <si>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</si>
  <si>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</si>
  <si>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</si>
  <si>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</si>
  <si>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</si>
  <si>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</si>
  <si>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</si>
  <si>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</si>
  <si>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</si>
  <si>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</si>
  <si>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</si>
  <si>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</si>
  <si>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</si>
  <si>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</si>
  <si>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</si>
  <si>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</si>
  <si>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</si>
  <si>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</si>
  <si>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</si>
  <si>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</si>
  <si>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</si>
  <si>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</si>
  <si>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شازند</t>
  </si>
  <si>
    <t>پتروشیمی نوری</t>
  </si>
  <si>
    <t>پتروشیمی‌ خارک‌</t>
  </si>
  <si>
    <t>پتروشیمی‌شیراز</t>
  </si>
  <si>
    <t>پست بانک ایران</t>
  </si>
  <si>
    <t>پلی پروپیلن جم - جم پیلن</t>
  </si>
  <si>
    <t>تراکتورسازی‌ایران‌</t>
  </si>
  <si>
    <t>توسعه‌معادن‌وفلزات‌</t>
  </si>
  <si>
    <t>داروسازی‌ سینا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</si>
  <si>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</si>
  <si>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</si>
  <si>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</si>
  <si>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</si>
  <si>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</si>
  <si>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</si>
  <si>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</si>
  <si>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</si>
  <si>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</si>
  <si>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</si>
  <si>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آرتا اردبیل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</si>
  <si>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</si>
  <si>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</si>
  <si>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</si>
  <si>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</si>
  <si>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</si>
  <si>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فرآوری معدنی اپال کانی پارس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</si>
  <si>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</si>
  <si>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</si>
  <si>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</si>
  <si>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</si>
  <si>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</si>
  <si>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فولاد کاوه جنوب کیش</t>
  </si>
  <si>
    <t>گروه انتخاب الکترونیک آرمان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</si>
  <si>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</si>
  <si>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</si>
  <si>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</si>
  <si>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</si>
  <si>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</si>
  <si>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</si>
  <si>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</si>
  <si>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</si>
  <si>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</si>
  <si>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</si>
  <si>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کارخانجات‌داروپخش‌</t>
  </si>
  <si>
    <t>کاشی‌ پارس‌</t>
  </si>
  <si>
    <t>کشتیرانی جمهوری اسلامی ایران</t>
  </si>
  <si>
    <t>کویر تایر</t>
  </si>
  <si>
    <t>کیمیدارو</t>
  </si>
  <si>
    <t>سرمایه گذاری دارویی تامین</t>
  </si>
  <si>
    <t>پتروشیمی خراسان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</si>
  <si>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</si>
  <si>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</si>
  <si>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</si>
  <si>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</si>
  <si>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</si>
  <si>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</si>
  <si>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</si>
  <si>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</si>
  <si>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</si>
  <si>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</si>
  <si>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</si>
  <si>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</si>
  <si>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</si>
  <si>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</si>
  <si>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</si>
  <si>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</si>
  <si>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</si>
  <si>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</si>
  <si>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</si>
  <si>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</si>
  <si>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</si>
  <si>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</si>
  <si>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</si>
  <si>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</si>
  <si>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</si>
  <si>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</si>
  <si>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</si>
  <si>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</si>
  <si>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</si>
  <si>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</si>
  <si>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</si>
  <si>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</si>
  <si>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</si>
  <si>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</si>
  <si>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</si>
  <si>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</si>
  <si>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</si>
  <si>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1402/04/15</t>
  </si>
  <si>
    <t>1402/06/19</t>
  </si>
  <si>
    <t>1402/04/31</t>
  </si>
  <si>
    <t>1402/01/31</t>
  </si>
  <si>
    <t>1402/04/20</t>
  </si>
  <si>
    <t>1402/04/24</t>
  </si>
  <si>
    <t>1402/02/28</t>
  </si>
  <si>
    <t>1402/04/25</t>
  </si>
  <si>
    <t>1402/04/17</t>
  </si>
  <si>
    <t>1402/02/25</t>
  </si>
  <si>
    <t>1402/04/21</t>
  </si>
  <si>
    <t>1402/03/08</t>
  </si>
  <si>
    <t>1402/04/12</t>
  </si>
  <si>
    <t>1402/04/30</t>
  </si>
  <si>
    <t>1402/04/07</t>
  </si>
  <si>
    <t>1402/04/29</t>
  </si>
  <si>
    <t>1402/04/28</t>
  </si>
  <si>
    <t>1402/04/10</t>
  </si>
  <si>
    <t>1402/03/20</t>
  </si>
  <si>
    <t>1402/03/02</t>
  </si>
  <si>
    <t>1402/03/31</t>
  </si>
  <si>
    <t>1402/04/27</t>
  </si>
  <si>
    <t>1402/06/06</t>
  </si>
  <si>
    <t>نفت پاسارگاد</t>
  </si>
  <si>
    <t>1402/03/28</t>
  </si>
  <si>
    <t>1402/04/14</t>
  </si>
  <si>
    <t>1402/04/26</t>
  </si>
  <si>
    <t>1402/05/11</t>
  </si>
  <si>
    <t>1402/02/27</t>
  </si>
  <si>
    <t>1402/03/22</t>
  </si>
  <si>
    <t>1402/02/18</t>
  </si>
  <si>
    <t>1402/04/11</t>
  </si>
  <si>
    <t>1402/04/05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</si>
  <si>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</si>
  <si>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</si>
  <si>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</si>
  <si>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</si>
  <si>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</si>
  <si>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کشاورزی و دامپروری فجر اصفهان</t>
  </si>
  <si>
    <t>ح . سرمایه گذاری صدرتامین</t>
  </si>
  <si>
    <t>توسعه معدنی و صنعتی صبانور</t>
  </si>
  <si>
    <t>ح . معدنی‌وصنعتی‌چادرملو</t>
  </si>
  <si>
    <t>ح . معدنی و صنعتی گل گهر</t>
  </si>
  <si>
    <t>افست‌</t>
  </si>
  <si>
    <t>غلتک سازان سپاهان</t>
  </si>
  <si>
    <t>فولاد شاهرود</t>
  </si>
  <si>
    <t>ح . فولاد خراسان</t>
  </si>
  <si>
    <t>بهمن  دیزل</t>
  </si>
  <si>
    <t>تولیدی مخازن گازطبیعی آسیاناما</t>
  </si>
  <si>
    <t>پتروشیمی فناوران</t>
  </si>
  <si>
    <t>پتروشیمی زاگرس</t>
  </si>
  <si>
    <t>ح . س.نفت وگازوپتروشیمی تأمین</t>
  </si>
  <si>
    <t>ملی شیمی کشاورز</t>
  </si>
  <si>
    <t>سرمایه گذاری سیمان تامین</t>
  </si>
  <si>
    <t>ح . بیمه کوثر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</si>
  <si>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</si>
  <si>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</si>
  <si>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</si>
  <si>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</si>
  <si>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</si>
  <si>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</si>
  <si>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</si>
  <si>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</si>
  <si>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</si>
  <si>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</si>
  <si>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</si>
  <si>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1402/06/01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</si>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</sst>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37" fontId="2" fillId="0" borderId="2" xfId="1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35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C591B77-4AB9-1BB9-DC0A-F94BA0CC51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E858-C959-4908-BC1B-69283C318132}">
  <dimension ref="A1"/>
  <sheetViews>
    <sheetView rightToLeft="1" view="pageBreakPreview" zoomScale="60" zoomScaleNormal="100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10</xdr:col>
                <xdr:colOff>238125</xdr:colOff>
                <xdr:row>35</xdr:row>
                <xdr:rowOff>142875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9" activeCellId="1" sqref="E9 C9"/>
    </sheetView>
  </sheetViews>
  <sheetFormatPr defaultRowHeight="2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102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.75">
      <c r="C5" s="17" t="s">
        <v>104</v>
      </c>
      <c r="E5" s="2" t="s">
        <v>186</v>
      </c>
    </row>
    <row r="6" spans="1:5" ht="24.75">
      <c r="A6" s="17" t="s">
        <v>181</v>
      </c>
      <c r="C6" s="18"/>
      <c r="E6" s="5" t="s">
        <v>187</v>
      </c>
    </row>
    <row r="7" spans="1:5" ht="24.75">
      <c r="A7" s="18" t="s">
        <v>181</v>
      </c>
      <c r="C7" s="18" t="s">
        <v>89</v>
      </c>
      <c r="E7" s="18" t="s">
        <v>89</v>
      </c>
    </row>
    <row r="8" spans="1:5" ht="24.75">
      <c r="A8" s="2" t="s">
        <v>181</v>
      </c>
      <c r="C8" s="6">
        <v>0</v>
      </c>
      <c r="D8" s="4"/>
      <c r="E8" s="6">
        <v>3257478554</v>
      </c>
    </row>
    <row r="9" spans="1:5" ht="25.5" thickBot="1">
      <c r="A9" s="2" t="s">
        <v>111</v>
      </c>
      <c r="C9" s="7">
        <v>0</v>
      </c>
      <c r="D9" s="4"/>
      <c r="E9" s="7">
        <v>3257478554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13"/>
  <sheetViews>
    <sheetView rightToLeft="1" workbookViewId="0">
      <selection activeCell="G15" sqref="G15"/>
    </sheetView>
  </sheetViews>
  <sheetFormatPr defaultRowHeight="24"/>
  <cols>
    <col min="1" max="1" width="19.710937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4" ht="24.75">
      <c r="A2" s="17" t="s">
        <v>0</v>
      </c>
      <c r="B2" s="17"/>
      <c r="C2" s="17"/>
      <c r="D2" s="17"/>
      <c r="E2" s="17"/>
      <c r="F2" s="17"/>
      <c r="G2" s="17"/>
    </row>
    <row r="3" spans="1:14" ht="24.75">
      <c r="A3" s="17" t="s">
        <v>102</v>
      </c>
      <c r="B3" s="17"/>
      <c r="C3" s="17"/>
      <c r="D3" s="17"/>
      <c r="E3" s="17"/>
      <c r="F3" s="17"/>
      <c r="G3" s="17"/>
    </row>
    <row r="4" spans="1:14" ht="24.75">
      <c r="A4" s="17" t="s">
        <v>2</v>
      </c>
      <c r="B4" s="17"/>
      <c r="C4" s="17"/>
      <c r="D4" s="17"/>
      <c r="E4" s="17"/>
      <c r="F4" s="17"/>
      <c r="G4" s="17"/>
    </row>
    <row r="6" spans="1:14" ht="24.75">
      <c r="A6" s="18" t="s">
        <v>106</v>
      </c>
      <c r="C6" s="18" t="s">
        <v>89</v>
      </c>
      <c r="E6" s="18" t="s">
        <v>176</v>
      </c>
      <c r="G6" s="18" t="s">
        <v>13</v>
      </c>
    </row>
    <row r="7" spans="1:14">
      <c r="A7" s="1" t="s">
        <v>182</v>
      </c>
      <c r="C7" s="6">
        <f>'سرمایه‌گذاری در سهام'!I91</f>
        <v>835578116259</v>
      </c>
      <c r="D7" s="4"/>
      <c r="E7" s="8">
        <f>C7/$C$9</f>
        <v>0.9999999515365503</v>
      </c>
      <c r="F7" s="4"/>
      <c r="G7" s="8">
        <v>0.10797698548857103</v>
      </c>
      <c r="H7" s="4"/>
      <c r="I7" s="4"/>
      <c r="J7" s="4"/>
      <c r="K7" s="4"/>
      <c r="L7" s="4"/>
      <c r="M7" s="4"/>
      <c r="N7" s="4"/>
    </row>
    <row r="8" spans="1:14">
      <c r="A8" s="1" t="s">
        <v>183</v>
      </c>
      <c r="C8" s="6">
        <f>'درآمد سپرده بانکی'!E10</f>
        <v>40495</v>
      </c>
      <c r="D8" s="4"/>
      <c r="E8" s="8">
        <f>C8/$C$9</f>
        <v>4.8463449735584709E-8</v>
      </c>
      <c r="F8" s="4"/>
      <c r="G8" s="8">
        <v>5.2329374624315232E-9</v>
      </c>
      <c r="H8" s="4"/>
      <c r="I8" s="4"/>
      <c r="J8" s="4"/>
      <c r="K8" s="4"/>
      <c r="L8" s="4"/>
      <c r="M8" s="4"/>
      <c r="N8" s="4"/>
    </row>
    <row r="9" spans="1:14" ht="24.75" thickBot="1">
      <c r="C9" s="7">
        <f>SUM(C7:C8)</f>
        <v>835578156754</v>
      </c>
      <c r="D9" s="4"/>
      <c r="E9" s="16">
        <f>SUM(E7:E8)</f>
        <v>1</v>
      </c>
      <c r="F9" s="4"/>
      <c r="G9" s="16">
        <f>SUM(G7:G8)</f>
        <v>0.10797699072150849</v>
      </c>
      <c r="H9" s="4"/>
      <c r="I9" s="4"/>
      <c r="J9" s="4"/>
      <c r="K9" s="4"/>
      <c r="L9" s="4"/>
      <c r="M9" s="4"/>
      <c r="N9" s="4"/>
    </row>
    <row r="10" spans="1:14" ht="24.75" thickTop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8"/>
  <sheetViews>
    <sheetView rightToLeft="1" tabSelected="1" topLeftCell="A63" workbookViewId="0">
      <selection activeCell="M70" sqref="M70"/>
    </sheetView>
  </sheetViews>
  <sheetFormatPr defaultRowHeight="24"/>
  <cols>
    <col min="1" max="1" width="32.140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0.140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1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7" t="s">
        <v>3</v>
      </c>
      <c r="C6" s="18" t="s">
        <v>184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6">
        <v>25860192</v>
      </c>
      <c r="D9" s="4"/>
      <c r="E9" s="6">
        <v>107200003316</v>
      </c>
      <c r="F9" s="4"/>
      <c r="G9" s="6">
        <v>86373248161.535995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0</v>
      </c>
      <c r="P9" s="4"/>
      <c r="Q9" s="6">
        <v>25860192</v>
      </c>
      <c r="R9" s="4"/>
      <c r="S9" s="6">
        <v>3520</v>
      </c>
      <c r="T9" s="4"/>
      <c r="U9" s="6">
        <v>107200003316</v>
      </c>
      <c r="V9" s="4"/>
      <c r="W9" s="6">
        <v>90486259978.751999</v>
      </c>
      <c r="X9" s="4"/>
      <c r="Y9" s="8">
        <v>1.1693022340489681E-2</v>
      </c>
    </row>
    <row r="10" spans="1:25">
      <c r="A10" s="1" t="s">
        <v>16</v>
      </c>
      <c r="C10" s="6">
        <v>37988566</v>
      </c>
      <c r="D10" s="4"/>
      <c r="E10" s="6">
        <v>104030770212</v>
      </c>
      <c r="F10" s="4"/>
      <c r="G10" s="6">
        <v>91196519688.004501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0</v>
      </c>
      <c r="P10" s="4"/>
      <c r="Q10" s="6">
        <v>37988566</v>
      </c>
      <c r="R10" s="4"/>
      <c r="S10" s="6">
        <v>3014</v>
      </c>
      <c r="T10" s="4"/>
      <c r="U10" s="6">
        <v>104030770212</v>
      </c>
      <c r="V10" s="4"/>
      <c r="W10" s="6">
        <v>113816277573.35201</v>
      </c>
      <c r="X10" s="4"/>
      <c r="Y10" s="8">
        <v>1.4707827207015646E-2</v>
      </c>
    </row>
    <row r="11" spans="1:25">
      <c r="A11" s="1" t="s">
        <v>17</v>
      </c>
      <c r="C11" s="6">
        <v>39995577</v>
      </c>
      <c r="D11" s="4"/>
      <c r="E11" s="6">
        <v>98237221970</v>
      </c>
      <c r="F11" s="4"/>
      <c r="G11" s="6">
        <v>78600781757.412399</v>
      </c>
      <c r="H11" s="4"/>
      <c r="I11" s="6">
        <v>0</v>
      </c>
      <c r="J11" s="4"/>
      <c r="K11" s="6">
        <v>0</v>
      </c>
      <c r="L11" s="4"/>
      <c r="M11" s="6">
        <v>-8169824</v>
      </c>
      <c r="N11" s="4"/>
      <c r="O11" s="6">
        <v>19598608851</v>
      </c>
      <c r="P11" s="4"/>
      <c r="Q11" s="6">
        <v>31825753</v>
      </c>
      <c r="R11" s="4"/>
      <c r="S11" s="6">
        <v>2559</v>
      </c>
      <c r="T11" s="4"/>
      <c r="U11" s="6">
        <v>78170482749</v>
      </c>
      <c r="V11" s="4"/>
      <c r="W11" s="6">
        <v>80957521420.534302</v>
      </c>
      <c r="X11" s="4"/>
      <c r="Y11" s="8">
        <v>1.0461677903620606E-2</v>
      </c>
    </row>
    <row r="12" spans="1:25">
      <c r="A12" s="1" t="s">
        <v>18</v>
      </c>
      <c r="C12" s="6">
        <v>30564888</v>
      </c>
      <c r="D12" s="4"/>
      <c r="E12" s="6">
        <v>60237704548</v>
      </c>
      <c r="F12" s="4"/>
      <c r="G12" s="6">
        <v>59672264863.809601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0</v>
      </c>
      <c r="P12" s="4"/>
      <c r="Q12" s="6">
        <v>30564888</v>
      </c>
      <c r="R12" s="4"/>
      <c r="S12" s="6">
        <v>2232</v>
      </c>
      <c r="T12" s="4"/>
      <c r="U12" s="6">
        <v>60237704548</v>
      </c>
      <c r="V12" s="4"/>
      <c r="W12" s="6">
        <v>67814916077.4048</v>
      </c>
      <c r="X12" s="4"/>
      <c r="Y12" s="8">
        <v>8.7633341116953051E-3</v>
      </c>
    </row>
    <row r="13" spans="1:25">
      <c r="A13" s="1" t="s">
        <v>19</v>
      </c>
      <c r="C13" s="6">
        <v>83922327</v>
      </c>
      <c r="D13" s="4"/>
      <c r="E13" s="6">
        <v>283442266258</v>
      </c>
      <c r="F13" s="4"/>
      <c r="G13" s="6">
        <v>362389464886.49597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0</v>
      </c>
      <c r="P13" s="4"/>
      <c r="Q13" s="6">
        <v>83922327</v>
      </c>
      <c r="R13" s="4"/>
      <c r="S13" s="6">
        <v>4525</v>
      </c>
      <c r="T13" s="4"/>
      <c r="U13" s="6">
        <v>283442266258</v>
      </c>
      <c r="V13" s="4"/>
      <c r="W13" s="6">
        <v>377489025923.43402</v>
      </c>
      <c r="X13" s="4"/>
      <c r="Y13" s="8">
        <v>4.8780749855822259E-2</v>
      </c>
    </row>
    <row r="14" spans="1:25">
      <c r="A14" s="1" t="s">
        <v>20</v>
      </c>
      <c r="C14" s="6">
        <v>16095485</v>
      </c>
      <c r="D14" s="4"/>
      <c r="E14" s="6">
        <v>30086763528</v>
      </c>
      <c r="F14" s="4"/>
      <c r="G14" s="6">
        <v>27135519801.768002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0</v>
      </c>
      <c r="P14" s="4"/>
      <c r="Q14" s="6">
        <v>16095485</v>
      </c>
      <c r="R14" s="4"/>
      <c r="S14" s="6">
        <v>1810</v>
      </c>
      <c r="T14" s="4"/>
      <c r="U14" s="6">
        <v>30086763528</v>
      </c>
      <c r="V14" s="4"/>
      <c r="W14" s="6">
        <v>28959487524.2925</v>
      </c>
      <c r="X14" s="4"/>
      <c r="Y14" s="8">
        <v>3.7422690988687135E-3</v>
      </c>
    </row>
    <row r="15" spans="1:25">
      <c r="A15" s="1" t="s">
        <v>21</v>
      </c>
      <c r="C15" s="6">
        <v>38122628</v>
      </c>
      <c r="D15" s="4"/>
      <c r="E15" s="6">
        <v>144071025198</v>
      </c>
      <c r="F15" s="4"/>
      <c r="G15" s="6">
        <v>113422124501.65601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0</v>
      </c>
      <c r="P15" s="4"/>
      <c r="Q15" s="6">
        <v>38122628</v>
      </c>
      <c r="R15" s="4"/>
      <c r="S15" s="6">
        <v>3510</v>
      </c>
      <c r="T15" s="4"/>
      <c r="U15" s="6">
        <v>144071025198</v>
      </c>
      <c r="V15" s="4"/>
      <c r="W15" s="6">
        <v>133014252255.534</v>
      </c>
      <c r="X15" s="4"/>
      <c r="Y15" s="8">
        <v>1.7188671778375124E-2</v>
      </c>
    </row>
    <row r="16" spans="1:25">
      <c r="A16" s="1" t="s">
        <v>22</v>
      </c>
      <c r="C16" s="6">
        <v>35651824</v>
      </c>
      <c r="D16" s="4"/>
      <c r="E16" s="6">
        <v>211693424755</v>
      </c>
      <c r="F16" s="4"/>
      <c r="G16" s="6">
        <v>244179503009.20801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0</v>
      </c>
      <c r="P16" s="4"/>
      <c r="Q16" s="6">
        <v>35651824</v>
      </c>
      <c r="R16" s="4"/>
      <c r="S16" s="6">
        <v>8690</v>
      </c>
      <c r="T16" s="4"/>
      <c r="U16" s="6">
        <v>211693424755</v>
      </c>
      <c r="V16" s="4"/>
      <c r="W16" s="6">
        <v>307970955174.16803</v>
      </c>
      <c r="X16" s="4"/>
      <c r="Y16" s="8">
        <v>3.9797326797671895E-2</v>
      </c>
    </row>
    <row r="17" spans="1:25">
      <c r="A17" s="1" t="s">
        <v>23</v>
      </c>
      <c r="C17" s="6">
        <v>16477555</v>
      </c>
      <c r="D17" s="4"/>
      <c r="E17" s="6">
        <v>146905908647</v>
      </c>
      <c r="F17" s="4"/>
      <c r="G17" s="6">
        <v>153639837077.89499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0</v>
      </c>
      <c r="P17" s="4"/>
      <c r="Q17" s="6">
        <v>16477555</v>
      </c>
      <c r="R17" s="4"/>
      <c r="S17" s="6">
        <v>11900</v>
      </c>
      <c r="T17" s="4"/>
      <c r="U17" s="6">
        <v>146905908647</v>
      </c>
      <c r="V17" s="4"/>
      <c r="W17" s="6">
        <v>194916211218.22501</v>
      </c>
      <c r="X17" s="4"/>
      <c r="Y17" s="8">
        <v>2.5187908228647121E-2</v>
      </c>
    </row>
    <row r="18" spans="1:25">
      <c r="A18" s="1" t="s">
        <v>24</v>
      </c>
      <c r="C18" s="6">
        <v>2928952</v>
      </c>
      <c r="D18" s="4"/>
      <c r="E18" s="6">
        <v>39800197014</v>
      </c>
      <c r="F18" s="4"/>
      <c r="G18" s="6">
        <v>31153314670.919998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0</v>
      </c>
      <c r="P18" s="4"/>
      <c r="Q18" s="6">
        <v>2928952</v>
      </c>
      <c r="R18" s="4"/>
      <c r="S18" s="6">
        <v>13070</v>
      </c>
      <c r="T18" s="4"/>
      <c r="U18" s="6">
        <v>39800197014</v>
      </c>
      <c r="V18" s="4"/>
      <c r="W18" s="6">
        <v>38053628294.292</v>
      </c>
      <c r="X18" s="4"/>
      <c r="Y18" s="8">
        <v>4.917452946848865E-3</v>
      </c>
    </row>
    <row r="19" spans="1:25">
      <c r="A19" s="1" t="s">
        <v>25</v>
      </c>
      <c r="C19" s="6">
        <v>37702462</v>
      </c>
      <c r="D19" s="4"/>
      <c r="E19" s="6">
        <v>143917748734</v>
      </c>
      <c r="F19" s="4"/>
      <c r="G19" s="6">
        <v>145565066051.672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0</v>
      </c>
      <c r="P19" s="4"/>
      <c r="Q19" s="6">
        <v>37702462</v>
      </c>
      <c r="R19" s="4"/>
      <c r="S19" s="6">
        <v>4568</v>
      </c>
      <c r="T19" s="4"/>
      <c r="U19" s="6">
        <v>143917748734</v>
      </c>
      <c r="V19" s="4"/>
      <c r="W19" s="6">
        <v>171200108579.82501</v>
      </c>
      <c r="X19" s="4"/>
      <c r="Y19" s="8">
        <v>2.212321179799261E-2</v>
      </c>
    </row>
    <row r="20" spans="1:25">
      <c r="A20" s="1" t="s">
        <v>26</v>
      </c>
      <c r="C20" s="6">
        <v>1848389</v>
      </c>
      <c r="D20" s="4"/>
      <c r="E20" s="6">
        <v>53597806291</v>
      </c>
      <c r="F20" s="4"/>
      <c r="G20" s="6">
        <v>82682598845.25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0</v>
      </c>
      <c r="P20" s="4"/>
      <c r="Q20" s="6">
        <v>1848389</v>
      </c>
      <c r="R20" s="4"/>
      <c r="S20" s="6">
        <v>52780</v>
      </c>
      <c r="T20" s="4"/>
      <c r="U20" s="6">
        <v>53597806291</v>
      </c>
      <c r="V20" s="4"/>
      <c r="W20" s="6">
        <v>96977501490.050995</v>
      </c>
      <c r="X20" s="4"/>
      <c r="Y20" s="8">
        <v>1.2531848390178953E-2</v>
      </c>
    </row>
    <row r="21" spans="1:25">
      <c r="A21" s="1" t="s">
        <v>27</v>
      </c>
      <c r="C21" s="6">
        <v>31221310</v>
      </c>
      <c r="D21" s="4"/>
      <c r="E21" s="6">
        <v>89312283880</v>
      </c>
      <c r="F21" s="4"/>
      <c r="G21" s="6">
        <v>80754483420.710999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0</v>
      </c>
      <c r="P21" s="4"/>
      <c r="Q21" s="6">
        <v>31221310</v>
      </c>
      <c r="R21" s="4"/>
      <c r="S21" s="6">
        <v>2760</v>
      </c>
      <c r="T21" s="4"/>
      <c r="U21" s="6">
        <v>89312283880</v>
      </c>
      <c r="V21" s="4"/>
      <c r="W21" s="6">
        <v>85658099247.179993</v>
      </c>
      <c r="X21" s="4"/>
      <c r="Y21" s="8">
        <v>1.1069106717156331E-2</v>
      </c>
    </row>
    <row r="22" spans="1:25">
      <c r="A22" s="1" t="s">
        <v>28</v>
      </c>
      <c r="C22" s="6">
        <v>782996</v>
      </c>
      <c r="D22" s="4"/>
      <c r="E22" s="6">
        <v>129498820578</v>
      </c>
      <c r="F22" s="4"/>
      <c r="G22" s="6">
        <v>109348589547.162</v>
      </c>
      <c r="H22" s="4"/>
      <c r="I22" s="6">
        <v>9102</v>
      </c>
      <c r="J22" s="4"/>
      <c r="K22" s="6">
        <v>1539336939</v>
      </c>
      <c r="L22" s="4"/>
      <c r="M22" s="6">
        <v>0</v>
      </c>
      <c r="N22" s="4"/>
      <c r="O22" s="6">
        <v>0</v>
      </c>
      <c r="P22" s="4"/>
      <c r="Q22" s="6">
        <v>792098</v>
      </c>
      <c r="R22" s="4"/>
      <c r="S22" s="6">
        <v>168980</v>
      </c>
      <c r="T22" s="4"/>
      <c r="U22" s="6">
        <v>131038157517</v>
      </c>
      <c r="V22" s="4"/>
      <c r="W22" s="6">
        <v>133052320155.76199</v>
      </c>
      <c r="X22" s="4"/>
      <c r="Y22" s="8">
        <v>1.7193591075602414E-2</v>
      </c>
    </row>
    <row r="23" spans="1:25">
      <c r="A23" s="1" t="s">
        <v>29</v>
      </c>
      <c r="C23" s="6">
        <v>1290159</v>
      </c>
      <c r="D23" s="4"/>
      <c r="E23" s="6">
        <v>14537150076</v>
      </c>
      <c r="F23" s="4"/>
      <c r="G23" s="6">
        <v>18454923951.3405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0</v>
      </c>
      <c r="P23" s="4"/>
      <c r="Q23" s="6">
        <v>1290159</v>
      </c>
      <c r="R23" s="4"/>
      <c r="S23" s="6">
        <v>15000</v>
      </c>
      <c r="T23" s="4"/>
      <c r="U23" s="6">
        <v>14537150076</v>
      </c>
      <c r="V23" s="4"/>
      <c r="W23" s="6">
        <v>19237238309.25</v>
      </c>
      <c r="X23" s="4"/>
      <c r="Y23" s="8">
        <v>2.4859183855339469E-3</v>
      </c>
    </row>
    <row r="24" spans="1:25">
      <c r="A24" s="1" t="s">
        <v>30</v>
      </c>
      <c r="C24" s="6">
        <v>2095497</v>
      </c>
      <c r="D24" s="4"/>
      <c r="E24" s="6">
        <v>94921890347</v>
      </c>
      <c r="F24" s="4"/>
      <c r="G24" s="6">
        <v>89320274637.408005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0</v>
      </c>
      <c r="P24" s="4"/>
      <c r="Q24" s="6">
        <v>2095497</v>
      </c>
      <c r="R24" s="4"/>
      <c r="S24" s="6">
        <v>45400</v>
      </c>
      <c r="T24" s="4"/>
      <c r="U24" s="6">
        <v>94921890347</v>
      </c>
      <c r="V24" s="4"/>
      <c r="W24" s="6">
        <v>94569507195.389999</v>
      </c>
      <c r="X24" s="4"/>
      <c r="Y24" s="8">
        <v>1.2220677046708083E-2</v>
      </c>
    </row>
    <row r="25" spans="1:25">
      <c r="A25" s="1" t="s">
        <v>31</v>
      </c>
      <c r="C25" s="6">
        <v>1201423</v>
      </c>
      <c r="D25" s="4"/>
      <c r="E25" s="6">
        <v>48227639407</v>
      </c>
      <c r="F25" s="4"/>
      <c r="G25" s="6">
        <v>35911835211.820503</v>
      </c>
      <c r="H25" s="4"/>
      <c r="I25" s="6">
        <v>0</v>
      </c>
      <c r="J25" s="4"/>
      <c r="K25" s="6">
        <v>0</v>
      </c>
      <c r="L25" s="4"/>
      <c r="M25" s="6">
        <v>-299317</v>
      </c>
      <c r="N25" s="4"/>
      <c r="O25" s="6">
        <v>9798207705</v>
      </c>
      <c r="P25" s="4"/>
      <c r="Q25" s="6">
        <v>902106</v>
      </c>
      <c r="R25" s="4"/>
      <c r="S25" s="6">
        <v>31760</v>
      </c>
      <c r="T25" s="4"/>
      <c r="U25" s="6">
        <v>36212427154</v>
      </c>
      <c r="V25" s="4"/>
      <c r="W25" s="6">
        <v>28480413784.967999</v>
      </c>
      <c r="X25" s="4"/>
      <c r="Y25" s="8">
        <v>3.6803611369529625E-3</v>
      </c>
    </row>
    <row r="26" spans="1:25">
      <c r="A26" s="1" t="s">
        <v>32</v>
      </c>
      <c r="C26" s="6">
        <v>1062290</v>
      </c>
      <c r="D26" s="4"/>
      <c r="E26" s="6">
        <v>118236316599</v>
      </c>
      <c r="F26" s="4"/>
      <c r="G26" s="6">
        <v>125871549440.39999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0</v>
      </c>
      <c r="P26" s="4"/>
      <c r="Q26" s="6">
        <v>1062290</v>
      </c>
      <c r="R26" s="4"/>
      <c r="S26" s="6">
        <v>140610</v>
      </c>
      <c r="T26" s="4"/>
      <c r="U26" s="6">
        <v>118236316599</v>
      </c>
      <c r="V26" s="4"/>
      <c r="W26" s="6">
        <v>148479853748.44501</v>
      </c>
      <c r="X26" s="4"/>
      <c r="Y26" s="8">
        <v>1.918720308918611E-2</v>
      </c>
    </row>
    <row r="27" spans="1:25">
      <c r="A27" s="1" t="s">
        <v>33</v>
      </c>
      <c r="C27" s="6">
        <v>703820</v>
      </c>
      <c r="D27" s="4"/>
      <c r="E27" s="6">
        <v>37411155357</v>
      </c>
      <c r="F27" s="4"/>
      <c r="G27" s="6">
        <v>26593022620.709999</v>
      </c>
      <c r="H27" s="4"/>
      <c r="I27" s="6">
        <v>0</v>
      </c>
      <c r="J27" s="4"/>
      <c r="K27" s="6">
        <v>0</v>
      </c>
      <c r="L27" s="4"/>
      <c r="M27" s="6">
        <v>-51663</v>
      </c>
      <c r="N27" s="4"/>
      <c r="O27" s="6">
        <v>2270297333</v>
      </c>
      <c r="P27" s="4"/>
      <c r="Q27" s="6">
        <v>652157</v>
      </c>
      <c r="R27" s="4"/>
      <c r="S27" s="6">
        <v>44140</v>
      </c>
      <c r="T27" s="4"/>
      <c r="U27" s="6">
        <v>34665037715</v>
      </c>
      <c r="V27" s="4"/>
      <c r="W27" s="6">
        <v>28614932030.618999</v>
      </c>
      <c r="X27" s="4"/>
      <c r="Y27" s="8">
        <v>3.6977441612040477E-3</v>
      </c>
    </row>
    <row r="28" spans="1:25">
      <c r="A28" s="1" t="s">
        <v>34</v>
      </c>
      <c r="C28" s="6">
        <v>1642137</v>
      </c>
      <c r="D28" s="4"/>
      <c r="E28" s="6">
        <v>43161779747</v>
      </c>
      <c r="F28" s="4"/>
      <c r="G28" s="6">
        <v>34997933147.183998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0</v>
      </c>
      <c r="P28" s="4"/>
      <c r="Q28" s="6">
        <v>1642137</v>
      </c>
      <c r="R28" s="4"/>
      <c r="S28" s="6">
        <v>25270</v>
      </c>
      <c r="T28" s="4"/>
      <c r="U28" s="6">
        <v>43161779747</v>
      </c>
      <c r="V28" s="4"/>
      <c r="W28" s="6">
        <v>41249896018.1595</v>
      </c>
      <c r="X28" s="4"/>
      <c r="Y28" s="8">
        <v>5.3304883613984879E-3</v>
      </c>
    </row>
    <row r="29" spans="1:25">
      <c r="A29" s="1" t="s">
        <v>35</v>
      </c>
      <c r="C29" s="6">
        <v>11190057</v>
      </c>
      <c r="D29" s="4"/>
      <c r="E29" s="6">
        <v>108096280796</v>
      </c>
      <c r="F29" s="4"/>
      <c r="G29" s="6">
        <v>97886590215.479996</v>
      </c>
      <c r="H29" s="4"/>
      <c r="I29" s="6">
        <v>1730899</v>
      </c>
      <c r="J29" s="4"/>
      <c r="K29" s="6">
        <v>18162619074</v>
      </c>
      <c r="L29" s="4"/>
      <c r="M29" s="6">
        <v>0</v>
      </c>
      <c r="N29" s="4"/>
      <c r="O29" s="6">
        <v>0</v>
      </c>
      <c r="P29" s="4"/>
      <c r="Q29" s="6">
        <v>12920956</v>
      </c>
      <c r="R29" s="4"/>
      <c r="S29" s="6">
        <v>10630</v>
      </c>
      <c r="T29" s="4"/>
      <c r="U29" s="6">
        <v>126258899870</v>
      </c>
      <c r="V29" s="4"/>
      <c r="W29" s="6">
        <v>136532531194.43401</v>
      </c>
      <c r="X29" s="4"/>
      <c r="Y29" s="8">
        <v>1.7643318862278164E-2</v>
      </c>
    </row>
    <row r="30" spans="1:25">
      <c r="A30" s="1" t="s">
        <v>36</v>
      </c>
      <c r="C30" s="6">
        <v>276129</v>
      </c>
      <c r="D30" s="4"/>
      <c r="E30" s="6">
        <v>44501248218</v>
      </c>
      <c r="F30" s="4"/>
      <c r="G30" s="6">
        <v>49105551205.305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0</v>
      </c>
      <c r="P30" s="4"/>
      <c r="Q30" s="6">
        <v>276129</v>
      </c>
      <c r="R30" s="4"/>
      <c r="S30" s="6">
        <v>187350</v>
      </c>
      <c r="T30" s="4"/>
      <c r="U30" s="6">
        <v>44501248218</v>
      </c>
      <c r="V30" s="4"/>
      <c r="W30" s="6">
        <v>51424958179.5075</v>
      </c>
      <c r="X30" s="4"/>
      <c r="Y30" s="8">
        <v>6.6453535044207731E-3</v>
      </c>
    </row>
    <row r="31" spans="1:25">
      <c r="A31" s="1" t="s">
        <v>37</v>
      </c>
      <c r="C31" s="6">
        <v>13117439</v>
      </c>
      <c r="D31" s="4"/>
      <c r="E31" s="6">
        <v>86105318704</v>
      </c>
      <c r="F31" s="4"/>
      <c r="G31" s="6">
        <v>103663152391.702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0</v>
      </c>
      <c r="P31" s="4"/>
      <c r="Q31" s="6">
        <v>13117439</v>
      </c>
      <c r="R31" s="4"/>
      <c r="S31" s="6">
        <v>8840</v>
      </c>
      <c r="T31" s="4"/>
      <c r="U31" s="6">
        <v>86105318704</v>
      </c>
      <c r="V31" s="4"/>
      <c r="W31" s="6">
        <v>115268209703.478</v>
      </c>
      <c r="X31" s="4"/>
      <c r="Y31" s="8">
        <v>1.4895452099882526E-2</v>
      </c>
    </row>
    <row r="32" spans="1:25">
      <c r="A32" s="1" t="s">
        <v>38</v>
      </c>
      <c r="C32" s="6">
        <v>29940905</v>
      </c>
      <c r="D32" s="4"/>
      <c r="E32" s="6">
        <v>175012908336</v>
      </c>
      <c r="F32" s="4"/>
      <c r="G32" s="6">
        <v>130985891863.715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0</v>
      </c>
      <c r="P32" s="4"/>
      <c r="Q32" s="6">
        <v>29940905</v>
      </c>
      <c r="R32" s="4"/>
      <c r="S32" s="6">
        <v>4800</v>
      </c>
      <c r="T32" s="4"/>
      <c r="U32" s="6">
        <v>175012908336</v>
      </c>
      <c r="V32" s="4"/>
      <c r="W32" s="6">
        <v>142861231753.20001</v>
      </c>
      <c r="X32" s="4"/>
      <c r="Y32" s="8">
        <v>1.8461140673427145E-2</v>
      </c>
    </row>
    <row r="33" spans="1:25">
      <c r="A33" s="1" t="s">
        <v>39</v>
      </c>
      <c r="C33" s="6">
        <v>5751922</v>
      </c>
      <c r="D33" s="4"/>
      <c r="E33" s="6">
        <v>83024188759</v>
      </c>
      <c r="F33" s="4"/>
      <c r="G33" s="6">
        <v>78618348381.375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0</v>
      </c>
      <c r="P33" s="4"/>
      <c r="Q33" s="6">
        <v>5751922</v>
      </c>
      <c r="R33" s="4"/>
      <c r="S33" s="6">
        <v>15430</v>
      </c>
      <c r="T33" s="4"/>
      <c r="U33" s="6">
        <v>83024188759</v>
      </c>
      <c r="V33" s="4"/>
      <c r="W33" s="6">
        <v>88224081129.063004</v>
      </c>
      <c r="X33" s="4"/>
      <c r="Y33" s="8">
        <v>1.1400693893786191E-2</v>
      </c>
    </row>
    <row r="34" spans="1:25">
      <c r="A34" s="1" t="s">
        <v>40</v>
      </c>
      <c r="C34" s="6">
        <v>6775911</v>
      </c>
      <c r="D34" s="4"/>
      <c r="E34" s="6">
        <v>168260277055</v>
      </c>
      <c r="F34" s="4"/>
      <c r="G34" s="6">
        <v>126965953112.01801</v>
      </c>
      <c r="H34" s="4"/>
      <c r="I34" s="6">
        <v>0</v>
      </c>
      <c r="J34" s="4"/>
      <c r="K34" s="6">
        <v>0</v>
      </c>
      <c r="L34" s="4"/>
      <c r="M34" s="6">
        <v>-202179</v>
      </c>
      <c r="N34" s="4"/>
      <c r="O34" s="6">
        <v>4522481757</v>
      </c>
      <c r="P34" s="4"/>
      <c r="Q34" s="6">
        <v>6573732</v>
      </c>
      <c r="R34" s="4"/>
      <c r="S34" s="6">
        <v>22000</v>
      </c>
      <c r="T34" s="4"/>
      <c r="U34" s="6">
        <v>163239742612</v>
      </c>
      <c r="V34" s="4"/>
      <c r="W34" s="6">
        <v>143761602481.20001</v>
      </c>
      <c r="X34" s="4"/>
      <c r="Y34" s="8">
        <v>1.85774904379074E-2</v>
      </c>
    </row>
    <row r="35" spans="1:25">
      <c r="A35" s="1" t="s">
        <v>41</v>
      </c>
      <c r="C35" s="6">
        <v>8629051</v>
      </c>
      <c r="D35" s="4"/>
      <c r="E35" s="6">
        <v>101622839657</v>
      </c>
      <c r="F35" s="4"/>
      <c r="G35" s="6">
        <v>155513848696.952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0</v>
      </c>
      <c r="P35" s="4"/>
      <c r="Q35" s="6">
        <v>8629051</v>
      </c>
      <c r="R35" s="4"/>
      <c r="S35" s="6">
        <v>17550</v>
      </c>
      <c r="T35" s="4"/>
      <c r="U35" s="6">
        <v>101622839657</v>
      </c>
      <c r="V35" s="4"/>
      <c r="W35" s="6">
        <v>150538777971.952</v>
      </c>
      <c r="X35" s="4"/>
      <c r="Y35" s="8">
        <v>1.945326610194071E-2</v>
      </c>
    </row>
    <row r="36" spans="1:25">
      <c r="A36" s="1" t="s">
        <v>42</v>
      </c>
      <c r="C36" s="6">
        <v>26948471</v>
      </c>
      <c r="D36" s="4"/>
      <c r="E36" s="6">
        <v>58034224280</v>
      </c>
      <c r="F36" s="4"/>
      <c r="G36" s="6">
        <v>57514109951.939796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0</v>
      </c>
      <c r="P36" s="4"/>
      <c r="Q36" s="6">
        <v>26948471</v>
      </c>
      <c r="R36" s="4"/>
      <c r="S36" s="6">
        <v>2442</v>
      </c>
      <c r="T36" s="4"/>
      <c r="U36" s="6">
        <v>58034224280</v>
      </c>
      <c r="V36" s="4"/>
      <c r="W36" s="6">
        <v>65416607593.217102</v>
      </c>
      <c r="X36" s="4"/>
      <c r="Y36" s="8">
        <v>8.4534144101673838E-3</v>
      </c>
    </row>
    <row r="37" spans="1:25">
      <c r="A37" s="1" t="s">
        <v>43</v>
      </c>
      <c r="C37" s="6">
        <v>4515115</v>
      </c>
      <c r="D37" s="4"/>
      <c r="E37" s="6">
        <v>123453147931</v>
      </c>
      <c r="F37" s="4"/>
      <c r="G37" s="6">
        <v>119611864252.23801</v>
      </c>
      <c r="H37" s="4"/>
      <c r="I37" s="6">
        <v>380000</v>
      </c>
      <c r="J37" s="4"/>
      <c r="K37" s="6">
        <v>10766586842</v>
      </c>
      <c r="L37" s="4"/>
      <c r="M37" s="6">
        <v>0</v>
      </c>
      <c r="N37" s="4"/>
      <c r="O37" s="6">
        <v>0</v>
      </c>
      <c r="P37" s="4"/>
      <c r="Q37" s="6">
        <v>4895115</v>
      </c>
      <c r="R37" s="4"/>
      <c r="S37" s="6">
        <v>28890</v>
      </c>
      <c r="T37" s="4"/>
      <c r="U37" s="6">
        <v>134219734773</v>
      </c>
      <c r="V37" s="4"/>
      <c r="W37" s="6">
        <v>140578424109.517</v>
      </c>
      <c r="X37" s="4"/>
      <c r="Y37" s="8">
        <v>1.8166146485548301E-2</v>
      </c>
    </row>
    <row r="38" spans="1:25">
      <c r="A38" s="1" t="s">
        <v>44</v>
      </c>
      <c r="C38" s="6">
        <v>196430056</v>
      </c>
      <c r="D38" s="4"/>
      <c r="E38" s="6">
        <v>209209679672</v>
      </c>
      <c r="F38" s="4"/>
      <c r="G38" s="6">
        <v>226503104713.48801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0</v>
      </c>
      <c r="P38" s="4"/>
      <c r="Q38" s="6">
        <v>196430056</v>
      </c>
      <c r="R38" s="4"/>
      <c r="S38" s="6">
        <v>1318</v>
      </c>
      <c r="T38" s="4"/>
      <c r="U38" s="6">
        <v>209209679672</v>
      </c>
      <c r="V38" s="4"/>
      <c r="W38" s="6">
        <v>257354389665.84201</v>
      </c>
      <c r="X38" s="4"/>
      <c r="Y38" s="8">
        <v>3.3256437259009376E-2</v>
      </c>
    </row>
    <row r="39" spans="1:25">
      <c r="A39" s="1" t="s">
        <v>45</v>
      </c>
      <c r="C39" s="6">
        <v>6764308</v>
      </c>
      <c r="D39" s="4"/>
      <c r="E39" s="6">
        <v>36045039798</v>
      </c>
      <c r="F39" s="4"/>
      <c r="G39" s="6">
        <v>58835528214.75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0</v>
      </c>
      <c r="P39" s="4"/>
      <c r="Q39" s="6">
        <v>6764308</v>
      </c>
      <c r="R39" s="4"/>
      <c r="S39" s="6">
        <v>7600</v>
      </c>
      <c r="T39" s="4"/>
      <c r="U39" s="6">
        <v>36045039798</v>
      </c>
      <c r="V39" s="4"/>
      <c r="W39" s="6">
        <v>51102858792.239998</v>
      </c>
      <c r="X39" s="4"/>
      <c r="Y39" s="8">
        <v>6.6037304410732399E-3</v>
      </c>
    </row>
    <row r="40" spans="1:25">
      <c r="A40" s="1" t="s">
        <v>46</v>
      </c>
      <c r="C40" s="6">
        <v>2646345</v>
      </c>
      <c r="D40" s="4"/>
      <c r="E40" s="6">
        <v>25165300017</v>
      </c>
      <c r="F40" s="4"/>
      <c r="G40" s="6">
        <v>24201513074.700001</v>
      </c>
      <c r="H40" s="4"/>
      <c r="I40" s="6">
        <v>0</v>
      </c>
      <c r="J40" s="4"/>
      <c r="K40" s="6">
        <v>0</v>
      </c>
      <c r="L40" s="4"/>
      <c r="M40" s="6">
        <v>-1131068</v>
      </c>
      <c r="N40" s="4"/>
      <c r="O40" s="6">
        <v>11157716318</v>
      </c>
      <c r="P40" s="4"/>
      <c r="Q40" s="6">
        <v>1515277</v>
      </c>
      <c r="R40" s="4"/>
      <c r="S40" s="6">
        <v>9930</v>
      </c>
      <c r="T40" s="4"/>
      <c r="U40" s="6">
        <v>14409459202</v>
      </c>
      <c r="V40" s="4"/>
      <c r="W40" s="6">
        <v>14957172741.370501</v>
      </c>
      <c r="X40" s="4"/>
      <c r="Y40" s="8">
        <v>1.9328299684004766E-3</v>
      </c>
    </row>
    <row r="41" spans="1:25">
      <c r="A41" s="1" t="s">
        <v>47</v>
      </c>
      <c r="C41" s="6">
        <v>5357648</v>
      </c>
      <c r="D41" s="4"/>
      <c r="E41" s="6">
        <v>74825022913</v>
      </c>
      <c r="F41" s="4"/>
      <c r="G41" s="6">
        <v>80472384615.384003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0</v>
      </c>
      <c r="P41" s="4"/>
      <c r="Q41" s="6">
        <v>5357648</v>
      </c>
      <c r="R41" s="4"/>
      <c r="S41" s="6">
        <v>15750</v>
      </c>
      <c r="T41" s="4"/>
      <c r="U41" s="6">
        <v>74825022913</v>
      </c>
      <c r="V41" s="4"/>
      <c r="W41" s="6">
        <v>83880877411.800003</v>
      </c>
      <c r="X41" s="4"/>
      <c r="Y41" s="8">
        <v>1.0839446494377934E-2</v>
      </c>
    </row>
    <row r="42" spans="1:25">
      <c r="A42" s="1" t="s">
        <v>48</v>
      </c>
      <c r="C42" s="6">
        <v>7542501</v>
      </c>
      <c r="D42" s="4"/>
      <c r="E42" s="6">
        <v>129729578356</v>
      </c>
      <c r="F42" s="4"/>
      <c r="G42" s="6">
        <v>134807263680.519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0</v>
      </c>
      <c r="P42" s="4"/>
      <c r="Q42" s="6">
        <v>7542501</v>
      </c>
      <c r="R42" s="4"/>
      <c r="S42" s="6">
        <v>20790</v>
      </c>
      <c r="T42" s="4"/>
      <c r="U42" s="6">
        <v>129729578356</v>
      </c>
      <c r="V42" s="4"/>
      <c r="W42" s="6">
        <v>155875584645.04901</v>
      </c>
      <c r="X42" s="4"/>
      <c r="Y42" s="8">
        <v>2.0142911133905244E-2</v>
      </c>
    </row>
    <row r="43" spans="1:25">
      <c r="A43" s="1" t="s">
        <v>49</v>
      </c>
      <c r="C43" s="6">
        <v>2118302</v>
      </c>
      <c r="D43" s="4"/>
      <c r="E43" s="6">
        <v>48671406698</v>
      </c>
      <c r="F43" s="4"/>
      <c r="G43" s="6">
        <v>42408759796.433998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0</v>
      </c>
      <c r="P43" s="4"/>
      <c r="Q43" s="6">
        <v>2118302</v>
      </c>
      <c r="R43" s="4"/>
      <c r="S43" s="6">
        <v>24260</v>
      </c>
      <c r="T43" s="4"/>
      <c r="U43" s="6">
        <v>48671406698</v>
      </c>
      <c r="V43" s="4"/>
      <c r="W43" s="6">
        <v>51084235981.206001</v>
      </c>
      <c r="X43" s="4"/>
      <c r="Y43" s="8">
        <v>6.6013239216136622E-3</v>
      </c>
    </row>
    <row r="44" spans="1:25">
      <c r="A44" s="1" t="s">
        <v>50</v>
      </c>
      <c r="C44" s="6">
        <v>896457</v>
      </c>
      <c r="D44" s="4"/>
      <c r="E44" s="6">
        <v>14765596322</v>
      </c>
      <c r="F44" s="4"/>
      <c r="G44" s="6">
        <v>15772878531.045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0</v>
      </c>
      <c r="P44" s="4"/>
      <c r="Q44" s="6">
        <v>896457</v>
      </c>
      <c r="R44" s="4"/>
      <c r="S44" s="6">
        <v>20090</v>
      </c>
      <c r="T44" s="4"/>
      <c r="U44" s="6">
        <v>14765596322</v>
      </c>
      <c r="V44" s="4"/>
      <c r="W44" s="6">
        <v>17902662694.276501</v>
      </c>
      <c r="X44" s="4"/>
      <c r="Y44" s="8">
        <v>2.3134588045475926E-3</v>
      </c>
    </row>
    <row r="45" spans="1:25">
      <c r="A45" s="1" t="s">
        <v>51</v>
      </c>
      <c r="C45" s="6">
        <v>4985206</v>
      </c>
      <c r="D45" s="4"/>
      <c r="E45" s="6">
        <v>125365009724</v>
      </c>
      <c r="F45" s="4"/>
      <c r="G45" s="6">
        <v>141233004692.54999</v>
      </c>
      <c r="H45" s="4"/>
      <c r="I45" s="6">
        <v>118978</v>
      </c>
      <c r="J45" s="4"/>
      <c r="K45" s="6">
        <v>4050043976</v>
      </c>
      <c r="L45" s="4"/>
      <c r="M45" s="6">
        <v>0</v>
      </c>
      <c r="N45" s="4"/>
      <c r="O45" s="6">
        <v>0</v>
      </c>
      <c r="P45" s="4"/>
      <c r="Q45" s="6">
        <v>5104184</v>
      </c>
      <c r="R45" s="4"/>
      <c r="S45" s="6">
        <v>34680</v>
      </c>
      <c r="T45" s="4"/>
      <c r="U45" s="6">
        <v>129415053700</v>
      </c>
      <c r="V45" s="4"/>
      <c r="W45" s="6">
        <v>175959873168.336</v>
      </c>
      <c r="X45" s="4"/>
      <c r="Y45" s="8">
        <v>2.2738288978572292E-2</v>
      </c>
    </row>
    <row r="46" spans="1:25">
      <c r="A46" s="1" t="s">
        <v>52</v>
      </c>
      <c r="C46" s="6">
        <v>8186370</v>
      </c>
      <c r="D46" s="4"/>
      <c r="E46" s="6">
        <v>42588434149</v>
      </c>
      <c r="F46" s="4"/>
      <c r="G46" s="6">
        <v>38092391602.078499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0</v>
      </c>
      <c r="P46" s="4"/>
      <c r="Q46" s="6">
        <v>8186370</v>
      </c>
      <c r="R46" s="4"/>
      <c r="S46" s="6">
        <v>5020</v>
      </c>
      <c r="T46" s="4"/>
      <c r="U46" s="6">
        <v>42588434149</v>
      </c>
      <c r="V46" s="4"/>
      <c r="W46" s="6">
        <v>40851058714.470001</v>
      </c>
      <c r="X46" s="4"/>
      <c r="Y46" s="8">
        <v>5.2789488955905621E-3</v>
      </c>
    </row>
    <row r="47" spans="1:25">
      <c r="A47" s="1" t="s">
        <v>53</v>
      </c>
      <c r="C47" s="6">
        <v>20480504</v>
      </c>
      <c r="D47" s="4"/>
      <c r="E47" s="6">
        <v>184280948103</v>
      </c>
      <c r="F47" s="4"/>
      <c r="G47" s="6">
        <v>238196146514.04001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0</v>
      </c>
      <c r="P47" s="4"/>
      <c r="Q47" s="6">
        <v>20480504</v>
      </c>
      <c r="R47" s="4"/>
      <c r="S47" s="6">
        <v>11800</v>
      </c>
      <c r="T47" s="4"/>
      <c r="U47" s="6">
        <v>184280948103</v>
      </c>
      <c r="V47" s="4"/>
      <c r="W47" s="6">
        <v>240232011014.16</v>
      </c>
      <c r="X47" s="4"/>
      <c r="Y47" s="8">
        <v>3.1043810102759851E-2</v>
      </c>
    </row>
    <row r="48" spans="1:25">
      <c r="A48" s="1" t="s">
        <v>54</v>
      </c>
      <c r="C48" s="6">
        <v>4299566</v>
      </c>
      <c r="D48" s="4"/>
      <c r="E48" s="6">
        <v>251041529408</v>
      </c>
      <c r="F48" s="4"/>
      <c r="G48" s="6">
        <v>186131985009.16501</v>
      </c>
      <c r="H48" s="4"/>
      <c r="I48" s="6">
        <v>0</v>
      </c>
      <c r="J48" s="4"/>
      <c r="K48" s="6">
        <v>0</v>
      </c>
      <c r="L48" s="4"/>
      <c r="M48" s="6">
        <v>-373110</v>
      </c>
      <c r="N48" s="4"/>
      <c r="O48" s="6">
        <v>16512679775</v>
      </c>
      <c r="P48" s="4"/>
      <c r="Q48" s="6">
        <v>3926456</v>
      </c>
      <c r="R48" s="4"/>
      <c r="S48" s="6">
        <v>42800</v>
      </c>
      <c r="T48" s="4"/>
      <c r="U48" s="6">
        <v>229256515519</v>
      </c>
      <c r="V48" s="4"/>
      <c r="W48" s="6">
        <v>167052405515.04001</v>
      </c>
      <c r="X48" s="4"/>
      <c r="Y48" s="8">
        <v>2.1587227830817516E-2</v>
      </c>
    </row>
    <row r="49" spans="1:25">
      <c r="A49" s="1" t="s">
        <v>55</v>
      </c>
      <c r="C49" s="6">
        <v>2453148</v>
      </c>
      <c r="D49" s="4"/>
      <c r="E49" s="6">
        <v>45554722481</v>
      </c>
      <c r="F49" s="4"/>
      <c r="G49" s="6">
        <v>43211137353.767998</v>
      </c>
      <c r="H49" s="4"/>
      <c r="I49" s="6">
        <v>319304</v>
      </c>
      <c r="J49" s="4"/>
      <c r="K49" s="6">
        <v>6164996071</v>
      </c>
      <c r="L49" s="4"/>
      <c r="M49" s="6">
        <v>0</v>
      </c>
      <c r="N49" s="4"/>
      <c r="O49" s="6">
        <v>0</v>
      </c>
      <c r="P49" s="4"/>
      <c r="Q49" s="6">
        <v>2772452</v>
      </c>
      <c r="R49" s="4"/>
      <c r="S49" s="6">
        <v>19180</v>
      </c>
      <c r="T49" s="4"/>
      <c r="U49" s="6">
        <v>51719718552</v>
      </c>
      <c r="V49" s="4"/>
      <c r="W49" s="6">
        <v>52859234365.307999</v>
      </c>
      <c r="X49" s="4"/>
      <c r="Y49" s="8">
        <v>6.830696820488159E-3</v>
      </c>
    </row>
    <row r="50" spans="1:25">
      <c r="A50" s="1" t="s">
        <v>56</v>
      </c>
      <c r="C50" s="6">
        <v>2637169</v>
      </c>
      <c r="D50" s="4"/>
      <c r="E50" s="6">
        <v>52061005655</v>
      </c>
      <c r="F50" s="4"/>
      <c r="G50" s="6">
        <v>34446218876.072998</v>
      </c>
      <c r="H50" s="4"/>
      <c r="I50" s="6">
        <v>0</v>
      </c>
      <c r="J50" s="4"/>
      <c r="K50" s="6">
        <v>0</v>
      </c>
      <c r="L50" s="4"/>
      <c r="M50" s="6">
        <v>-106715</v>
      </c>
      <c r="N50" s="4"/>
      <c r="O50" s="6">
        <v>1422722535</v>
      </c>
      <c r="P50" s="4"/>
      <c r="Q50" s="6">
        <v>2530454</v>
      </c>
      <c r="R50" s="4"/>
      <c r="S50" s="6">
        <v>13470</v>
      </c>
      <c r="T50" s="4"/>
      <c r="U50" s="6">
        <v>49954318439</v>
      </c>
      <c r="V50" s="4"/>
      <c r="W50" s="6">
        <v>33882408348.488998</v>
      </c>
      <c r="X50" s="4"/>
      <c r="Y50" s="8">
        <v>4.3784300275147717E-3</v>
      </c>
    </row>
    <row r="51" spans="1:25">
      <c r="A51" s="1" t="s">
        <v>57</v>
      </c>
      <c r="C51" s="6">
        <v>757729</v>
      </c>
      <c r="D51" s="4"/>
      <c r="E51" s="6">
        <v>14523196295</v>
      </c>
      <c r="F51" s="4"/>
      <c r="G51" s="6">
        <v>9656286969.6089993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0</v>
      </c>
      <c r="P51" s="4"/>
      <c r="Q51" s="6">
        <v>757729</v>
      </c>
      <c r="R51" s="4"/>
      <c r="S51" s="6">
        <v>13440</v>
      </c>
      <c r="T51" s="4"/>
      <c r="U51" s="6">
        <v>14523196295</v>
      </c>
      <c r="V51" s="4"/>
      <c r="W51" s="6">
        <v>10123283687.327999</v>
      </c>
      <c r="X51" s="4"/>
      <c r="Y51" s="8">
        <v>1.3081741066857788E-3</v>
      </c>
    </row>
    <row r="52" spans="1:25">
      <c r="A52" s="1" t="s">
        <v>58</v>
      </c>
      <c r="C52" s="6">
        <v>33691880</v>
      </c>
      <c r="D52" s="4"/>
      <c r="E52" s="6">
        <v>123961496306</v>
      </c>
      <c r="F52" s="4"/>
      <c r="G52" s="6">
        <v>102919113113.922</v>
      </c>
      <c r="H52" s="4"/>
      <c r="I52" s="6">
        <v>0</v>
      </c>
      <c r="J52" s="4"/>
      <c r="K52" s="6">
        <v>0</v>
      </c>
      <c r="L52" s="4"/>
      <c r="M52" s="6">
        <v>-4424996</v>
      </c>
      <c r="N52" s="4"/>
      <c r="O52" s="6">
        <v>14972132394</v>
      </c>
      <c r="P52" s="4"/>
      <c r="Q52" s="6">
        <v>29266884</v>
      </c>
      <c r="R52" s="4"/>
      <c r="S52" s="6">
        <v>3363</v>
      </c>
      <c r="T52" s="4"/>
      <c r="U52" s="6">
        <v>107680744806</v>
      </c>
      <c r="V52" s="4"/>
      <c r="W52" s="6">
        <v>97838904933.192596</v>
      </c>
      <c r="X52" s="4"/>
      <c r="Y52" s="8">
        <v>1.2643162635095195E-2</v>
      </c>
    </row>
    <row r="53" spans="1:25">
      <c r="A53" s="1" t="s">
        <v>59</v>
      </c>
      <c r="C53" s="6">
        <v>1656710</v>
      </c>
      <c r="D53" s="4"/>
      <c r="E53" s="6">
        <v>25973520885</v>
      </c>
      <c r="F53" s="4"/>
      <c r="G53" s="6">
        <v>24291075488.625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0</v>
      </c>
      <c r="P53" s="4"/>
      <c r="Q53" s="6">
        <v>1656710</v>
      </c>
      <c r="R53" s="4"/>
      <c r="S53" s="6">
        <v>15090</v>
      </c>
      <c r="T53" s="4"/>
      <c r="U53" s="6">
        <v>25973520885</v>
      </c>
      <c r="V53" s="4"/>
      <c r="W53" s="6">
        <v>24851005364.294998</v>
      </c>
      <c r="X53" s="4"/>
      <c r="Y53" s="8">
        <v>3.2113534251118916E-3</v>
      </c>
    </row>
    <row r="54" spans="1:25">
      <c r="A54" s="1" t="s">
        <v>60</v>
      </c>
      <c r="C54" s="6">
        <v>1825571</v>
      </c>
      <c r="D54" s="4"/>
      <c r="E54" s="6">
        <v>24102102087</v>
      </c>
      <c r="F54" s="4"/>
      <c r="G54" s="6">
        <v>20234003705.932499</v>
      </c>
      <c r="H54" s="4"/>
      <c r="I54" s="6">
        <v>0</v>
      </c>
      <c r="J54" s="4"/>
      <c r="K54" s="6">
        <v>0</v>
      </c>
      <c r="L54" s="4"/>
      <c r="M54" s="6">
        <v>-28034</v>
      </c>
      <c r="N54" s="4"/>
      <c r="O54" s="6">
        <v>326494010</v>
      </c>
      <c r="P54" s="4"/>
      <c r="Q54" s="6">
        <v>1797537</v>
      </c>
      <c r="R54" s="4"/>
      <c r="S54" s="6">
        <v>11680</v>
      </c>
      <c r="T54" s="4"/>
      <c r="U54" s="6">
        <v>23731983188</v>
      </c>
      <c r="V54" s="4"/>
      <c r="W54" s="6">
        <v>20870310528.647999</v>
      </c>
      <c r="X54" s="4"/>
      <c r="Y54" s="8">
        <v>2.6969509771068321E-3</v>
      </c>
    </row>
    <row r="55" spans="1:25">
      <c r="A55" s="1" t="s">
        <v>61</v>
      </c>
      <c r="C55" s="6">
        <v>112920910</v>
      </c>
      <c r="D55" s="4"/>
      <c r="E55" s="6">
        <v>537274004630</v>
      </c>
      <c r="F55" s="4"/>
      <c r="G55" s="6">
        <v>560122662621.64502</v>
      </c>
      <c r="H55" s="4"/>
      <c r="I55" s="6">
        <v>0</v>
      </c>
      <c r="J55" s="4"/>
      <c r="K55" s="6">
        <v>0</v>
      </c>
      <c r="L55" s="4"/>
      <c r="M55" s="6">
        <v>-5492950</v>
      </c>
      <c r="N55" s="4"/>
      <c r="O55" s="6">
        <v>30342227267</v>
      </c>
      <c r="P55" s="4"/>
      <c r="Q55" s="6">
        <v>107427960</v>
      </c>
      <c r="R55" s="4"/>
      <c r="S55" s="6">
        <v>5600</v>
      </c>
      <c r="T55" s="4"/>
      <c r="U55" s="6">
        <v>511138727804</v>
      </c>
      <c r="V55" s="4"/>
      <c r="W55" s="6">
        <v>598017076372.80005</v>
      </c>
      <c r="X55" s="4"/>
      <c r="Y55" s="8">
        <v>7.7278329722805253E-2</v>
      </c>
    </row>
    <row r="56" spans="1:25">
      <c r="A56" s="1" t="s">
        <v>62</v>
      </c>
      <c r="C56" s="6">
        <v>5289687</v>
      </c>
      <c r="D56" s="4"/>
      <c r="E56" s="6">
        <v>50078906685</v>
      </c>
      <c r="F56" s="4"/>
      <c r="G56" s="6">
        <v>54369926166.698997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0</v>
      </c>
      <c r="P56" s="4"/>
      <c r="Q56" s="6">
        <v>5289687</v>
      </c>
      <c r="R56" s="4"/>
      <c r="S56" s="6">
        <v>10900</v>
      </c>
      <c r="T56" s="4"/>
      <c r="U56" s="6">
        <v>50078906685</v>
      </c>
      <c r="V56" s="4"/>
      <c r="W56" s="6">
        <v>57314525649.614998</v>
      </c>
      <c r="X56" s="4"/>
      <c r="Y56" s="8">
        <v>7.4064286557195399E-3</v>
      </c>
    </row>
    <row r="57" spans="1:25">
      <c r="A57" s="1" t="s">
        <v>63</v>
      </c>
      <c r="C57" s="6">
        <v>498620</v>
      </c>
      <c r="D57" s="4"/>
      <c r="E57" s="6">
        <v>9269655262</v>
      </c>
      <c r="F57" s="4"/>
      <c r="G57" s="6">
        <v>13878289908</v>
      </c>
      <c r="H57" s="4"/>
      <c r="I57" s="6">
        <v>0</v>
      </c>
      <c r="J57" s="4"/>
      <c r="K57" s="6">
        <v>0</v>
      </c>
      <c r="L57" s="4"/>
      <c r="M57" s="6">
        <v>-498620</v>
      </c>
      <c r="N57" s="4"/>
      <c r="O57" s="6">
        <v>14820789826</v>
      </c>
      <c r="P57" s="4"/>
      <c r="Q57" s="6">
        <v>0</v>
      </c>
      <c r="R57" s="4"/>
      <c r="S57" s="6">
        <v>0</v>
      </c>
      <c r="T57" s="4"/>
      <c r="U57" s="6">
        <v>0</v>
      </c>
      <c r="V57" s="4"/>
      <c r="W57" s="6">
        <v>0</v>
      </c>
      <c r="X57" s="4"/>
      <c r="Y57" s="8">
        <v>0</v>
      </c>
    </row>
    <row r="58" spans="1:25">
      <c r="A58" s="1" t="s">
        <v>64</v>
      </c>
      <c r="C58" s="6">
        <v>7544999</v>
      </c>
      <c r="D58" s="4"/>
      <c r="E58" s="6">
        <v>83547362630</v>
      </c>
      <c r="F58" s="4"/>
      <c r="G58" s="6">
        <v>90751285696.994995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0</v>
      </c>
      <c r="P58" s="4"/>
      <c r="Q58" s="6">
        <v>7544999</v>
      </c>
      <c r="R58" s="4"/>
      <c r="S58" s="6">
        <v>12600</v>
      </c>
      <c r="T58" s="4"/>
      <c r="U58" s="6">
        <v>83547362630</v>
      </c>
      <c r="V58" s="4"/>
      <c r="W58" s="6">
        <v>94501338824.970001</v>
      </c>
      <c r="X58" s="4"/>
      <c r="Y58" s="8">
        <v>1.2211868037711326E-2</v>
      </c>
    </row>
    <row r="59" spans="1:25">
      <c r="A59" s="1" t="s">
        <v>65</v>
      </c>
      <c r="C59" s="6">
        <v>8777819</v>
      </c>
      <c r="D59" s="4"/>
      <c r="E59" s="6">
        <v>125168221432</v>
      </c>
      <c r="F59" s="4"/>
      <c r="G59" s="6">
        <v>117708222279.05499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0</v>
      </c>
      <c r="P59" s="4"/>
      <c r="Q59" s="6">
        <v>8777819</v>
      </c>
      <c r="R59" s="4"/>
      <c r="S59" s="6">
        <v>13760</v>
      </c>
      <c r="T59" s="4"/>
      <c r="U59" s="6">
        <v>125168221432</v>
      </c>
      <c r="V59" s="4"/>
      <c r="W59" s="6">
        <v>120064131842.832</v>
      </c>
      <c r="X59" s="4"/>
      <c r="Y59" s="8">
        <v>1.5515201714154171E-2</v>
      </c>
    </row>
    <row r="60" spans="1:25">
      <c r="A60" s="1" t="s">
        <v>66</v>
      </c>
      <c r="C60" s="6">
        <v>41054419</v>
      </c>
      <c r="D60" s="4"/>
      <c r="E60" s="6">
        <v>112224415849</v>
      </c>
      <c r="F60" s="4"/>
      <c r="G60" s="6">
        <v>70193449755.953995</v>
      </c>
      <c r="H60" s="4"/>
      <c r="I60" s="6">
        <v>3000000</v>
      </c>
      <c r="J60" s="4"/>
      <c r="K60" s="6">
        <v>5898389328</v>
      </c>
      <c r="L60" s="4"/>
      <c r="M60" s="6">
        <v>-1865693</v>
      </c>
      <c r="N60" s="4"/>
      <c r="O60" s="6">
        <v>3733624656</v>
      </c>
      <c r="P60" s="4"/>
      <c r="Q60" s="6">
        <v>42188726</v>
      </c>
      <c r="R60" s="4"/>
      <c r="S60" s="6">
        <v>1994</v>
      </c>
      <c r="T60" s="4"/>
      <c r="U60" s="6">
        <v>113120335603</v>
      </c>
      <c r="V60" s="4"/>
      <c r="W60" s="6">
        <v>83623779942.118195</v>
      </c>
      <c r="X60" s="4"/>
      <c r="Y60" s="8">
        <v>1.0806223257420425E-2</v>
      </c>
    </row>
    <row r="61" spans="1:25">
      <c r="A61" s="1" t="s">
        <v>67</v>
      </c>
      <c r="C61" s="6">
        <v>10434731</v>
      </c>
      <c r="D61" s="4"/>
      <c r="E61" s="6">
        <v>332596304548</v>
      </c>
      <c r="F61" s="4"/>
      <c r="G61" s="6">
        <v>325701032607.27002</v>
      </c>
      <c r="H61" s="4"/>
      <c r="I61" s="6">
        <v>600000</v>
      </c>
      <c r="J61" s="4"/>
      <c r="K61" s="6">
        <v>20298819840</v>
      </c>
      <c r="L61" s="4"/>
      <c r="M61" s="6">
        <v>0</v>
      </c>
      <c r="N61" s="4"/>
      <c r="O61" s="6">
        <v>0</v>
      </c>
      <c r="P61" s="4"/>
      <c r="Q61" s="6">
        <v>11034731</v>
      </c>
      <c r="R61" s="4"/>
      <c r="S61" s="6">
        <v>39700</v>
      </c>
      <c r="T61" s="4"/>
      <c r="U61" s="6">
        <v>352895124388</v>
      </c>
      <c r="V61" s="4"/>
      <c r="W61" s="6">
        <v>435472251716.83502</v>
      </c>
      <c r="X61" s="4"/>
      <c r="Y61" s="8">
        <v>5.6273590810184869E-2</v>
      </c>
    </row>
    <row r="62" spans="1:25">
      <c r="A62" s="1" t="s">
        <v>68</v>
      </c>
      <c r="C62" s="6">
        <v>2261010</v>
      </c>
      <c r="D62" s="4"/>
      <c r="E62" s="6">
        <v>64240064089</v>
      </c>
      <c r="F62" s="4"/>
      <c r="G62" s="6">
        <v>55402279815.824997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0</v>
      </c>
      <c r="P62" s="4"/>
      <c r="Q62" s="6">
        <v>2261010</v>
      </c>
      <c r="R62" s="4"/>
      <c r="S62" s="6">
        <v>25740</v>
      </c>
      <c r="T62" s="4"/>
      <c r="U62" s="6">
        <v>64240064089</v>
      </c>
      <c r="V62" s="4"/>
      <c r="W62" s="6">
        <v>57852116935.470001</v>
      </c>
      <c r="X62" s="4"/>
      <c r="Y62" s="8">
        <v>7.4758985058054114E-3</v>
      </c>
    </row>
    <row r="63" spans="1:25">
      <c r="A63" s="1" t="s">
        <v>69</v>
      </c>
      <c r="C63" s="6">
        <v>7200268</v>
      </c>
      <c r="D63" s="4"/>
      <c r="E63" s="6">
        <v>53720533264</v>
      </c>
      <c r="F63" s="4"/>
      <c r="G63" s="6">
        <v>60408678861.575996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0</v>
      </c>
      <c r="P63" s="4"/>
      <c r="Q63" s="6">
        <v>7200268</v>
      </c>
      <c r="R63" s="4"/>
      <c r="S63" s="6">
        <v>10110</v>
      </c>
      <c r="T63" s="4"/>
      <c r="U63" s="6">
        <v>53720533264</v>
      </c>
      <c r="V63" s="4"/>
      <c r="W63" s="6">
        <v>72361580958.593994</v>
      </c>
      <c r="X63" s="4"/>
      <c r="Y63" s="8">
        <v>9.3508736347449831E-3</v>
      </c>
    </row>
    <row r="64" spans="1:25">
      <c r="A64" s="1" t="s">
        <v>70</v>
      </c>
      <c r="C64" s="6">
        <v>7702163</v>
      </c>
      <c r="D64" s="4"/>
      <c r="E64" s="6">
        <v>156618930003</v>
      </c>
      <c r="F64" s="4"/>
      <c r="G64" s="6">
        <v>139268736017.42801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0</v>
      </c>
      <c r="P64" s="4"/>
      <c r="Q64" s="6">
        <v>7702163</v>
      </c>
      <c r="R64" s="4"/>
      <c r="S64" s="6">
        <v>20800</v>
      </c>
      <c r="T64" s="4"/>
      <c r="U64" s="6">
        <v>156618930003</v>
      </c>
      <c r="V64" s="4"/>
      <c r="W64" s="6">
        <v>159251770707.12</v>
      </c>
      <c r="X64" s="4"/>
      <c r="Y64" s="8">
        <v>2.0579196367251348E-2</v>
      </c>
    </row>
    <row r="65" spans="1:25">
      <c r="A65" s="1" t="s">
        <v>71</v>
      </c>
      <c r="C65" s="6">
        <v>28878874</v>
      </c>
      <c r="D65" s="4"/>
      <c r="E65" s="6">
        <v>197353281544</v>
      </c>
      <c r="F65" s="4"/>
      <c r="G65" s="6">
        <v>170232775069.22101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0</v>
      </c>
      <c r="P65" s="4"/>
      <c r="Q65" s="6">
        <v>28878874</v>
      </c>
      <c r="R65" s="4"/>
      <c r="S65" s="6">
        <v>6130</v>
      </c>
      <c r="T65" s="4"/>
      <c r="U65" s="6">
        <v>197353281544</v>
      </c>
      <c r="V65" s="4"/>
      <c r="W65" s="6">
        <v>175974184009.16101</v>
      </c>
      <c r="X65" s="4"/>
      <c r="Y65" s="8">
        <v>2.2740138286760265E-2</v>
      </c>
    </row>
    <row r="66" spans="1:25">
      <c r="A66" s="1" t="s">
        <v>72</v>
      </c>
      <c r="C66" s="6">
        <v>18759693</v>
      </c>
      <c r="D66" s="4"/>
      <c r="E66" s="6">
        <v>134765985123</v>
      </c>
      <c r="F66" s="4"/>
      <c r="G66" s="6">
        <v>107412899481.504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0</v>
      </c>
      <c r="P66" s="4"/>
      <c r="Q66" s="6">
        <v>18759693</v>
      </c>
      <c r="R66" s="4"/>
      <c r="S66" s="6">
        <v>5800</v>
      </c>
      <c r="T66" s="4"/>
      <c r="U66" s="6">
        <v>134765985123</v>
      </c>
      <c r="V66" s="4"/>
      <c r="W66" s="6">
        <v>108158822394.57001</v>
      </c>
      <c r="X66" s="4"/>
      <c r="Y66" s="8">
        <v>1.3976746600840178E-2</v>
      </c>
    </row>
    <row r="67" spans="1:25">
      <c r="A67" s="1" t="s">
        <v>73</v>
      </c>
      <c r="C67" s="6">
        <v>75096179</v>
      </c>
      <c r="D67" s="4"/>
      <c r="E67" s="6">
        <v>423004432136</v>
      </c>
      <c r="F67" s="4"/>
      <c r="G67" s="6">
        <v>495671728720.06799</v>
      </c>
      <c r="H67" s="4"/>
      <c r="I67" s="6">
        <v>0</v>
      </c>
      <c r="J67" s="4"/>
      <c r="K67" s="6">
        <v>0</v>
      </c>
      <c r="L67" s="4"/>
      <c r="M67" s="6">
        <v>-4338362</v>
      </c>
      <c r="N67" s="4"/>
      <c r="O67" s="6">
        <v>31755600211</v>
      </c>
      <c r="P67" s="4"/>
      <c r="Q67" s="6">
        <v>70757817</v>
      </c>
      <c r="R67" s="4"/>
      <c r="S67" s="6">
        <v>7400</v>
      </c>
      <c r="T67" s="4"/>
      <c r="U67" s="6">
        <v>398567152129</v>
      </c>
      <c r="V67" s="4"/>
      <c r="W67" s="6">
        <v>520492379117.48999</v>
      </c>
      <c r="X67" s="4"/>
      <c r="Y67" s="8">
        <v>6.726025607097233E-2</v>
      </c>
    </row>
    <row r="68" spans="1:25">
      <c r="A68" s="1" t="s">
        <v>74</v>
      </c>
      <c r="C68" s="6">
        <v>1828839</v>
      </c>
      <c r="D68" s="4"/>
      <c r="E68" s="6">
        <v>35703872486</v>
      </c>
      <c r="F68" s="4"/>
      <c r="G68" s="6">
        <v>53447947793.730003</v>
      </c>
      <c r="H68" s="4"/>
      <c r="I68" s="6">
        <v>0</v>
      </c>
      <c r="J68" s="4"/>
      <c r="K68" s="6">
        <v>0</v>
      </c>
      <c r="L68" s="4"/>
      <c r="M68" s="6">
        <v>-227798</v>
      </c>
      <c r="N68" s="4"/>
      <c r="O68" s="6">
        <v>6679009472</v>
      </c>
      <c r="P68" s="4"/>
      <c r="Q68" s="6">
        <v>1601041</v>
      </c>
      <c r="R68" s="4"/>
      <c r="S68" s="6">
        <v>29900</v>
      </c>
      <c r="T68" s="4"/>
      <c r="U68" s="6">
        <v>31256640793</v>
      </c>
      <c r="V68" s="4"/>
      <c r="W68" s="6">
        <v>47586292700.894997</v>
      </c>
      <c r="X68" s="4"/>
      <c r="Y68" s="8">
        <v>6.1493046986725568E-3</v>
      </c>
    </row>
    <row r="69" spans="1:25">
      <c r="A69" s="1" t="s">
        <v>75</v>
      </c>
      <c r="C69" s="6">
        <v>125031</v>
      </c>
      <c r="D69" s="4"/>
      <c r="E69" s="6">
        <v>1298091780</v>
      </c>
      <c r="F69" s="4"/>
      <c r="G69" s="6">
        <v>1408172452.6815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0</v>
      </c>
      <c r="P69" s="4"/>
      <c r="Q69" s="6">
        <v>125031</v>
      </c>
      <c r="R69" s="4"/>
      <c r="S69" s="6">
        <v>11020</v>
      </c>
      <c r="T69" s="4"/>
      <c r="U69" s="6">
        <v>1298091780</v>
      </c>
      <c r="V69" s="4"/>
      <c r="W69" s="6">
        <v>1369643462.3610001</v>
      </c>
      <c r="X69" s="4"/>
      <c r="Y69" s="8">
        <v>1.7699119852730702E-4</v>
      </c>
    </row>
    <row r="70" spans="1:25">
      <c r="A70" s="1" t="s">
        <v>76</v>
      </c>
      <c r="C70" s="6">
        <v>5171394</v>
      </c>
      <c r="D70" s="4"/>
      <c r="E70" s="6">
        <v>40051522526</v>
      </c>
      <c r="F70" s="4"/>
      <c r="G70" s="6">
        <v>62509990341.311996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0</v>
      </c>
      <c r="P70" s="4"/>
      <c r="Q70" s="6">
        <v>5171394</v>
      </c>
      <c r="R70" s="4"/>
      <c r="S70" s="6">
        <v>13230</v>
      </c>
      <c r="T70" s="4"/>
      <c r="U70" s="6">
        <v>40051522526</v>
      </c>
      <c r="V70" s="4"/>
      <c r="W70" s="6">
        <v>68010458241.411003</v>
      </c>
      <c r="X70" s="4"/>
      <c r="Y70" s="8">
        <v>8.7886029082260616E-3</v>
      </c>
    </row>
    <row r="71" spans="1:25">
      <c r="A71" s="1" t="s">
        <v>77</v>
      </c>
      <c r="C71" s="6">
        <v>10122989</v>
      </c>
      <c r="D71" s="4"/>
      <c r="E71" s="6">
        <v>70674903879</v>
      </c>
      <c r="F71" s="4"/>
      <c r="G71" s="6">
        <v>61584074158.554001</v>
      </c>
      <c r="H71" s="4"/>
      <c r="I71" s="6">
        <v>0</v>
      </c>
      <c r="J71" s="4"/>
      <c r="K71" s="6">
        <v>0</v>
      </c>
      <c r="L71" s="4"/>
      <c r="M71" s="6">
        <v>0</v>
      </c>
      <c r="N71" s="4"/>
      <c r="O71" s="6">
        <v>0</v>
      </c>
      <c r="P71" s="4"/>
      <c r="Q71" s="6">
        <v>10122989</v>
      </c>
      <c r="R71" s="4"/>
      <c r="S71" s="6">
        <v>6700</v>
      </c>
      <c r="T71" s="4"/>
      <c r="U71" s="6">
        <v>70674903879</v>
      </c>
      <c r="V71" s="4"/>
      <c r="W71" s="6">
        <v>67420473343.514999</v>
      </c>
      <c r="X71" s="4"/>
      <c r="Y71" s="8">
        <v>8.7123625310321154E-3</v>
      </c>
    </row>
    <row r="72" spans="1:25">
      <c r="A72" s="1" t="s">
        <v>78</v>
      </c>
      <c r="C72" s="6">
        <v>1359690</v>
      </c>
      <c r="D72" s="4"/>
      <c r="E72" s="6">
        <v>47659583841</v>
      </c>
      <c r="F72" s="4"/>
      <c r="G72" s="6">
        <v>42372655125.074997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0</v>
      </c>
      <c r="P72" s="4"/>
      <c r="Q72" s="6">
        <v>1359690</v>
      </c>
      <c r="R72" s="4"/>
      <c r="S72" s="6">
        <v>33160</v>
      </c>
      <c r="T72" s="4"/>
      <c r="U72" s="6">
        <v>47659583841</v>
      </c>
      <c r="V72" s="4"/>
      <c r="W72" s="6">
        <v>44819050843.620003</v>
      </c>
      <c r="X72" s="4"/>
      <c r="Y72" s="8">
        <v>5.791709845418009E-3</v>
      </c>
    </row>
    <row r="73" spans="1:25">
      <c r="A73" s="1" t="s">
        <v>79</v>
      </c>
      <c r="C73" s="6">
        <v>0</v>
      </c>
      <c r="D73" s="4"/>
      <c r="E73" s="6">
        <v>0</v>
      </c>
      <c r="F73" s="4"/>
      <c r="G73" s="6">
        <v>0</v>
      </c>
      <c r="H73" s="4"/>
      <c r="I73" s="6">
        <v>1000000</v>
      </c>
      <c r="J73" s="4"/>
      <c r="K73" s="6">
        <v>30528304000</v>
      </c>
      <c r="L73" s="4"/>
      <c r="M73" s="6">
        <v>0</v>
      </c>
      <c r="N73" s="4"/>
      <c r="O73" s="6">
        <v>0</v>
      </c>
      <c r="P73" s="4"/>
      <c r="Q73" s="6">
        <v>1000000</v>
      </c>
      <c r="R73" s="4"/>
      <c r="S73" s="6">
        <v>30460</v>
      </c>
      <c r="T73" s="4"/>
      <c r="U73" s="6">
        <v>30528304000</v>
      </c>
      <c r="V73" s="4"/>
      <c r="W73" s="6">
        <v>30278763000</v>
      </c>
      <c r="X73" s="4"/>
      <c r="Y73" s="8">
        <v>3.9127515302823926E-3</v>
      </c>
    </row>
    <row r="74" spans="1:25">
      <c r="A74" s="1" t="s">
        <v>80</v>
      </c>
      <c r="C74" s="6">
        <v>0</v>
      </c>
      <c r="D74" s="4"/>
      <c r="E74" s="6">
        <v>0</v>
      </c>
      <c r="F74" s="4"/>
      <c r="G74" s="6">
        <v>0</v>
      </c>
      <c r="H74" s="4"/>
      <c r="I74" s="6">
        <v>1250</v>
      </c>
      <c r="J74" s="4"/>
      <c r="K74" s="6">
        <v>191015491</v>
      </c>
      <c r="L74" s="4"/>
      <c r="M74" s="6">
        <v>0</v>
      </c>
      <c r="N74" s="4"/>
      <c r="O74" s="6">
        <v>0</v>
      </c>
      <c r="P74" s="4"/>
      <c r="Q74" s="6">
        <v>1250</v>
      </c>
      <c r="R74" s="4"/>
      <c r="S74" s="6">
        <v>152690</v>
      </c>
      <c r="T74" s="4"/>
      <c r="U74" s="6">
        <v>191015491</v>
      </c>
      <c r="V74" s="4"/>
      <c r="W74" s="6">
        <v>189726868.125</v>
      </c>
      <c r="X74" s="4"/>
      <c r="Y74" s="8">
        <v>2.4517319072505687E-5</v>
      </c>
    </row>
    <row r="75" spans="1:25" ht="24.75" thickBot="1">
      <c r="C75" s="4"/>
      <c r="D75" s="4"/>
      <c r="E75" s="7">
        <f>SUM(E9:E74)</f>
        <v>6849751970774</v>
      </c>
      <c r="F75" s="4"/>
      <c r="G75" s="7">
        <f>SUM(G9:G74)</f>
        <v>6820985768187.7637</v>
      </c>
      <c r="H75" s="4"/>
      <c r="I75" s="4"/>
      <c r="J75" s="4"/>
      <c r="K75" s="7">
        <f>SUM(K9:K74)</f>
        <v>97600111561</v>
      </c>
      <c r="L75" s="4"/>
      <c r="M75" s="4"/>
      <c r="N75" s="4"/>
      <c r="O75" s="7">
        <f>SUM(O9:O74)</f>
        <v>167912592110</v>
      </c>
      <c r="P75" s="4"/>
      <c r="Q75" s="4"/>
      <c r="R75" s="4"/>
      <c r="S75" s="4"/>
      <c r="T75" s="4"/>
      <c r="U75" s="7">
        <f>SUM(U9:U74)</f>
        <v>6786913153095</v>
      </c>
      <c r="V75" s="4"/>
      <c r="W75" s="7">
        <f>SUM(W9:W74)</f>
        <v>7555041474617.7598</v>
      </c>
      <c r="X75" s="4"/>
      <c r="Y75" s="9">
        <f>SUM(Y9:Y74)</f>
        <v>0.97629484041859937</v>
      </c>
    </row>
    <row r="76" spans="1:25" ht="24.75" thickTop="1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6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K18" sqref="K18"/>
    </sheetView>
  </sheetViews>
  <sheetFormatPr defaultRowHeight="24"/>
  <cols>
    <col min="1" max="1" width="26.8554687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84</v>
      </c>
      <c r="C6" s="18" t="s">
        <v>85</v>
      </c>
      <c r="D6" s="18" t="s">
        <v>85</v>
      </c>
      <c r="E6" s="18" t="s">
        <v>85</v>
      </c>
      <c r="F6" s="18" t="s">
        <v>85</v>
      </c>
      <c r="G6" s="18" t="s">
        <v>85</v>
      </c>
      <c r="H6" s="18" t="s">
        <v>85</v>
      </c>
      <c r="I6" s="18" t="s">
        <v>85</v>
      </c>
      <c r="K6" s="18" t="s">
        <v>184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>
      <c r="A7" s="18" t="s">
        <v>84</v>
      </c>
      <c r="C7" s="18" t="s">
        <v>86</v>
      </c>
      <c r="E7" s="18" t="s">
        <v>87</v>
      </c>
      <c r="G7" s="18" t="s">
        <v>88</v>
      </c>
      <c r="I7" s="18" t="s">
        <v>82</v>
      </c>
      <c r="K7" s="18" t="s">
        <v>89</v>
      </c>
      <c r="M7" s="18" t="s">
        <v>90</v>
      </c>
      <c r="O7" s="18" t="s">
        <v>91</v>
      </c>
      <c r="Q7" s="18" t="s">
        <v>89</v>
      </c>
      <c r="S7" s="18" t="s">
        <v>83</v>
      </c>
    </row>
    <row r="8" spans="1:19">
      <c r="A8" s="1" t="s">
        <v>92</v>
      </c>
      <c r="C8" s="4" t="s">
        <v>93</v>
      </c>
      <c r="D8" s="4"/>
      <c r="E8" s="4" t="s">
        <v>94</v>
      </c>
      <c r="F8" s="4"/>
      <c r="G8" s="4" t="s">
        <v>95</v>
      </c>
      <c r="H8" s="4"/>
      <c r="I8" s="6">
        <v>5</v>
      </c>
      <c r="J8" s="4"/>
      <c r="K8" s="6">
        <v>9576547</v>
      </c>
      <c r="L8" s="4"/>
      <c r="M8" s="6">
        <v>40495</v>
      </c>
      <c r="N8" s="4"/>
      <c r="O8" s="6">
        <v>0</v>
      </c>
      <c r="P8" s="4"/>
      <c r="Q8" s="6">
        <v>9617042</v>
      </c>
      <c r="R8" s="4"/>
      <c r="S8" s="8">
        <v>1.2427553860866126E-6</v>
      </c>
    </row>
    <row r="9" spans="1:19">
      <c r="A9" s="1" t="s">
        <v>96</v>
      </c>
      <c r="C9" s="4" t="s">
        <v>97</v>
      </c>
      <c r="D9" s="4"/>
      <c r="E9" s="4" t="s">
        <v>94</v>
      </c>
      <c r="F9" s="4"/>
      <c r="G9" s="4" t="s">
        <v>98</v>
      </c>
      <c r="H9" s="4"/>
      <c r="I9" s="6">
        <v>5</v>
      </c>
      <c r="J9" s="4"/>
      <c r="K9" s="6">
        <v>238000</v>
      </c>
      <c r="L9" s="4"/>
      <c r="M9" s="6">
        <v>0</v>
      </c>
      <c r="N9" s="4"/>
      <c r="O9" s="6">
        <v>0</v>
      </c>
      <c r="P9" s="4"/>
      <c r="Q9" s="6">
        <v>238000</v>
      </c>
      <c r="R9" s="4"/>
      <c r="S9" s="8">
        <v>3.0755380073063403E-8</v>
      </c>
    </row>
    <row r="10" spans="1:19">
      <c r="A10" s="1" t="s">
        <v>99</v>
      </c>
      <c r="C10" s="4" t="s">
        <v>100</v>
      </c>
      <c r="D10" s="4"/>
      <c r="E10" s="4" t="s">
        <v>94</v>
      </c>
      <c r="F10" s="4"/>
      <c r="G10" s="4" t="s">
        <v>101</v>
      </c>
      <c r="H10" s="4"/>
      <c r="I10" s="6">
        <v>5</v>
      </c>
      <c r="J10" s="4"/>
      <c r="K10" s="6">
        <v>247397934</v>
      </c>
      <c r="L10" s="4"/>
      <c r="M10" s="6">
        <v>213000926048</v>
      </c>
      <c r="N10" s="4"/>
      <c r="O10" s="6">
        <v>189652400000</v>
      </c>
      <c r="P10" s="4"/>
      <c r="Q10" s="6">
        <v>23595923982</v>
      </c>
      <c r="R10" s="4"/>
      <c r="S10" s="8">
        <v>3.0491664295862258E-3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7">
        <f>SUM(K8:K10)</f>
        <v>257212481</v>
      </c>
      <c r="L11" s="4"/>
      <c r="M11" s="7">
        <f>SUM(M8:M10)</f>
        <v>213000966543</v>
      </c>
      <c r="N11" s="4"/>
      <c r="O11" s="7">
        <f>SUM(O8:O10)</f>
        <v>189652400000</v>
      </c>
      <c r="P11" s="4"/>
      <c r="Q11" s="7">
        <f>SUM(Q8:Q10)</f>
        <v>23605779024</v>
      </c>
      <c r="R11" s="4"/>
      <c r="S11" s="9">
        <f>SUM(S8:S10)</f>
        <v>3.0504399403523856E-3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workbookViewId="0">
      <selection activeCell="I14" sqref="I14"/>
    </sheetView>
  </sheetViews>
  <sheetFormatPr defaultRowHeight="24"/>
  <cols>
    <col min="1" max="1" width="25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8" t="s">
        <v>103</v>
      </c>
      <c r="B6" s="18" t="s">
        <v>103</v>
      </c>
      <c r="C6" s="18" t="s">
        <v>103</v>
      </c>
      <c r="D6" s="18" t="s">
        <v>103</v>
      </c>
      <c r="E6" s="18" t="s">
        <v>103</v>
      </c>
      <c r="F6" s="18" t="s">
        <v>103</v>
      </c>
      <c r="G6" s="18" t="s">
        <v>103</v>
      </c>
      <c r="I6" s="18" t="s">
        <v>104</v>
      </c>
      <c r="J6" s="18" t="s">
        <v>104</v>
      </c>
      <c r="K6" s="18" t="s">
        <v>104</v>
      </c>
      <c r="L6" s="18" t="s">
        <v>104</v>
      </c>
      <c r="M6" s="18" t="s">
        <v>104</v>
      </c>
      <c r="O6" s="18" t="s">
        <v>105</v>
      </c>
      <c r="P6" s="18" t="s">
        <v>105</v>
      </c>
      <c r="Q6" s="18" t="s">
        <v>105</v>
      </c>
      <c r="R6" s="18" t="s">
        <v>105</v>
      </c>
      <c r="S6" s="18" t="s">
        <v>105</v>
      </c>
    </row>
    <row r="7" spans="1:19" ht="24.75">
      <c r="A7" s="18" t="s">
        <v>106</v>
      </c>
      <c r="C7" s="18" t="s">
        <v>107</v>
      </c>
      <c r="E7" s="18" t="s">
        <v>81</v>
      </c>
      <c r="G7" s="18" t="s">
        <v>82</v>
      </c>
      <c r="I7" s="18" t="s">
        <v>108</v>
      </c>
      <c r="K7" s="18" t="s">
        <v>109</v>
      </c>
      <c r="M7" s="18" t="s">
        <v>110</v>
      </c>
      <c r="O7" s="18" t="s">
        <v>108</v>
      </c>
      <c r="Q7" s="18" t="s">
        <v>109</v>
      </c>
      <c r="S7" s="18" t="s">
        <v>110</v>
      </c>
    </row>
    <row r="8" spans="1:19">
      <c r="A8" s="1" t="s">
        <v>92</v>
      </c>
      <c r="C8" s="6">
        <v>2</v>
      </c>
      <c r="D8" s="4"/>
      <c r="E8" s="1" t="s">
        <v>185</v>
      </c>
      <c r="F8" s="4"/>
      <c r="G8" s="4">
        <v>5</v>
      </c>
      <c r="H8" s="4"/>
      <c r="I8" s="6">
        <v>40495</v>
      </c>
      <c r="J8" s="4"/>
      <c r="K8" s="6">
        <v>0</v>
      </c>
      <c r="L8" s="4"/>
      <c r="M8" s="6">
        <v>40495</v>
      </c>
      <c r="N8" s="4"/>
      <c r="O8" s="6">
        <v>338031</v>
      </c>
      <c r="P8" s="4"/>
      <c r="Q8" s="6">
        <v>0</v>
      </c>
      <c r="R8" s="4"/>
      <c r="S8" s="6">
        <v>338031</v>
      </c>
    </row>
    <row r="9" spans="1:19">
      <c r="A9" s="1" t="s">
        <v>99</v>
      </c>
      <c r="C9" s="6">
        <v>1</v>
      </c>
      <c r="D9" s="4"/>
      <c r="E9" s="1" t="s">
        <v>185</v>
      </c>
      <c r="F9" s="4"/>
      <c r="G9" s="4">
        <v>5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31796464</v>
      </c>
      <c r="P9" s="4"/>
      <c r="Q9" s="6">
        <v>0</v>
      </c>
      <c r="R9" s="4"/>
      <c r="S9" s="6">
        <v>31796464</v>
      </c>
    </row>
    <row r="10" spans="1:19" ht="24.75" thickBot="1">
      <c r="C10" s="4"/>
      <c r="D10" s="4"/>
      <c r="E10" s="4"/>
      <c r="F10" s="4"/>
      <c r="G10" s="4"/>
      <c r="H10" s="4"/>
      <c r="I10" s="7">
        <f>SUM(I8:I9)</f>
        <v>40495</v>
      </c>
      <c r="J10" s="4"/>
      <c r="K10" s="7">
        <f>SUM(K8:K9)</f>
        <v>0</v>
      </c>
      <c r="L10" s="4"/>
      <c r="M10" s="7">
        <f>SUM(M8:M9)</f>
        <v>40495</v>
      </c>
      <c r="N10" s="4"/>
      <c r="O10" s="7">
        <f>SUM(O8:O9)</f>
        <v>32134495</v>
      </c>
      <c r="P10" s="4"/>
      <c r="Q10" s="7">
        <f>SUM(Q8:Q9)</f>
        <v>0</v>
      </c>
      <c r="R10" s="4"/>
      <c r="S10" s="7">
        <f>SUM(S8:S9)</f>
        <v>32134495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3"/>
  <sheetViews>
    <sheetView rightToLeft="1" workbookViewId="0">
      <selection activeCell="E17" sqref="E17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3</v>
      </c>
      <c r="C6" s="18" t="s">
        <v>112</v>
      </c>
      <c r="D6" s="18" t="s">
        <v>112</v>
      </c>
      <c r="E6" s="18" t="s">
        <v>112</v>
      </c>
      <c r="F6" s="18" t="s">
        <v>112</v>
      </c>
      <c r="G6" s="18" t="s">
        <v>112</v>
      </c>
      <c r="I6" s="18" t="s">
        <v>104</v>
      </c>
      <c r="J6" s="18" t="s">
        <v>104</v>
      </c>
      <c r="K6" s="18" t="s">
        <v>104</v>
      </c>
      <c r="L6" s="18" t="s">
        <v>104</v>
      </c>
      <c r="M6" s="18" t="s">
        <v>104</v>
      </c>
      <c r="O6" s="18" t="s">
        <v>105</v>
      </c>
      <c r="P6" s="18" t="s">
        <v>105</v>
      </c>
      <c r="Q6" s="18" t="s">
        <v>105</v>
      </c>
      <c r="R6" s="18" t="s">
        <v>105</v>
      </c>
      <c r="S6" s="18" t="s">
        <v>105</v>
      </c>
    </row>
    <row r="7" spans="1:19" ht="24.75">
      <c r="A7" s="18" t="s">
        <v>3</v>
      </c>
      <c r="C7" s="18" t="s">
        <v>113</v>
      </c>
      <c r="E7" s="18" t="s">
        <v>114</v>
      </c>
      <c r="G7" s="18" t="s">
        <v>115</v>
      </c>
      <c r="I7" s="18" t="s">
        <v>116</v>
      </c>
      <c r="K7" s="18" t="s">
        <v>109</v>
      </c>
      <c r="M7" s="18" t="s">
        <v>117</v>
      </c>
      <c r="O7" s="18" t="s">
        <v>116</v>
      </c>
      <c r="Q7" s="18" t="s">
        <v>109</v>
      </c>
      <c r="S7" s="18" t="s">
        <v>117</v>
      </c>
    </row>
    <row r="8" spans="1:19">
      <c r="A8" s="1" t="s">
        <v>69</v>
      </c>
      <c r="C8" s="4" t="s">
        <v>118</v>
      </c>
      <c r="D8" s="4"/>
      <c r="E8" s="6">
        <v>7200268</v>
      </c>
      <c r="F8" s="4"/>
      <c r="G8" s="6">
        <v>11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79202948</v>
      </c>
      <c r="P8" s="4"/>
      <c r="Q8" s="6">
        <v>0</v>
      </c>
      <c r="R8" s="4"/>
      <c r="S8" s="6">
        <v>79202948</v>
      </c>
    </row>
    <row r="9" spans="1:19">
      <c r="A9" s="1" t="s">
        <v>64</v>
      </c>
      <c r="C9" s="4" t="s">
        <v>119</v>
      </c>
      <c r="D9" s="4"/>
      <c r="E9" s="6">
        <v>7544999</v>
      </c>
      <c r="F9" s="4"/>
      <c r="G9" s="6">
        <v>350</v>
      </c>
      <c r="H9" s="4"/>
      <c r="I9" s="6">
        <v>2640749650</v>
      </c>
      <c r="J9" s="4"/>
      <c r="K9" s="6">
        <v>153333851</v>
      </c>
      <c r="L9" s="4"/>
      <c r="M9" s="6">
        <v>2487415799</v>
      </c>
      <c r="N9" s="4"/>
      <c r="O9" s="6">
        <v>2640749650</v>
      </c>
      <c r="P9" s="4"/>
      <c r="Q9" s="6">
        <v>153333851</v>
      </c>
      <c r="R9" s="4"/>
      <c r="S9" s="6">
        <v>2487415799</v>
      </c>
    </row>
    <row r="10" spans="1:19">
      <c r="A10" s="1" t="s">
        <v>47</v>
      </c>
      <c r="C10" s="4" t="s">
        <v>120</v>
      </c>
      <c r="D10" s="4"/>
      <c r="E10" s="6">
        <v>5379846</v>
      </c>
      <c r="F10" s="4"/>
      <c r="G10" s="6">
        <v>2350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12642638100</v>
      </c>
      <c r="P10" s="4"/>
      <c r="Q10" s="6">
        <v>0</v>
      </c>
      <c r="R10" s="4"/>
      <c r="S10" s="6">
        <v>12642638100</v>
      </c>
    </row>
    <row r="11" spans="1:19">
      <c r="A11" s="1" t="s">
        <v>48</v>
      </c>
      <c r="C11" s="4" t="s">
        <v>121</v>
      </c>
      <c r="D11" s="4"/>
      <c r="E11" s="6">
        <v>7572414</v>
      </c>
      <c r="F11" s="4"/>
      <c r="G11" s="6">
        <v>2350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17795172900</v>
      </c>
      <c r="P11" s="4"/>
      <c r="Q11" s="6">
        <v>0</v>
      </c>
      <c r="R11" s="4"/>
      <c r="S11" s="6">
        <v>17795172900</v>
      </c>
    </row>
    <row r="12" spans="1:19">
      <c r="A12" s="1" t="s">
        <v>73</v>
      </c>
      <c r="C12" s="4" t="s">
        <v>120</v>
      </c>
      <c r="D12" s="4"/>
      <c r="E12" s="6">
        <v>77490562</v>
      </c>
      <c r="F12" s="4"/>
      <c r="G12" s="6">
        <v>480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37195469760</v>
      </c>
      <c r="P12" s="4"/>
      <c r="Q12" s="6">
        <v>0</v>
      </c>
      <c r="R12" s="4"/>
      <c r="S12" s="6">
        <v>37195469760</v>
      </c>
    </row>
    <row r="13" spans="1:19">
      <c r="A13" s="1" t="s">
        <v>37</v>
      </c>
      <c r="C13" s="4" t="s">
        <v>122</v>
      </c>
      <c r="D13" s="4"/>
      <c r="E13" s="6">
        <v>13248025</v>
      </c>
      <c r="F13" s="4"/>
      <c r="G13" s="6">
        <v>360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4769289000</v>
      </c>
      <c r="P13" s="4"/>
      <c r="Q13" s="6">
        <v>497410509</v>
      </c>
      <c r="R13" s="4"/>
      <c r="S13" s="6">
        <v>4271878491</v>
      </c>
    </row>
    <row r="14" spans="1:19">
      <c r="A14" s="1" t="s">
        <v>66</v>
      </c>
      <c r="C14" s="4" t="s">
        <v>123</v>
      </c>
      <c r="D14" s="4"/>
      <c r="E14" s="6">
        <v>40402500</v>
      </c>
      <c r="F14" s="4"/>
      <c r="G14" s="6">
        <v>40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1616100000</v>
      </c>
      <c r="P14" s="4"/>
      <c r="Q14" s="6">
        <v>0</v>
      </c>
      <c r="R14" s="4"/>
      <c r="S14" s="6">
        <v>1616100000</v>
      </c>
    </row>
    <row r="15" spans="1:19">
      <c r="A15" s="1" t="s">
        <v>65</v>
      </c>
      <c r="C15" s="4" t="s">
        <v>124</v>
      </c>
      <c r="D15" s="4"/>
      <c r="E15" s="6">
        <v>10796485</v>
      </c>
      <c r="F15" s="4"/>
      <c r="G15" s="6">
        <v>1500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16194727500</v>
      </c>
      <c r="P15" s="4"/>
      <c r="Q15" s="6">
        <v>0</v>
      </c>
      <c r="R15" s="4"/>
      <c r="S15" s="6">
        <v>16194727500</v>
      </c>
    </row>
    <row r="16" spans="1:19">
      <c r="A16" s="1" t="s">
        <v>46</v>
      </c>
      <c r="C16" s="4" t="s">
        <v>125</v>
      </c>
      <c r="D16" s="4"/>
      <c r="E16" s="6">
        <v>2671547</v>
      </c>
      <c r="F16" s="4"/>
      <c r="G16" s="6">
        <v>2200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5877403400</v>
      </c>
      <c r="P16" s="4"/>
      <c r="Q16" s="6">
        <v>0</v>
      </c>
      <c r="R16" s="4"/>
      <c r="S16" s="6">
        <v>5877403400</v>
      </c>
    </row>
    <row r="17" spans="1:19">
      <c r="A17" s="1" t="s">
        <v>38</v>
      </c>
      <c r="C17" s="4" t="s">
        <v>126</v>
      </c>
      <c r="D17" s="4"/>
      <c r="E17" s="6">
        <v>32093642</v>
      </c>
      <c r="F17" s="4"/>
      <c r="G17" s="6">
        <v>400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12837456800</v>
      </c>
      <c r="P17" s="4"/>
      <c r="Q17" s="6">
        <v>258472285</v>
      </c>
      <c r="R17" s="4"/>
      <c r="S17" s="6">
        <v>12578984515</v>
      </c>
    </row>
    <row r="18" spans="1:19">
      <c r="A18" s="1" t="s">
        <v>78</v>
      </c>
      <c r="C18" s="4" t="s">
        <v>127</v>
      </c>
      <c r="D18" s="4"/>
      <c r="E18" s="6">
        <v>925318</v>
      </c>
      <c r="F18" s="4"/>
      <c r="G18" s="6">
        <v>2400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2220763200</v>
      </c>
      <c r="P18" s="4"/>
      <c r="Q18" s="6">
        <v>162150964</v>
      </c>
      <c r="R18" s="4"/>
      <c r="S18" s="6">
        <v>2058612236</v>
      </c>
    </row>
    <row r="19" spans="1:19">
      <c r="A19" s="1" t="s">
        <v>34</v>
      </c>
      <c r="C19" s="4" t="s">
        <v>126</v>
      </c>
      <c r="D19" s="4"/>
      <c r="E19" s="6">
        <v>1651963</v>
      </c>
      <c r="F19" s="4"/>
      <c r="G19" s="6">
        <v>4500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7433833500</v>
      </c>
      <c r="P19" s="4"/>
      <c r="Q19" s="6">
        <v>0</v>
      </c>
      <c r="R19" s="4"/>
      <c r="S19" s="6">
        <v>7433833500</v>
      </c>
    </row>
    <row r="20" spans="1:19">
      <c r="A20" s="1" t="s">
        <v>39</v>
      </c>
      <c r="C20" s="4" t="s">
        <v>128</v>
      </c>
      <c r="D20" s="4"/>
      <c r="E20" s="6">
        <v>5786088</v>
      </c>
      <c r="F20" s="4"/>
      <c r="G20" s="6">
        <v>1200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6943305600</v>
      </c>
      <c r="P20" s="4"/>
      <c r="Q20" s="6">
        <v>527339666</v>
      </c>
      <c r="R20" s="4"/>
      <c r="S20" s="6">
        <v>6415965934</v>
      </c>
    </row>
    <row r="21" spans="1:19">
      <c r="A21" s="1" t="s">
        <v>74</v>
      </c>
      <c r="C21" s="4" t="s">
        <v>129</v>
      </c>
      <c r="D21" s="4"/>
      <c r="E21" s="6">
        <v>1853969</v>
      </c>
      <c r="F21" s="4"/>
      <c r="G21" s="6">
        <v>3135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5812192815</v>
      </c>
      <c r="P21" s="4"/>
      <c r="Q21" s="6">
        <v>117024016</v>
      </c>
      <c r="R21" s="4"/>
      <c r="S21" s="6">
        <v>5695168799</v>
      </c>
    </row>
    <row r="22" spans="1:19">
      <c r="A22" s="1" t="s">
        <v>51</v>
      </c>
      <c r="C22" s="4" t="s">
        <v>130</v>
      </c>
      <c r="D22" s="4"/>
      <c r="E22" s="6">
        <v>5625210</v>
      </c>
      <c r="F22" s="4"/>
      <c r="G22" s="6">
        <v>4200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23625882000</v>
      </c>
      <c r="P22" s="4"/>
      <c r="Q22" s="6">
        <v>397742121</v>
      </c>
      <c r="R22" s="4"/>
      <c r="S22" s="6">
        <v>23228139879</v>
      </c>
    </row>
    <row r="23" spans="1:19">
      <c r="A23" s="1" t="s">
        <v>24</v>
      </c>
      <c r="C23" s="4" t="s">
        <v>123</v>
      </c>
      <c r="D23" s="4"/>
      <c r="E23" s="6">
        <v>2962673</v>
      </c>
      <c r="F23" s="4"/>
      <c r="G23" s="6">
        <v>2270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6725267710</v>
      </c>
      <c r="P23" s="4"/>
      <c r="Q23" s="6">
        <v>716154579</v>
      </c>
      <c r="R23" s="4"/>
      <c r="S23" s="6">
        <v>6009113131</v>
      </c>
    </row>
    <row r="24" spans="1:19">
      <c r="A24" s="1" t="s">
        <v>22</v>
      </c>
      <c r="C24" s="4" t="s">
        <v>131</v>
      </c>
      <c r="D24" s="4"/>
      <c r="E24" s="6">
        <v>32566133</v>
      </c>
      <c r="F24" s="4"/>
      <c r="G24" s="6">
        <v>900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29309519700</v>
      </c>
      <c r="P24" s="4"/>
      <c r="Q24" s="6">
        <v>0</v>
      </c>
      <c r="R24" s="4"/>
      <c r="S24" s="6">
        <v>29309519700</v>
      </c>
    </row>
    <row r="25" spans="1:19">
      <c r="A25" s="1" t="s">
        <v>72</v>
      </c>
      <c r="C25" s="4" t="s">
        <v>132</v>
      </c>
      <c r="D25" s="4"/>
      <c r="E25" s="6">
        <v>13258377</v>
      </c>
      <c r="F25" s="4"/>
      <c r="G25" s="6">
        <v>890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11799955530</v>
      </c>
      <c r="P25" s="4"/>
      <c r="Q25" s="6">
        <v>0</v>
      </c>
      <c r="R25" s="4"/>
      <c r="S25" s="6">
        <v>11799955530</v>
      </c>
    </row>
    <row r="26" spans="1:19">
      <c r="A26" s="1" t="s">
        <v>71</v>
      </c>
      <c r="C26" s="4" t="s">
        <v>132</v>
      </c>
      <c r="D26" s="4"/>
      <c r="E26" s="6">
        <v>23496431</v>
      </c>
      <c r="F26" s="4"/>
      <c r="G26" s="6">
        <v>390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9163608090</v>
      </c>
      <c r="P26" s="4"/>
      <c r="Q26" s="6">
        <v>0</v>
      </c>
      <c r="R26" s="4"/>
      <c r="S26" s="6">
        <v>9163608090</v>
      </c>
    </row>
    <row r="27" spans="1:19">
      <c r="A27" s="1" t="s">
        <v>61</v>
      </c>
      <c r="C27" s="4" t="s">
        <v>133</v>
      </c>
      <c r="D27" s="4"/>
      <c r="E27" s="6">
        <v>115188478</v>
      </c>
      <c r="F27" s="4"/>
      <c r="G27" s="6">
        <v>500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57594239000</v>
      </c>
      <c r="P27" s="4"/>
      <c r="Q27" s="6">
        <v>0</v>
      </c>
      <c r="R27" s="4"/>
      <c r="S27" s="6">
        <v>57594239000</v>
      </c>
    </row>
    <row r="28" spans="1:19">
      <c r="A28" s="1" t="s">
        <v>58</v>
      </c>
      <c r="C28" s="4" t="s">
        <v>134</v>
      </c>
      <c r="D28" s="4"/>
      <c r="E28" s="6">
        <v>33798653</v>
      </c>
      <c r="F28" s="4"/>
      <c r="G28" s="6">
        <v>250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8449663250</v>
      </c>
      <c r="P28" s="4"/>
      <c r="Q28" s="6">
        <v>0</v>
      </c>
      <c r="R28" s="4"/>
      <c r="S28" s="6">
        <v>8449663250</v>
      </c>
    </row>
    <row r="29" spans="1:19">
      <c r="A29" s="1" t="s">
        <v>33</v>
      </c>
      <c r="C29" s="4" t="s">
        <v>129</v>
      </c>
      <c r="D29" s="4"/>
      <c r="E29" s="6">
        <v>1058803</v>
      </c>
      <c r="F29" s="4"/>
      <c r="G29" s="6">
        <v>6300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6670458900</v>
      </c>
      <c r="P29" s="4"/>
      <c r="Q29" s="6">
        <v>0</v>
      </c>
      <c r="R29" s="4"/>
      <c r="S29" s="6">
        <v>6670458900</v>
      </c>
    </row>
    <row r="30" spans="1:19">
      <c r="A30" s="1" t="s">
        <v>60</v>
      </c>
      <c r="C30" s="4" t="s">
        <v>135</v>
      </c>
      <c r="D30" s="4"/>
      <c r="E30" s="6">
        <v>1847833</v>
      </c>
      <c r="F30" s="4"/>
      <c r="G30" s="6">
        <v>300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554349900</v>
      </c>
      <c r="P30" s="4"/>
      <c r="Q30" s="6">
        <v>0</v>
      </c>
      <c r="R30" s="4"/>
      <c r="S30" s="6">
        <v>554349900</v>
      </c>
    </row>
    <row r="31" spans="1:19">
      <c r="A31" s="1" t="s">
        <v>31</v>
      </c>
      <c r="C31" s="4" t="s">
        <v>136</v>
      </c>
      <c r="D31" s="4"/>
      <c r="E31" s="6">
        <v>1222548</v>
      </c>
      <c r="F31" s="4"/>
      <c r="G31" s="6">
        <v>4200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5134701600</v>
      </c>
      <c r="P31" s="4"/>
      <c r="Q31" s="6">
        <v>0</v>
      </c>
      <c r="R31" s="4"/>
      <c r="S31" s="6">
        <v>5134701600</v>
      </c>
    </row>
    <row r="32" spans="1:19">
      <c r="A32" s="1" t="s">
        <v>49</v>
      </c>
      <c r="C32" s="4" t="s">
        <v>137</v>
      </c>
      <c r="D32" s="4"/>
      <c r="E32" s="6">
        <v>2921827</v>
      </c>
      <c r="F32" s="4"/>
      <c r="G32" s="6">
        <v>2400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7012384800</v>
      </c>
      <c r="P32" s="4"/>
      <c r="Q32" s="6">
        <v>0</v>
      </c>
      <c r="R32" s="4"/>
      <c r="S32" s="6">
        <v>7012384800</v>
      </c>
    </row>
    <row r="33" spans="1:19">
      <c r="A33" s="1" t="s">
        <v>19</v>
      </c>
      <c r="C33" s="4" t="s">
        <v>138</v>
      </c>
      <c r="D33" s="4"/>
      <c r="E33" s="6">
        <v>72337829</v>
      </c>
      <c r="F33" s="4"/>
      <c r="G33" s="6">
        <v>130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9403917770</v>
      </c>
      <c r="P33" s="4"/>
      <c r="Q33" s="6">
        <v>0</v>
      </c>
      <c r="R33" s="4"/>
      <c r="S33" s="6">
        <v>9403917770</v>
      </c>
    </row>
    <row r="34" spans="1:19">
      <c r="A34" s="1" t="s">
        <v>17</v>
      </c>
      <c r="C34" s="4" t="s">
        <v>138</v>
      </c>
      <c r="D34" s="4"/>
      <c r="E34" s="6">
        <v>51572424</v>
      </c>
      <c r="F34" s="4"/>
      <c r="G34" s="6">
        <v>58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2991200592</v>
      </c>
      <c r="P34" s="4"/>
      <c r="Q34" s="6">
        <v>0</v>
      </c>
      <c r="R34" s="4"/>
      <c r="S34" s="6">
        <v>2991200592</v>
      </c>
    </row>
    <row r="35" spans="1:19">
      <c r="A35" s="1" t="s">
        <v>18</v>
      </c>
      <c r="C35" s="4" t="s">
        <v>138</v>
      </c>
      <c r="D35" s="4"/>
      <c r="E35" s="6">
        <v>30935774</v>
      </c>
      <c r="F35" s="4"/>
      <c r="G35" s="6">
        <v>3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92807322</v>
      </c>
      <c r="P35" s="4"/>
      <c r="Q35" s="6">
        <v>0</v>
      </c>
      <c r="R35" s="4"/>
      <c r="S35" s="6">
        <v>92807322</v>
      </c>
    </row>
    <row r="36" spans="1:19">
      <c r="A36" s="1" t="s">
        <v>35</v>
      </c>
      <c r="C36" s="4" t="s">
        <v>120</v>
      </c>
      <c r="D36" s="4"/>
      <c r="E36" s="6">
        <v>11253492</v>
      </c>
      <c r="F36" s="4"/>
      <c r="G36" s="6">
        <v>160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1800558720</v>
      </c>
      <c r="P36" s="4"/>
      <c r="Q36" s="6">
        <v>0</v>
      </c>
      <c r="R36" s="4"/>
      <c r="S36" s="6">
        <v>1800558720</v>
      </c>
    </row>
    <row r="37" spans="1:19">
      <c r="A37" s="1" t="s">
        <v>59</v>
      </c>
      <c r="C37" s="4" t="s">
        <v>139</v>
      </c>
      <c r="D37" s="4"/>
      <c r="E37" s="6">
        <v>1672492</v>
      </c>
      <c r="F37" s="4"/>
      <c r="G37" s="6">
        <v>1800</v>
      </c>
      <c r="H37" s="4"/>
      <c r="I37" s="6">
        <v>0</v>
      </c>
      <c r="J37" s="4"/>
      <c r="K37" s="6">
        <v>0</v>
      </c>
      <c r="L37" s="4"/>
      <c r="M37" s="6">
        <v>0</v>
      </c>
      <c r="N37" s="4"/>
      <c r="O37" s="6">
        <v>3010485600</v>
      </c>
      <c r="P37" s="4"/>
      <c r="Q37" s="6">
        <v>325507606</v>
      </c>
      <c r="R37" s="4"/>
      <c r="S37" s="6">
        <v>2684977994</v>
      </c>
    </row>
    <row r="38" spans="1:19">
      <c r="A38" s="1" t="s">
        <v>23</v>
      </c>
      <c r="C38" s="4" t="s">
        <v>134</v>
      </c>
      <c r="D38" s="4"/>
      <c r="E38" s="6">
        <v>16601214</v>
      </c>
      <c r="F38" s="4"/>
      <c r="G38" s="6">
        <v>2000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33202428000</v>
      </c>
      <c r="P38" s="4"/>
      <c r="Q38" s="6">
        <v>0</v>
      </c>
      <c r="R38" s="4"/>
      <c r="S38" s="6">
        <v>33202428000</v>
      </c>
    </row>
    <row r="39" spans="1:19">
      <c r="A39" s="1" t="s">
        <v>41</v>
      </c>
      <c r="C39" s="4" t="s">
        <v>140</v>
      </c>
      <c r="D39" s="4"/>
      <c r="E39" s="6">
        <v>8629051</v>
      </c>
      <c r="F39" s="4"/>
      <c r="G39" s="6">
        <v>2740</v>
      </c>
      <c r="H39" s="4"/>
      <c r="I39" s="6">
        <v>23643599740</v>
      </c>
      <c r="J39" s="4"/>
      <c r="K39" s="6">
        <v>64599999</v>
      </c>
      <c r="L39" s="4"/>
      <c r="M39" s="6">
        <v>23578999741</v>
      </c>
      <c r="N39" s="4"/>
      <c r="O39" s="6">
        <v>23643599740</v>
      </c>
      <c r="P39" s="4"/>
      <c r="Q39" s="6">
        <v>64599999</v>
      </c>
      <c r="R39" s="4"/>
      <c r="S39" s="6">
        <v>23578999741</v>
      </c>
    </row>
    <row r="40" spans="1:19">
      <c r="A40" s="1" t="s">
        <v>141</v>
      </c>
      <c r="C40" s="4" t="s">
        <v>134</v>
      </c>
      <c r="D40" s="4"/>
      <c r="E40" s="6">
        <v>973894</v>
      </c>
      <c r="F40" s="4"/>
      <c r="G40" s="6">
        <v>5000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4869470000</v>
      </c>
      <c r="P40" s="4"/>
      <c r="Q40" s="6">
        <v>529160965</v>
      </c>
      <c r="R40" s="4"/>
      <c r="S40" s="6">
        <v>4340309035</v>
      </c>
    </row>
    <row r="41" spans="1:19">
      <c r="A41" s="1" t="s">
        <v>52</v>
      </c>
      <c r="C41" s="4" t="s">
        <v>142</v>
      </c>
      <c r="D41" s="4"/>
      <c r="E41" s="6">
        <v>8311860</v>
      </c>
      <c r="F41" s="4"/>
      <c r="G41" s="6">
        <v>449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3732025140</v>
      </c>
      <c r="P41" s="4"/>
      <c r="Q41" s="6">
        <v>0</v>
      </c>
      <c r="R41" s="4"/>
      <c r="S41" s="6">
        <v>3732025140</v>
      </c>
    </row>
    <row r="42" spans="1:19">
      <c r="A42" s="1" t="s">
        <v>62</v>
      </c>
      <c r="C42" s="4" t="s">
        <v>138</v>
      </c>
      <c r="D42" s="4"/>
      <c r="E42" s="6">
        <v>5391855</v>
      </c>
      <c r="F42" s="4"/>
      <c r="G42" s="6">
        <v>690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3720379950</v>
      </c>
      <c r="P42" s="4"/>
      <c r="Q42" s="6">
        <v>0</v>
      </c>
      <c r="R42" s="4"/>
      <c r="S42" s="6">
        <v>3720379950</v>
      </c>
    </row>
    <row r="43" spans="1:19">
      <c r="A43" s="1" t="s">
        <v>68</v>
      </c>
      <c r="C43" s="4" t="s">
        <v>128</v>
      </c>
      <c r="D43" s="4"/>
      <c r="E43" s="6">
        <v>2478948</v>
      </c>
      <c r="F43" s="4"/>
      <c r="G43" s="6">
        <v>4290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10634686920</v>
      </c>
      <c r="P43" s="4"/>
      <c r="Q43" s="6">
        <v>358947077</v>
      </c>
      <c r="R43" s="4"/>
      <c r="S43" s="6">
        <v>10275739843</v>
      </c>
    </row>
    <row r="44" spans="1:19">
      <c r="A44" s="1" t="s">
        <v>30</v>
      </c>
      <c r="C44" s="4" t="s">
        <v>143</v>
      </c>
      <c r="D44" s="4"/>
      <c r="E44" s="6">
        <v>2099684</v>
      </c>
      <c r="F44" s="4"/>
      <c r="G44" s="6">
        <v>5300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11128325200</v>
      </c>
      <c r="P44" s="4"/>
      <c r="Q44" s="6">
        <v>0</v>
      </c>
      <c r="R44" s="4"/>
      <c r="S44" s="6">
        <v>11128325200</v>
      </c>
    </row>
    <row r="45" spans="1:19">
      <c r="A45" s="1" t="s">
        <v>21</v>
      </c>
      <c r="C45" s="4" t="s">
        <v>144</v>
      </c>
      <c r="D45" s="4"/>
      <c r="E45" s="6">
        <v>35196551</v>
      </c>
      <c r="F45" s="4"/>
      <c r="G45" s="6">
        <v>427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6683932626</v>
      </c>
      <c r="P45" s="4"/>
      <c r="Q45" s="6">
        <v>0</v>
      </c>
      <c r="R45" s="4"/>
      <c r="S45" s="6">
        <v>6683932626</v>
      </c>
    </row>
    <row r="46" spans="1:19">
      <c r="A46" s="1" t="s">
        <v>55</v>
      </c>
      <c r="C46" s="4" t="s">
        <v>134</v>
      </c>
      <c r="D46" s="4"/>
      <c r="E46" s="6">
        <v>2476432</v>
      </c>
      <c r="F46" s="4"/>
      <c r="G46" s="6">
        <v>3300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8172225600</v>
      </c>
      <c r="P46" s="4"/>
      <c r="Q46" s="6">
        <v>0</v>
      </c>
      <c r="R46" s="4"/>
      <c r="S46" s="6">
        <v>8172225600</v>
      </c>
    </row>
    <row r="47" spans="1:19">
      <c r="A47" s="1" t="s">
        <v>25</v>
      </c>
      <c r="C47" s="4" t="s">
        <v>145</v>
      </c>
      <c r="D47" s="4"/>
      <c r="E47" s="6">
        <v>37848251</v>
      </c>
      <c r="F47" s="4"/>
      <c r="G47" s="6">
        <v>600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22708950600</v>
      </c>
      <c r="P47" s="4"/>
      <c r="Q47" s="6">
        <v>0</v>
      </c>
      <c r="R47" s="4"/>
      <c r="S47" s="6">
        <v>22708950600</v>
      </c>
    </row>
    <row r="48" spans="1:19">
      <c r="A48" s="1" t="s">
        <v>70</v>
      </c>
      <c r="C48" s="4" t="s">
        <v>121</v>
      </c>
      <c r="D48" s="4"/>
      <c r="E48" s="6">
        <v>8030842</v>
      </c>
      <c r="F48" s="4"/>
      <c r="G48" s="6">
        <v>750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6023131500</v>
      </c>
      <c r="P48" s="4"/>
      <c r="Q48" s="6">
        <v>349730216</v>
      </c>
      <c r="R48" s="4"/>
      <c r="S48" s="6">
        <v>5673401284</v>
      </c>
    </row>
    <row r="49" spans="1:19">
      <c r="A49" s="1" t="s">
        <v>27</v>
      </c>
      <c r="C49" s="4" t="s">
        <v>128</v>
      </c>
      <c r="D49" s="4"/>
      <c r="E49" s="6">
        <v>31313946</v>
      </c>
      <c r="F49" s="4"/>
      <c r="G49" s="6">
        <v>260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8141625960</v>
      </c>
      <c r="P49" s="4"/>
      <c r="Q49" s="6">
        <v>0</v>
      </c>
      <c r="R49" s="4"/>
      <c r="S49" s="6">
        <v>8141625960</v>
      </c>
    </row>
    <row r="50" spans="1:19">
      <c r="A50" s="1" t="s">
        <v>32</v>
      </c>
      <c r="C50" s="4" t="s">
        <v>122</v>
      </c>
      <c r="D50" s="4"/>
      <c r="E50" s="6">
        <v>1074111</v>
      </c>
      <c r="F50" s="4"/>
      <c r="G50" s="6">
        <v>13200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14178265200</v>
      </c>
      <c r="P50" s="4"/>
      <c r="Q50" s="6">
        <v>0</v>
      </c>
      <c r="R50" s="4"/>
      <c r="S50" s="6">
        <v>14178265200</v>
      </c>
    </row>
    <row r="51" spans="1:19">
      <c r="A51" s="1" t="s">
        <v>36</v>
      </c>
      <c r="C51" s="4" t="s">
        <v>146</v>
      </c>
      <c r="D51" s="4"/>
      <c r="E51" s="6">
        <v>282518</v>
      </c>
      <c r="F51" s="4"/>
      <c r="G51" s="6">
        <v>21000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5932878000</v>
      </c>
      <c r="P51" s="4"/>
      <c r="Q51" s="6">
        <v>0</v>
      </c>
      <c r="R51" s="4"/>
      <c r="S51" s="6">
        <v>5932878000</v>
      </c>
    </row>
    <row r="52" spans="1:19">
      <c r="A52" s="1" t="s">
        <v>45</v>
      </c>
      <c r="C52" s="4" t="s">
        <v>140</v>
      </c>
      <c r="D52" s="4"/>
      <c r="E52" s="6">
        <v>257263</v>
      </c>
      <c r="F52" s="4"/>
      <c r="G52" s="6">
        <v>2250</v>
      </c>
      <c r="H52" s="4"/>
      <c r="I52" s="6">
        <v>578841750</v>
      </c>
      <c r="J52" s="4"/>
      <c r="K52" s="6">
        <v>43962665</v>
      </c>
      <c r="L52" s="4"/>
      <c r="M52" s="6">
        <v>534879085</v>
      </c>
      <c r="N52" s="4"/>
      <c r="O52" s="6">
        <v>578841750</v>
      </c>
      <c r="P52" s="4"/>
      <c r="Q52" s="6">
        <v>43962665</v>
      </c>
      <c r="R52" s="4"/>
      <c r="S52" s="6">
        <v>534879085</v>
      </c>
    </row>
    <row r="53" spans="1:19">
      <c r="A53" s="1" t="s">
        <v>29</v>
      </c>
      <c r="C53" s="4" t="s">
        <v>147</v>
      </c>
      <c r="D53" s="4"/>
      <c r="E53" s="6">
        <v>1322663</v>
      </c>
      <c r="F53" s="4"/>
      <c r="G53" s="6">
        <v>1300</v>
      </c>
      <c r="H53" s="4"/>
      <c r="I53" s="6">
        <v>0</v>
      </c>
      <c r="J53" s="4"/>
      <c r="K53" s="6">
        <v>0</v>
      </c>
      <c r="L53" s="4"/>
      <c r="M53" s="6">
        <v>0</v>
      </c>
      <c r="N53" s="4"/>
      <c r="O53" s="6">
        <v>1719461900</v>
      </c>
      <c r="P53" s="4"/>
      <c r="Q53" s="6">
        <v>0</v>
      </c>
      <c r="R53" s="4"/>
      <c r="S53" s="6">
        <v>1719461900</v>
      </c>
    </row>
    <row r="54" spans="1:19">
      <c r="A54" s="1" t="s">
        <v>43</v>
      </c>
      <c r="C54" s="4" t="s">
        <v>136</v>
      </c>
      <c r="D54" s="4"/>
      <c r="E54" s="6">
        <v>4247710</v>
      </c>
      <c r="F54" s="4"/>
      <c r="G54" s="6">
        <v>1000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4247710000</v>
      </c>
      <c r="P54" s="4"/>
      <c r="Q54" s="6">
        <v>0</v>
      </c>
      <c r="R54" s="4"/>
      <c r="S54" s="6">
        <v>4247710000</v>
      </c>
    </row>
    <row r="55" spans="1:19">
      <c r="A55" s="1" t="s">
        <v>56</v>
      </c>
      <c r="C55" s="4" t="s">
        <v>148</v>
      </c>
      <c r="D55" s="4"/>
      <c r="E55" s="6">
        <v>2791672</v>
      </c>
      <c r="F55" s="4"/>
      <c r="G55" s="6">
        <v>540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1507502880</v>
      </c>
      <c r="P55" s="4"/>
      <c r="Q55" s="6">
        <v>0</v>
      </c>
      <c r="R55" s="4"/>
      <c r="S55" s="6">
        <v>1507502880</v>
      </c>
    </row>
    <row r="56" spans="1:19">
      <c r="A56" s="1" t="s">
        <v>26</v>
      </c>
      <c r="C56" s="4" t="s">
        <v>149</v>
      </c>
      <c r="D56" s="4"/>
      <c r="E56" s="6">
        <v>1849615</v>
      </c>
      <c r="F56" s="4"/>
      <c r="G56" s="6">
        <v>5600</v>
      </c>
      <c r="H56" s="4"/>
      <c r="I56" s="6">
        <v>0</v>
      </c>
      <c r="J56" s="4"/>
      <c r="K56" s="6">
        <v>0</v>
      </c>
      <c r="L56" s="4"/>
      <c r="M56" s="6">
        <v>0</v>
      </c>
      <c r="N56" s="4"/>
      <c r="O56" s="6">
        <v>10357844000</v>
      </c>
      <c r="P56" s="4"/>
      <c r="Q56" s="6">
        <v>0</v>
      </c>
      <c r="R56" s="4"/>
      <c r="S56" s="6">
        <v>10357844000</v>
      </c>
    </row>
    <row r="57" spans="1:19">
      <c r="A57" s="1" t="s">
        <v>40</v>
      </c>
      <c r="C57" s="4" t="s">
        <v>142</v>
      </c>
      <c r="D57" s="4"/>
      <c r="E57" s="6">
        <v>8267184</v>
      </c>
      <c r="F57" s="4"/>
      <c r="G57" s="6">
        <v>2550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21081319200</v>
      </c>
      <c r="P57" s="4"/>
      <c r="Q57" s="6">
        <v>256741371</v>
      </c>
      <c r="R57" s="4"/>
      <c r="S57" s="6">
        <v>20824577829</v>
      </c>
    </row>
    <row r="58" spans="1:19">
      <c r="A58" s="1" t="s">
        <v>57</v>
      </c>
      <c r="C58" s="4" t="s">
        <v>150</v>
      </c>
      <c r="D58" s="4"/>
      <c r="E58" s="6">
        <v>566708</v>
      </c>
      <c r="F58" s="4"/>
      <c r="G58" s="6">
        <v>800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453366400</v>
      </c>
      <c r="P58" s="4"/>
      <c r="Q58" s="6">
        <v>310312</v>
      </c>
      <c r="R58" s="4"/>
      <c r="S58" s="6">
        <v>453056088</v>
      </c>
    </row>
    <row r="59" spans="1:19">
      <c r="A59" s="1" t="s">
        <v>63</v>
      </c>
      <c r="C59" s="4" t="s">
        <v>151</v>
      </c>
      <c r="D59" s="4"/>
      <c r="E59" s="6">
        <v>3075000</v>
      </c>
      <c r="F59" s="4"/>
      <c r="G59" s="6">
        <v>2900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8917500000</v>
      </c>
      <c r="P59" s="4"/>
      <c r="Q59" s="6">
        <v>0</v>
      </c>
      <c r="R59" s="4"/>
      <c r="S59" s="6">
        <v>8917500000</v>
      </c>
    </row>
    <row r="60" spans="1:19">
      <c r="A60" s="1" t="s">
        <v>54</v>
      </c>
      <c r="C60" s="4" t="s">
        <v>143</v>
      </c>
      <c r="D60" s="4"/>
      <c r="E60" s="6">
        <v>5180559</v>
      </c>
      <c r="F60" s="4"/>
      <c r="G60" s="6">
        <v>4327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22416278793</v>
      </c>
      <c r="P60" s="4"/>
      <c r="Q60" s="6">
        <v>1287959208</v>
      </c>
      <c r="R60" s="4"/>
      <c r="S60" s="6">
        <v>21128319585</v>
      </c>
    </row>
    <row r="61" spans="1:19" ht="24.75" thickBot="1">
      <c r="C61" s="4"/>
      <c r="D61" s="4"/>
      <c r="E61" s="4"/>
      <c r="F61" s="4"/>
      <c r="G61" s="4"/>
      <c r="H61" s="4"/>
      <c r="I61" s="7">
        <f>SUM(I8:I60)</f>
        <v>26863191140</v>
      </c>
      <c r="J61" s="4"/>
      <c r="K61" s="7">
        <f>SUM(K8:K60)</f>
        <v>261896515</v>
      </c>
      <c r="L61" s="4"/>
      <c r="M61" s="7">
        <f>SUM(M8:M60)</f>
        <v>26601294625</v>
      </c>
      <c r="N61" s="4"/>
      <c r="O61" s="7">
        <f>SUM(O8:O60)</f>
        <v>551449055016</v>
      </c>
      <c r="P61" s="4"/>
      <c r="Q61" s="7">
        <f>SUM(Q8:Q60)</f>
        <v>6046547410</v>
      </c>
      <c r="R61" s="4"/>
      <c r="S61" s="7">
        <f>SUM(S8:S60)</f>
        <v>545402507606</v>
      </c>
    </row>
    <row r="62" spans="1:19" ht="24.75" thickTop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6"/>
      <c r="P62" s="4"/>
      <c r="Q62" s="4"/>
      <c r="R62" s="4"/>
      <c r="S62" s="4"/>
    </row>
    <row r="63" spans="1:19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6"/>
      <c r="P63" s="4"/>
      <c r="Q63" s="4"/>
      <c r="R63" s="4"/>
      <c r="S63" s="4"/>
    </row>
    <row r="64" spans="1:19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3:19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3:19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3:19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3:19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3:19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3:19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3:19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3:19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3:19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</sheetData>
  <autoFilter ref="A7:A60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4"/>
  <sheetViews>
    <sheetView rightToLeft="1" workbookViewId="0">
      <selection activeCell="Q72" sqref="Q72"/>
    </sheetView>
  </sheetViews>
  <sheetFormatPr defaultRowHeight="24"/>
  <cols>
    <col min="1" max="1" width="40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104</v>
      </c>
      <c r="D6" s="18" t="s">
        <v>104</v>
      </c>
      <c r="E6" s="18" t="s">
        <v>104</v>
      </c>
      <c r="F6" s="18" t="s">
        <v>104</v>
      </c>
      <c r="G6" s="18" t="s">
        <v>104</v>
      </c>
      <c r="H6" s="18" t="s">
        <v>104</v>
      </c>
      <c r="I6" s="18" t="s">
        <v>104</v>
      </c>
      <c r="K6" s="18" t="s">
        <v>105</v>
      </c>
      <c r="L6" s="18" t="s">
        <v>105</v>
      </c>
      <c r="M6" s="18" t="s">
        <v>105</v>
      </c>
      <c r="N6" s="18" t="s">
        <v>105</v>
      </c>
      <c r="O6" s="18" t="s">
        <v>105</v>
      </c>
      <c r="P6" s="18" t="s">
        <v>105</v>
      </c>
      <c r="Q6" s="18" t="s">
        <v>105</v>
      </c>
    </row>
    <row r="7" spans="1:17" ht="24.75">
      <c r="A7" s="18" t="s">
        <v>3</v>
      </c>
      <c r="C7" s="18" t="s">
        <v>7</v>
      </c>
      <c r="E7" s="18" t="s">
        <v>152</v>
      </c>
      <c r="G7" s="18" t="s">
        <v>153</v>
      </c>
      <c r="I7" s="18" t="s">
        <v>154</v>
      </c>
      <c r="K7" s="18" t="s">
        <v>7</v>
      </c>
      <c r="M7" s="18" t="s">
        <v>152</v>
      </c>
      <c r="O7" s="18" t="s">
        <v>153</v>
      </c>
      <c r="Q7" s="18" t="s">
        <v>154</v>
      </c>
    </row>
    <row r="8" spans="1:17">
      <c r="A8" s="1" t="s">
        <v>42</v>
      </c>
      <c r="C8" s="10">
        <v>26948471</v>
      </c>
      <c r="D8" s="10"/>
      <c r="E8" s="10">
        <v>65416607593</v>
      </c>
      <c r="F8" s="10"/>
      <c r="G8" s="10">
        <v>57514109951</v>
      </c>
      <c r="H8" s="10"/>
      <c r="I8" s="10">
        <f>E8-G8</f>
        <v>7902497642</v>
      </c>
      <c r="J8" s="10"/>
      <c r="K8" s="10">
        <v>26948471</v>
      </c>
      <c r="L8" s="10"/>
      <c r="M8" s="10">
        <v>65416607593</v>
      </c>
      <c r="N8" s="10"/>
      <c r="O8" s="10">
        <v>66840036194</v>
      </c>
      <c r="P8" s="10"/>
      <c r="Q8" s="10">
        <f>M8-O8</f>
        <v>-1423428601</v>
      </c>
    </row>
    <row r="9" spans="1:17">
      <c r="A9" s="1" t="s">
        <v>69</v>
      </c>
      <c r="C9" s="10">
        <v>7200268</v>
      </c>
      <c r="D9" s="10"/>
      <c r="E9" s="10">
        <v>72361580958</v>
      </c>
      <c r="F9" s="10"/>
      <c r="G9" s="10">
        <v>60408678861</v>
      </c>
      <c r="H9" s="10"/>
      <c r="I9" s="10">
        <f t="shared" ref="I9:I72" si="0">E9-G9</f>
        <v>11952902097</v>
      </c>
      <c r="J9" s="10"/>
      <c r="K9" s="10">
        <v>7200268</v>
      </c>
      <c r="L9" s="10"/>
      <c r="M9" s="10">
        <v>72361580958</v>
      </c>
      <c r="N9" s="10"/>
      <c r="O9" s="10">
        <v>60804935716</v>
      </c>
      <c r="P9" s="10"/>
      <c r="Q9" s="10">
        <f t="shared" ref="Q9:Q72" si="1">M9-O9</f>
        <v>11556645242</v>
      </c>
    </row>
    <row r="10" spans="1:17">
      <c r="A10" s="1" t="s">
        <v>20</v>
      </c>
      <c r="C10" s="10">
        <v>16095485</v>
      </c>
      <c r="D10" s="10"/>
      <c r="E10" s="10">
        <v>28959487524</v>
      </c>
      <c r="F10" s="10"/>
      <c r="G10" s="10">
        <v>27135519801</v>
      </c>
      <c r="H10" s="10"/>
      <c r="I10" s="10">
        <f t="shared" si="0"/>
        <v>1823967723</v>
      </c>
      <c r="J10" s="10"/>
      <c r="K10" s="10">
        <v>16095485</v>
      </c>
      <c r="L10" s="10"/>
      <c r="M10" s="10">
        <v>28959487524</v>
      </c>
      <c r="N10" s="10"/>
      <c r="O10" s="10">
        <v>33519687317</v>
      </c>
      <c r="P10" s="10"/>
      <c r="Q10" s="10">
        <f t="shared" si="1"/>
        <v>-4560199793</v>
      </c>
    </row>
    <row r="11" spans="1:17">
      <c r="A11" s="1" t="s">
        <v>16</v>
      </c>
      <c r="C11" s="10">
        <v>37988566</v>
      </c>
      <c r="D11" s="10"/>
      <c r="E11" s="10">
        <v>113816277573</v>
      </c>
      <c r="F11" s="10"/>
      <c r="G11" s="10">
        <v>91196519688</v>
      </c>
      <c r="H11" s="10"/>
      <c r="I11" s="10">
        <f t="shared" si="0"/>
        <v>22619757885</v>
      </c>
      <c r="J11" s="10"/>
      <c r="K11" s="10">
        <v>37988566</v>
      </c>
      <c r="L11" s="10"/>
      <c r="M11" s="10">
        <v>113816277573</v>
      </c>
      <c r="N11" s="10"/>
      <c r="O11" s="10">
        <v>127168789684</v>
      </c>
      <c r="P11" s="10"/>
      <c r="Q11" s="10">
        <f t="shared" si="1"/>
        <v>-13352512111</v>
      </c>
    </row>
    <row r="12" spans="1:17">
      <c r="A12" s="1" t="s">
        <v>64</v>
      </c>
      <c r="C12" s="10">
        <v>7544999</v>
      </c>
      <c r="D12" s="10"/>
      <c r="E12" s="10">
        <v>94501338824</v>
      </c>
      <c r="F12" s="10"/>
      <c r="G12" s="10">
        <v>90751285696</v>
      </c>
      <c r="H12" s="10"/>
      <c r="I12" s="10">
        <f t="shared" si="0"/>
        <v>3750053128</v>
      </c>
      <c r="J12" s="10"/>
      <c r="K12" s="10">
        <v>7544999</v>
      </c>
      <c r="L12" s="10"/>
      <c r="M12" s="10">
        <v>94501338824</v>
      </c>
      <c r="N12" s="10"/>
      <c r="O12" s="10">
        <v>94295711215</v>
      </c>
      <c r="P12" s="10"/>
      <c r="Q12" s="10">
        <f t="shared" si="1"/>
        <v>205627609</v>
      </c>
    </row>
    <row r="13" spans="1:17">
      <c r="A13" s="1" t="s">
        <v>47</v>
      </c>
      <c r="C13" s="10">
        <v>5357648</v>
      </c>
      <c r="D13" s="10"/>
      <c r="E13" s="10">
        <v>83880877411</v>
      </c>
      <c r="F13" s="10"/>
      <c r="G13" s="10">
        <v>80472384615</v>
      </c>
      <c r="H13" s="10"/>
      <c r="I13" s="10">
        <f t="shared" si="0"/>
        <v>3408492796</v>
      </c>
      <c r="J13" s="10"/>
      <c r="K13" s="10">
        <v>5357648</v>
      </c>
      <c r="L13" s="10"/>
      <c r="M13" s="10">
        <v>83880877411</v>
      </c>
      <c r="N13" s="10"/>
      <c r="O13" s="10">
        <v>84838715535</v>
      </c>
      <c r="P13" s="10"/>
      <c r="Q13" s="10">
        <f t="shared" si="1"/>
        <v>-957838124</v>
      </c>
    </row>
    <row r="14" spans="1:17">
      <c r="A14" s="1" t="s">
        <v>48</v>
      </c>
      <c r="C14" s="10">
        <v>7542501</v>
      </c>
      <c r="D14" s="10"/>
      <c r="E14" s="10">
        <v>155875584645</v>
      </c>
      <c r="F14" s="10"/>
      <c r="G14" s="10">
        <v>134807263680</v>
      </c>
      <c r="H14" s="10"/>
      <c r="I14" s="10">
        <f t="shared" si="0"/>
        <v>21068320965</v>
      </c>
      <c r="J14" s="10"/>
      <c r="K14" s="10">
        <v>7542501</v>
      </c>
      <c r="L14" s="10"/>
      <c r="M14" s="10">
        <v>155875584645</v>
      </c>
      <c r="N14" s="10"/>
      <c r="O14" s="10">
        <v>153275474344</v>
      </c>
      <c r="P14" s="10"/>
      <c r="Q14" s="10">
        <f t="shared" si="1"/>
        <v>2600110301</v>
      </c>
    </row>
    <row r="15" spans="1:17">
      <c r="A15" s="1" t="s">
        <v>73</v>
      </c>
      <c r="C15" s="10">
        <v>70757817</v>
      </c>
      <c r="D15" s="10"/>
      <c r="E15" s="10">
        <v>520492379117</v>
      </c>
      <c r="F15" s="10"/>
      <c r="G15" s="10">
        <v>470048984943</v>
      </c>
      <c r="H15" s="10"/>
      <c r="I15" s="10">
        <f t="shared" si="0"/>
        <v>50443394174</v>
      </c>
      <c r="J15" s="10"/>
      <c r="K15" s="10">
        <v>70757817</v>
      </c>
      <c r="L15" s="10"/>
      <c r="M15" s="10">
        <v>520492379117</v>
      </c>
      <c r="N15" s="10"/>
      <c r="O15" s="10">
        <v>417901829595</v>
      </c>
      <c r="P15" s="10"/>
      <c r="Q15" s="10">
        <f t="shared" si="1"/>
        <v>102590549522</v>
      </c>
    </row>
    <row r="16" spans="1:17">
      <c r="A16" s="1" t="s">
        <v>37</v>
      </c>
      <c r="C16" s="10">
        <v>13117439</v>
      </c>
      <c r="D16" s="10"/>
      <c r="E16" s="10">
        <v>115268209703</v>
      </c>
      <c r="F16" s="10"/>
      <c r="G16" s="10">
        <v>103663152391</v>
      </c>
      <c r="H16" s="10"/>
      <c r="I16" s="10">
        <f t="shared" si="0"/>
        <v>11605057312</v>
      </c>
      <c r="J16" s="10"/>
      <c r="K16" s="10">
        <v>13117439</v>
      </c>
      <c r="L16" s="10"/>
      <c r="M16" s="10">
        <v>115268209703</v>
      </c>
      <c r="N16" s="10"/>
      <c r="O16" s="10">
        <v>101032942528</v>
      </c>
      <c r="P16" s="10"/>
      <c r="Q16" s="10">
        <f t="shared" si="1"/>
        <v>14235267175</v>
      </c>
    </row>
    <row r="17" spans="1:17">
      <c r="A17" s="1" t="s">
        <v>66</v>
      </c>
      <c r="C17" s="10">
        <v>42188726</v>
      </c>
      <c r="D17" s="10"/>
      <c r="E17" s="10">
        <v>83623779942</v>
      </c>
      <c r="F17" s="10"/>
      <c r="G17" s="10">
        <v>71089369509</v>
      </c>
      <c r="H17" s="10"/>
      <c r="I17" s="10">
        <f t="shared" si="0"/>
        <v>12534410433</v>
      </c>
      <c r="J17" s="10"/>
      <c r="K17" s="10">
        <v>42188726</v>
      </c>
      <c r="L17" s="10"/>
      <c r="M17" s="10">
        <v>83623779942</v>
      </c>
      <c r="N17" s="10"/>
      <c r="O17" s="10">
        <v>113120335603</v>
      </c>
      <c r="P17" s="10"/>
      <c r="Q17" s="10">
        <f t="shared" si="1"/>
        <v>-29496555661</v>
      </c>
    </row>
    <row r="18" spans="1:17">
      <c r="A18" s="1" t="s">
        <v>65</v>
      </c>
      <c r="C18" s="10">
        <v>8777819</v>
      </c>
      <c r="D18" s="10"/>
      <c r="E18" s="10">
        <v>120064131842</v>
      </c>
      <c r="F18" s="10"/>
      <c r="G18" s="10">
        <v>117708222279</v>
      </c>
      <c r="H18" s="10"/>
      <c r="I18" s="10">
        <f t="shared" si="0"/>
        <v>2355909563</v>
      </c>
      <c r="J18" s="10"/>
      <c r="K18" s="10">
        <v>8777819</v>
      </c>
      <c r="L18" s="10"/>
      <c r="M18" s="10">
        <v>120064131842</v>
      </c>
      <c r="N18" s="10"/>
      <c r="O18" s="10">
        <v>121348118781</v>
      </c>
      <c r="P18" s="10"/>
      <c r="Q18" s="10">
        <f t="shared" si="1"/>
        <v>-1283986939</v>
      </c>
    </row>
    <row r="19" spans="1:17">
      <c r="A19" s="1" t="s">
        <v>76</v>
      </c>
      <c r="C19" s="10">
        <v>5171394</v>
      </c>
      <c r="D19" s="10"/>
      <c r="E19" s="10">
        <v>68010458241</v>
      </c>
      <c r="F19" s="10"/>
      <c r="G19" s="10">
        <v>62509990341</v>
      </c>
      <c r="H19" s="10"/>
      <c r="I19" s="10">
        <f t="shared" si="0"/>
        <v>5500467900</v>
      </c>
      <c r="J19" s="10"/>
      <c r="K19" s="10">
        <v>5171394</v>
      </c>
      <c r="L19" s="10"/>
      <c r="M19" s="10">
        <v>68010458241</v>
      </c>
      <c r="N19" s="10"/>
      <c r="O19" s="10">
        <v>59779141395</v>
      </c>
      <c r="P19" s="10"/>
      <c r="Q19" s="10">
        <f t="shared" si="1"/>
        <v>8231316846</v>
      </c>
    </row>
    <row r="20" spans="1:17">
      <c r="A20" s="1" t="s">
        <v>46</v>
      </c>
      <c r="C20" s="10">
        <v>1515277</v>
      </c>
      <c r="D20" s="10"/>
      <c r="E20" s="10">
        <v>14957172741</v>
      </c>
      <c r="F20" s="10"/>
      <c r="G20" s="10">
        <v>11404288965</v>
      </c>
      <c r="H20" s="10"/>
      <c r="I20" s="10">
        <f t="shared" si="0"/>
        <v>3552883776</v>
      </c>
      <c r="J20" s="10"/>
      <c r="K20" s="10">
        <v>1515277</v>
      </c>
      <c r="L20" s="10"/>
      <c r="M20" s="10">
        <v>14957172741</v>
      </c>
      <c r="N20" s="10"/>
      <c r="O20" s="10">
        <v>17144273930</v>
      </c>
      <c r="P20" s="10"/>
      <c r="Q20" s="10">
        <f t="shared" si="1"/>
        <v>-2187101189</v>
      </c>
    </row>
    <row r="21" spans="1:17">
      <c r="A21" s="1" t="s">
        <v>38</v>
      </c>
      <c r="C21" s="10">
        <v>29940905</v>
      </c>
      <c r="D21" s="10"/>
      <c r="E21" s="10">
        <v>142861231753</v>
      </c>
      <c r="F21" s="10"/>
      <c r="G21" s="10">
        <v>130985891863</v>
      </c>
      <c r="H21" s="10"/>
      <c r="I21" s="10">
        <f t="shared" si="0"/>
        <v>11875339890</v>
      </c>
      <c r="J21" s="10"/>
      <c r="K21" s="10">
        <v>29940905</v>
      </c>
      <c r="L21" s="10"/>
      <c r="M21" s="10">
        <v>142861231753</v>
      </c>
      <c r="N21" s="10"/>
      <c r="O21" s="10">
        <v>168743726925</v>
      </c>
      <c r="P21" s="10"/>
      <c r="Q21" s="10">
        <f t="shared" si="1"/>
        <v>-25882495172</v>
      </c>
    </row>
    <row r="22" spans="1:17">
      <c r="A22" s="1" t="s">
        <v>78</v>
      </c>
      <c r="C22" s="10">
        <v>1359690</v>
      </c>
      <c r="D22" s="10"/>
      <c r="E22" s="10">
        <v>44819050843</v>
      </c>
      <c r="F22" s="10"/>
      <c r="G22" s="10">
        <v>42372655125</v>
      </c>
      <c r="H22" s="10"/>
      <c r="I22" s="10">
        <f t="shared" si="0"/>
        <v>2446395718</v>
      </c>
      <c r="J22" s="10"/>
      <c r="K22" s="10">
        <v>1359690</v>
      </c>
      <c r="L22" s="10"/>
      <c r="M22" s="10">
        <v>44819050843</v>
      </c>
      <c r="N22" s="10"/>
      <c r="O22" s="10">
        <v>47659583841</v>
      </c>
      <c r="P22" s="10"/>
      <c r="Q22" s="10">
        <f t="shared" si="1"/>
        <v>-2840532998</v>
      </c>
    </row>
    <row r="23" spans="1:17">
      <c r="A23" s="1" t="s">
        <v>34</v>
      </c>
      <c r="C23" s="10">
        <v>1642137</v>
      </c>
      <c r="D23" s="10"/>
      <c r="E23" s="10">
        <v>41249896018</v>
      </c>
      <c r="F23" s="10"/>
      <c r="G23" s="10">
        <v>34997933147</v>
      </c>
      <c r="H23" s="10"/>
      <c r="I23" s="10">
        <f t="shared" si="0"/>
        <v>6251962871</v>
      </c>
      <c r="J23" s="10"/>
      <c r="K23" s="10">
        <v>1642137</v>
      </c>
      <c r="L23" s="10"/>
      <c r="M23" s="10">
        <v>41249896018</v>
      </c>
      <c r="N23" s="10"/>
      <c r="O23" s="10">
        <v>44979361910</v>
      </c>
      <c r="P23" s="10"/>
      <c r="Q23" s="10">
        <f t="shared" si="1"/>
        <v>-3729465892</v>
      </c>
    </row>
    <row r="24" spans="1:17">
      <c r="A24" s="1" t="s">
        <v>39</v>
      </c>
      <c r="C24" s="10">
        <v>5751922</v>
      </c>
      <c r="D24" s="10"/>
      <c r="E24" s="10">
        <v>88224081129</v>
      </c>
      <c r="F24" s="10"/>
      <c r="G24" s="10">
        <v>78618348381</v>
      </c>
      <c r="H24" s="10"/>
      <c r="I24" s="10">
        <f t="shared" si="0"/>
        <v>9605732748</v>
      </c>
      <c r="J24" s="10"/>
      <c r="K24" s="10">
        <v>5751922</v>
      </c>
      <c r="L24" s="10"/>
      <c r="M24" s="10">
        <v>88224081129</v>
      </c>
      <c r="N24" s="10"/>
      <c r="O24" s="10">
        <v>83024188759</v>
      </c>
      <c r="P24" s="10"/>
      <c r="Q24" s="10">
        <f t="shared" si="1"/>
        <v>5199892370</v>
      </c>
    </row>
    <row r="25" spans="1:17">
      <c r="A25" s="1" t="s">
        <v>74</v>
      </c>
      <c r="C25" s="10">
        <v>1601041</v>
      </c>
      <c r="D25" s="10"/>
      <c r="E25" s="10">
        <v>47586292700</v>
      </c>
      <c r="F25" s="10"/>
      <c r="G25" s="10">
        <v>48187422271</v>
      </c>
      <c r="H25" s="10"/>
      <c r="I25" s="10">
        <f t="shared" si="0"/>
        <v>-601129571</v>
      </c>
      <c r="J25" s="10"/>
      <c r="K25" s="10">
        <v>1601041</v>
      </c>
      <c r="L25" s="10"/>
      <c r="M25" s="10">
        <v>47586292700</v>
      </c>
      <c r="N25" s="10"/>
      <c r="O25" s="10">
        <v>36972743671</v>
      </c>
      <c r="P25" s="10"/>
      <c r="Q25" s="10">
        <f t="shared" si="1"/>
        <v>10613549029</v>
      </c>
    </row>
    <row r="26" spans="1:17">
      <c r="A26" s="1" t="s">
        <v>50</v>
      </c>
      <c r="C26" s="10">
        <v>896457</v>
      </c>
      <c r="D26" s="10"/>
      <c r="E26" s="10">
        <v>17902662694</v>
      </c>
      <c r="F26" s="10"/>
      <c r="G26" s="10">
        <v>15772878531</v>
      </c>
      <c r="H26" s="10"/>
      <c r="I26" s="10">
        <f t="shared" si="0"/>
        <v>2129784163</v>
      </c>
      <c r="J26" s="10"/>
      <c r="K26" s="10">
        <v>896457</v>
      </c>
      <c r="L26" s="10"/>
      <c r="M26" s="10">
        <v>17902662694</v>
      </c>
      <c r="N26" s="10"/>
      <c r="O26" s="10">
        <v>14765596322</v>
      </c>
      <c r="P26" s="10"/>
      <c r="Q26" s="10">
        <f t="shared" si="1"/>
        <v>3137066372</v>
      </c>
    </row>
    <row r="27" spans="1:17">
      <c r="A27" s="1" t="s">
        <v>75</v>
      </c>
      <c r="C27" s="10">
        <v>125031</v>
      </c>
      <c r="D27" s="10"/>
      <c r="E27" s="10">
        <v>1369643462</v>
      </c>
      <c r="F27" s="10"/>
      <c r="G27" s="10">
        <v>1408172452</v>
      </c>
      <c r="H27" s="10"/>
      <c r="I27" s="10">
        <f t="shared" si="0"/>
        <v>-38528990</v>
      </c>
      <c r="J27" s="10"/>
      <c r="K27" s="10">
        <v>125031</v>
      </c>
      <c r="L27" s="10"/>
      <c r="M27" s="10">
        <v>1369643462</v>
      </c>
      <c r="N27" s="10"/>
      <c r="O27" s="10">
        <v>1298091780</v>
      </c>
      <c r="P27" s="10"/>
      <c r="Q27" s="10">
        <f t="shared" si="1"/>
        <v>71551682</v>
      </c>
    </row>
    <row r="28" spans="1:17">
      <c r="A28" s="1" t="s">
        <v>51</v>
      </c>
      <c r="C28" s="10">
        <v>5104184</v>
      </c>
      <c r="D28" s="10"/>
      <c r="E28" s="10">
        <v>175959873168</v>
      </c>
      <c r="F28" s="10"/>
      <c r="G28" s="10">
        <v>145283048668</v>
      </c>
      <c r="H28" s="10"/>
      <c r="I28" s="10">
        <f t="shared" si="0"/>
        <v>30676824500</v>
      </c>
      <c r="J28" s="10"/>
      <c r="K28" s="10">
        <v>5104184</v>
      </c>
      <c r="L28" s="10"/>
      <c r="M28" s="10">
        <v>175959873168</v>
      </c>
      <c r="N28" s="10"/>
      <c r="O28" s="10">
        <v>136769220415</v>
      </c>
      <c r="P28" s="10"/>
      <c r="Q28" s="10">
        <f t="shared" si="1"/>
        <v>39190652753</v>
      </c>
    </row>
    <row r="29" spans="1:17">
      <c r="A29" s="1" t="s">
        <v>24</v>
      </c>
      <c r="C29" s="10">
        <v>2928952</v>
      </c>
      <c r="D29" s="10"/>
      <c r="E29" s="10">
        <v>38053628294</v>
      </c>
      <c r="F29" s="10"/>
      <c r="G29" s="10">
        <v>31153314670</v>
      </c>
      <c r="H29" s="10"/>
      <c r="I29" s="10">
        <f t="shared" si="0"/>
        <v>6900313624</v>
      </c>
      <c r="J29" s="10"/>
      <c r="K29" s="10">
        <v>2928952</v>
      </c>
      <c r="L29" s="10"/>
      <c r="M29" s="10">
        <v>38053628294</v>
      </c>
      <c r="N29" s="10"/>
      <c r="O29" s="10">
        <v>50088163260</v>
      </c>
      <c r="P29" s="10"/>
      <c r="Q29" s="10">
        <f t="shared" si="1"/>
        <v>-12034534966</v>
      </c>
    </row>
    <row r="30" spans="1:17">
      <c r="A30" s="1" t="s">
        <v>22</v>
      </c>
      <c r="C30" s="10">
        <v>35651824</v>
      </c>
      <c r="D30" s="10"/>
      <c r="E30" s="10">
        <v>307970955174</v>
      </c>
      <c r="F30" s="10"/>
      <c r="G30" s="10">
        <v>244179503009</v>
      </c>
      <c r="H30" s="10"/>
      <c r="I30" s="10">
        <f t="shared" si="0"/>
        <v>63791452165</v>
      </c>
      <c r="J30" s="10"/>
      <c r="K30" s="10">
        <v>35651824</v>
      </c>
      <c r="L30" s="10"/>
      <c r="M30" s="10">
        <v>307970955174</v>
      </c>
      <c r="N30" s="10"/>
      <c r="O30" s="10">
        <v>249587309211</v>
      </c>
      <c r="P30" s="10"/>
      <c r="Q30" s="10">
        <f t="shared" si="1"/>
        <v>58383645963</v>
      </c>
    </row>
    <row r="31" spans="1:17">
      <c r="A31" s="1" t="s">
        <v>72</v>
      </c>
      <c r="C31" s="10">
        <v>18759693</v>
      </c>
      <c r="D31" s="10"/>
      <c r="E31" s="10">
        <v>108158822394</v>
      </c>
      <c r="F31" s="10"/>
      <c r="G31" s="10">
        <v>107412899481</v>
      </c>
      <c r="H31" s="10"/>
      <c r="I31" s="10">
        <f t="shared" si="0"/>
        <v>745922913</v>
      </c>
      <c r="J31" s="10"/>
      <c r="K31" s="10">
        <v>18759693</v>
      </c>
      <c r="L31" s="10"/>
      <c r="M31" s="10">
        <v>108158822394</v>
      </c>
      <c r="N31" s="10"/>
      <c r="O31" s="10">
        <v>111995960015</v>
      </c>
      <c r="P31" s="10"/>
      <c r="Q31" s="10">
        <f t="shared" si="1"/>
        <v>-3837137621</v>
      </c>
    </row>
    <row r="32" spans="1:17">
      <c r="A32" s="1" t="s">
        <v>71</v>
      </c>
      <c r="C32" s="10">
        <v>28878874</v>
      </c>
      <c r="D32" s="10"/>
      <c r="E32" s="10">
        <v>175974184009</v>
      </c>
      <c r="F32" s="10"/>
      <c r="G32" s="10">
        <v>170232775069</v>
      </c>
      <c r="H32" s="10"/>
      <c r="I32" s="10">
        <f t="shared" si="0"/>
        <v>5741408940</v>
      </c>
      <c r="J32" s="10"/>
      <c r="K32" s="10">
        <v>28878874</v>
      </c>
      <c r="L32" s="10"/>
      <c r="M32" s="10">
        <v>175974184009</v>
      </c>
      <c r="N32" s="10"/>
      <c r="O32" s="10">
        <v>166333067397</v>
      </c>
      <c r="P32" s="10"/>
      <c r="Q32" s="10">
        <f t="shared" si="1"/>
        <v>9641116612</v>
      </c>
    </row>
    <row r="33" spans="1:17">
      <c r="A33" s="1" t="s">
        <v>61</v>
      </c>
      <c r="C33" s="10">
        <v>107427960</v>
      </c>
      <c r="D33" s="10"/>
      <c r="E33" s="10">
        <v>598017076372</v>
      </c>
      <c r="F33" s="10"/>
      <c r="G33" s="10">
        <v>533472982882</v>
      </c>
      <c r="H33" s="10"/>
      <c r="I33" s="10">
        <f t="shared" si="0"/>
        <v>64544093490</v>
      </c>
      <c r="J33" s="10"/>
      <c r="K33" s="10">
        <v>107427960</v>
      </c>
      <c r="L33" s="10"/>
      <c r="M33" s="10">
        <v>598017076372</v>
      </c>
      <c r="N33" s="10"/>
      <c r="O33" s="10">
        <v>521199124132</v>
      </c>
      <c r="P33" s="10"/>
      <c r="Q33" s="10">
        <f t="shared" si="1"/>
        <v>76817952240</v>
      </c>
    </row>
    <row r="34" spans="1:17">
      <c r="A34" s="1" t="s">
        <v>58</v>
      </c>
      <c r="C34" s="10">
        <v>29266884</v>
      </c>
      <c r="D34" s="10"/>
      <c r="E34" s="10">
        <v>97838904933</v>
      </c>
      <c r="F34" s="10"/>
      <c r="G34" s="10">
        <v>86950485246</v>
      </c>
      <c r="H34" s="10"/>
      <c r="I34" s="10">
        <f t="shared" si="0"/>
        <v>10888419687</v>
      </c>
      <c r="J34" s="10"/>
      <c r="K34" s="10">
        <v>29266884</v>
      </c>
      <c r="L34" s="10"/>
      <c r="M34" s="10">
        <v>97838904933</v>
      </c>
      <c r="N34" s="10"/>
      <c r="O34" s="10">
        <v>105616361955</v>
      </c>
      <c r="P34" s="10"/>
      <c r="Q34" s="10">
        <f t="shared" si="1"/>
        <v>-7777457022</v>
      </c>
    </row>
    <row r="35" spans="1:17">
      <c r="A35" s="1" t="s">
        <v>33</v>
      </c>
      <c r="C35" s="10">
        <v>652157</v>
      </c>
      <c r="D35" s="10"/>
      <c r="E35" s="10">
        <v>28614932030</v>
      </c>
      <c r="F35" s="10"/>
      <c r="G35" s="10">
        <v>23944089079</v>
      </c>
      <c r="H35" s="10"/>
      <c r="I35" s="10">
        <f t="shared" si="0"/>
        <v>4670842951</v>
      </c>
      <c r="J35" s="10"/>
      <c r="K35" s="10">
        <v>652157</v>
      </c>
      <c r="L35" s="10"/>
      <c r="M35" s="10">
        <v>28614932030</v>
      </c>
      <c r="N35" s="10"/>
      <c r="O35" s="10">
        <v>33438254742</v>
      </c>
      <c r="P35" s="10"/>
      <c r="Q35" s="10">
        <f t="shared" si="1"/>
        <v>-4823322712</v>
      </c>
    </row>
    <row r="36" spans="1:17">
      <c r="A36" s="1" t="s">
        <v>60</v>
      </c>
      <c r="C36" s="10">
        <v>1797537</v>
      </c>
      <c r="D36" s="10"/>
      <c r="E36" s="10">
        <v>20870310528</v>
      </c>
      <c r="F36" s="10"/>
      <c r="G36" s="10">
        <v>19864865843</v>
      </c>
      <c r="H36" s="10"/>
      <c r="I36" s="10">
        <f t="shared" si="0"/>
        <v>1005444685</v>
      </c>
      <c r="J36" s="10"/>
      <c r="K36" s="10">
        <v>1797537</v>
      </c>
      <c r="L36" s="10"/>
      <c r="M36" s="10">
        <v>20870310528</v>
      </c>
      <c r="N36" s="10"/>
      <c r="O36" s="10">
        <v>23669079352</v>
      </c>
      <c r="P36" s="10"/>
      <c r="Q36" s="10">
        <f t="shared" si="1"/>
        <v>-2798768824</v>
      </c>
    </row>
    <row r="37" spans="1:17">
      <c r="A37" s="1" t="s">
        <v>31</v>
      </c>
      <c r="C37" s="10">
        <v>902106</v>
      </c>
      <c r="D37" s="10"/>
      <c r="E37" s="10">
        <v>28480413784</v>
      </c>
      <c r="F37" s="10"/>
      <c r="G37" s="10">
        <v>25010576045</v>
      </c>
      <c r="H37" s="10"/>
      <c r="I37" s="10">
        <f t="shared" si="0"/>
        <v>3469837739</v>
      </c>
      <c r="J37" s="10"/>
      <c r="K37" s="10">
        <v>902106</v>
      </c>
      <c r="L37" s="10"/>
      <c r="M37" s="10">
        <v>28480413784</v>
      </c>
      <c r="N37" s="10"/>
      <c r="O37" s="10">
        <v>32855104444</v>
      </c>
      <c r="P37" s="10"/>
      <c r="Q37" s="10">
        <f t="shared" si="1"/>
        <v>-4374690660</v>
      </c>
    </row>
    <row r="38" spans="1:17">
      <c r="A38" s="1" t="s">
        <v>49</v>
      </c>
      <c r="C38" s="10">
        <v>2118302</v>
      </c>
      <c r="D38" s="10"/>
      <c r="E38" s="10">
        <v>51084235981</v>
      </c>
      <c r="F38" s="10"/>
      <c r="G38" s="10">
        <v>42408759796</v>
      </c>
      <c r="H38" s="10"/>
      <c r="I38" s="10">
        <f t="shared" si="0"/>
        <v>8675476185</v>
      </c>
      <c r="J38" s="10"/>
      <c r="K38" s="10">
        <v>2118302</v>
      </c>
      <c r="L38" s="10"/>
      <c r="M38" s="10">
        <v>51084235981</v>
      </c>
      <c r="N38" s="10"/>
      <c r="O38" s="10">
        <v>48671406698</v>
      </c>
      <c r="P38" s="10"/>
      <c r="Q38" s="10">
        <f t="shared" si="1"/>
        <v>2412829283</v>
      </c>
    </row>
    <row r="39" spans="1:17">
      <c r="A39" s="1" t="s">
        <v>19</v>
      </c>
      <c r="C39" s="10">
        <v>83922327</v>
      </c>
      <c r="D39" s="10"/>
      <c r="E39" s="10">
        <v>377489025923</v>
      </c>
      <c r="F39" s="10"/>
      <c r="G39" s="10">
        <v>362389464886</v>
      </c>
      <c r="H39" s="10"/>
      <c r="I39" s="10">
        <f t="shared" si="0"/>
        <v>15099561037</v>
      </c>
      <c r="J39" s="10"/>
      <c r="K39" s="10">
        <v>83922327</v>
      </c>
      <c r="L39" s="10"/>
      <c r="M39" s="10">
        <v>377489025923</v>
      </c>
      <c r="N39" s="10"/>
      <c r="O39" s="10">
        <v>298412054903</v>
      </c>
      <c r="P39" s="10"/>
      <c r="Q39" s="10">
        <f t="shared" si="1"/>
        <v>79076971020</v>
      </c>
    </row>
    <row r="40" spans="1:17">
      <c r="A40" s="1" t="s">
        <v>17</v>
      </c>
      <c r="C40" s="10">
        <v>31825753</v>
      </c>
      <c r="D40" s="10"/>
      <c r="E40" s="10">
        <v>80957521420</v>
      </c>
      <c r="F40" s="10"/>
      <c r="G40" s="10">
        <v>58522995642</v>
      </c>
      <c r="H40" s="10"/>
      <c r="I40" s="10">
        <f t="shared" si="0"/>
        <v>22434525778</v>
      </c>
      <c r="J40" s="10"/>
      <c r="K40" s="10">
        <v>31825753</v>
      </c>
      <c r="L40" s="10"/>
      <c r="M40" s="10">
        <v>80957521420</v>
      </c>
      <c r="N40" s="10"/>
      <c r="O40" s="10">
        <v>78213516222</v>
      </c>
      <c r="P40" s="10"/>
      <c r="Q40" s="10">
        <f t="shared" si="1"/>
        <v>2744005198</v>
      </c>
    </row>
    <row r="41" spans="1:17">
      <c r="A41" s="1" t="s">
        <v>18</v>
      </c>
      <c r="C41" s="10">
        <v>30564888</v>
      </c>
      <c r="D41" s="10"/>
      <c r="E41" s="10">
        <v>67814916077</v>
      </c>
      <c r="F41" s="10"/>
      <c r="G41" s="10">
        <v>59672264863</v>
      </c>
      <c r="H41" s="10"/>
      <c r="I41" s="10">
        <f t="shared" si="0"/>
        <v>8142651214</v>
      </c>
      <c r="J41" s="10"/>
      <c r="K41" s="10">
        <v>30564888</v>
      </c>
      <c r="L41" s="10"/>
      <c r="M41" s="10">
        <v>67814916077</v>
      </c>
      <c r="N41" s="10"/>
      <c r="O41" s="10">
        <v>60658982578</v>
      </c>
      <c r="P41" s="10"/>
      <c r="Q41" s="10">
        <f t="shared" si="1"/>
        <v>7155933499</v>
      </c>
    </row>
    <row r="42" spans="1:17">
      <c r="A42" s="1" t="s">
        <v>35</v>
      </c>
      <c r="C42" s="10">
        <v>12920956</v>
      </c>
      <c r="D42" s="10"/>
      <c r="E42" s="10">
        <v>136532531194</v>
      </c>
      <c r="F42" s="10"/>
      <c r="G42" s="10">
        <v>116049209289</v>
      </c>
      <c r="H42" s="10"/>
      <c r="I42" s="10">
        <f t="shared" si="0"/>
        <v>20483321905</v>
      </c>
      <c r="J42" s="10"/>
      <c r="K42" s="10">
        <v>12920956</v>
      </c>
      <c r="L42" s="10"/>
      <c r="M42" s="10">
        <v>136532531194</v>
      </c>
      <c r="N42" s="10"/>
      <c r="O42" s="10">
        <v>126258899870</v>
      </c>
      <c r="P42" s="10"/>
      <c r="Q42" s="10">
        <f t="shared" si="1"/>
        <v>10273631324</v>
      </c>
    </row>
    <row r="43" spans="1:17">
      <c r="A43" s="1" t="s">
        <v>59</v>
      </c>
      <c r="C43" s="10">
        <v>1656710</v>
      </c>
      <c r="D43" s="10"/>
      <c r="E43" s="10">
        <v>24851005364</v>
      </c>
      <c r="F43" s="10"/>
      <c r="G43" s="10">
        <v>24291075488</v>
      </c>
      <c r="H43" s="10"/>
      <c r="I43" s="10">
        <f t="shared" si="0"/>
        <v>559929876</v>
      </c>
      <c r="J43" s="10"/>
      <c r="K43" s="10">
        <v>1656710</v>
      </c>
      <c r="L43" s="10"/>
      <c r="M43" s="10">
        <v>24851005364</v>
      </c>
      <c r="N43" s="10"/>
      <c r="O43" s="10">
        <v>25973520885</v>
      </c>
      <c r="P43" s="10"/>
      <c r="Q43" s="10">
        <f t="shared" si="1"/>
        <v>-1122515521</v>
      </c>
    </row>
    <row r="44" spans="1:17">
      <c r="A44" s="1" t="s">
        <v>23</v>
      </c>
      <c r="C44" s="10">
        <v>16477555</v>
      </c>
      <c r="D44" s="10"/>
      <c r="E44" s="10">
        <v>194916211218</v>
      </c>
      <c r="F44" s="10"/>
      <c r="G44" s="10">
        <v>153639837077</v>
      </c>
      <c r="H44" s="10"/>
      <c r="I44" s="10">
        <f t="shared" si="0"/>
        <v>41276374141</v>
      </c>
      <c r="J44" s="10"/>
      <c r="K44" s="10">
        <v>16477555</v>
      </c>
      <c r="L44" s="10"/>
      <c r="M44" s="10">
        <v>194916211218</v>
      </c>
      <c r="N44" s="10"/>
      <c r="O44" s="10">
        <v>166201452577</v>
      </c>
      <c r="P44" s="10"/>
      <c r="Q44" s="10">
        <f t="shared" si="1"/>
        <v>28714758641</v>
      </c>
    </row>
    <row r="45" spans="1:17">
      <c r="A45" s="1" t="s">
        <v>67</v>
      </c>
      <c r="C45" s="10">
        <v>11034731</v>
      </c>
      <c r="D45" s="10"/>
      <c r="E45" s="10">
        <v>435472251716</v>
      </c>
      <c r="F45" s="10"/>
      <c r="G45" s="10">
        <v>345999852447</v>
      </c>
      <c r="H45" s="10"/>
      <c r="I45" s="10">
        <f t="shared" si="0"/>
        <v>89472399269</v>
      </c>
      <c r="J45" s="10"/>
      <c r="K45" s="10">
        <v>11034731</v>
      </c>
      <c r="L45" s="10"/>
      <c r="M45" s="10">
        <v>435472251716</v>
      </c>
      <c r="N45" s="10"/>
      <c r="O45" s="10">
        <v>362662327686</v>
      </c>
      <c r="P45" s="10"/>
      <c r="Q45" s="10">
        <f t="shared" si="1"/>
        <v>72809924030</v>
      </c>
    </row>
    <row r="46" spans="1:17">
      <c r="A46" s="1" t="s">
        <v>28</v>
      </c>
      <c r="C46" s="10">
        <v>792098</v>
      </c>
      <c r="D46" s="10"/>
      <c r="E46" s="10">
        <v>133052320155</v>
      </c>
      <c r="F46" s="10"/>
      <c r="G46" s="10">
        <v>110887926486</v>
      </c>
      <c r="H46" s="10"/>
      <c r="I46" s="10">
        <f t="shared" si="0"/>
        <v>22164393669</v>
      </c>
      <c r="J46" s="10"/>
      <c r="K46" s="10">
        <v>792098</v>
      </c>
      <c r="L46" s="10"/>
      <c r="M46" s="10">
        <v>133052320155</v>
      </c>
      <c r="N46" s="10"/>
      <c r="O46" s="10">
        <v>128197371331</v>
      </c>
      <c r="P46" s="10"/>
      <c r="Q46" s="10">
        <f t="shared" si="1"/>
        <v>4854948824</v>
      </c>
    </row>
    <row r="47" spans="1:17">
      <c r="A47" s="1" t="s">
        <v>53</v>
      </c>
      <c r="C47" s="10">
        <v>20480504</v>
      </c>
      <c r="D47" s="10"/>
      <c r="E47" s="10">
        <v>240232011014</v>
      </c>
      <c r="F47" s="10"/>
      <c r="G47" s="10">
        <v>238196146514</v>
      </c>
      <c r="H47" s="10"/>
      <c r="I47" s="10">
        <f t="shared" si="0"/>
        <v>2035864500</v>
      </c>
      <c r="J47" s="10"/>
      <c r="K47" s="10">
        <v>20480504</v>
      </c>
      <c r="L47" s="10"/>
      <c r="M47" s="10">
        <v>240232011014</v>
      </c>
      <c r="N47" s="10"/>
      <c r="O47" s="10">
        <v>204798289950</v>
      </c>
      <c r="P47" s="10"/>
      <c r="Q47" s="10">
        <f t="shared" si="1"/>
        <v>35433721064</v>
      </c>
    </row>
    <row r="48" spans="1:17">
      <c r="A48" s="1" t="s">
        <v>41</v>
      </c>
      <c r="C48" s="10">
        <v>8629051</v>
      </c>
      <c r="D48" s="10"/>
      <c r="E48" s="10">
        <v>150538777971</v>
      </c>
      <c r="F48" s="10"/>
      <c r="G48" s="10">
        <v>155513848696</v>
      </c>
      <c r="H48" s="10"/>
      <c r="I48" s="10">
        <f t="shared" si="0"/>
        <v>-4975070725</v>
      </c>
      <c r="J48" s="10"/>
      <c r="K48" s="10">
        <v>8629051</v>
      </c>
      <c r="L48" s="10"/>
      <c r="M48" s="10">
        <v>150538777971</v>
      </c>
      <c r="N48" s="10"/>
      <c r="O48" s="10">
        <v>119892939417</v>
      </c>
      <c r="P48" s="10"/>
      <c r="Q48" s="10">
        <f t="shared" si="1"/>
        <v>30645838554</v>
      </c>
    </row>
    <row r="49" spans="1:17">
      <c r="A49" s="1" t="s">
        <v>52</v>
      </c>
      <c r="C49" s="10">
        <v>8186370</v>
      </c>
      <c r="D49" s="10"/>
      <c r="E49" s="10">
        <v>40851058714</v>
      </c>
      <c r="F49" s="10"/>
      <c r="G49" s="10">
        <v>38092391602</v>
      </c>
      <c r="H49" s="10"/>
      <c r="I49" s="10">
        <f t="shared" si="0"/>
        <v>2758667112</v>
      </c>
      <c r="J49" s="10"/>
      <c r="K49" s="10">
        <v>8186370</v>
      </c>
      <c r="L49" s="10"/>
      <c r="M49" s="10">
        <v>40851058714</v>
      </c>
      <c r="N49" s="10"/>
      <c r="O49" s="10">
        <v>44690319414</v>
      </c>
      <c r="P49" s="10"/>
      <c r="Q49" s="10">
        <f t="shared" si="1"/>
        <v>-3839260700</v>
      </c>
    </row>
    <row r="50" spans="1:17">
      <c r="A50" s="1" t="s">
        <v>79</v>
      </c>
      <c r="C50" s="10">
        <v>1000000</v>
      </c>
      <c r="D50" s="10"/>
      <c r="E50" s="10">
        <v>30278763000</v>
      </c>
      <c r="F50" s="10"/>
      <c r="G50" s="10">
        <v>30528304000</v>
      </c>
      <c r="H50" s="10"/>
      <c r="I50" s="10">
        <f t="shared" si="0"/>
        <v>-249541000</v>
      </c>
      <c r="J50" s="10"/>
      <c r="K50" s="10">
        <v>1000000</v>
      </c>
      <c r="L50" s="10"/>
      <c r="M50" s="10">
        <v>30278763000</v>
      </c>
      <c r="N50" s="10"/>
      <c r="O50" s="10">
        <v>30528304000</v>
      </c>
      <c r="P50" s="10"/>
      <c r="Q50" s="10">
        <f t="shared" si="1"/>
        <v>-249541000</v>
      </c>
    </row>
    <row r="51" spans="1:17">
      <c r="A51" s="1" t="s">
        <v>62</v>
      </c>
      <c r="C51" s="10">
        <v>5289687</v>
      </c>
      <c r="D51" s="10"/>
      <c r="E51" s="10">
        <v>57314525649</v>
      </c>
      <c r="F51" s="10"/>
      <c r="G51" s="10">
        <v>54369926166</v>
      </c>
      <c r="H51" s="10"/>
      <c r="I51" s="10">
        <f t="shared" si="0"/>
        <v>2944599483</v>
      </c>
      <c r="J51" s="10"/>
      <c r="K51" s="10">
        <v>5289687</v>
      </c>
      <c r="L51" s="10"/>
      <c r="M51" s="10">
        <v>57314525649</v>
      </c>
      <c r="N51" s="10"/>
      <c r="O51" s="10">
        <v>50719265792</v>
      </c>
      <c r="P51" s="10"/>
      <c r="Q51" s="10">
        <f t="shared" si="1"/>
        <v>6595259857</v>
      </c>
    </row>
    <row r="52" spans="1:17">
      <c r="A52" s="1" t="s">
        <v>68</v>
      </c>
      <c r="C52" s="10">
        <v>2261010</v>
      </c>
      <c r="D52" s="10"/>
      <c r="E52" s="10">
        <v>57852116935</v>
      </c>
      <c r="F52" s="10"/>
      <c r="G52" s="10">
        <v>55402279815</v>
      </c>
      <c r="H52" s="10"/>
      <c r="I52" s="10">
        <f t="shared" si="0"/>
        <v>2449837120</v>
      </c>
      <c r="J52" s="10"/>
      <c r="K52" s="10">
        <v>2261010</v>
      </c>
      <c r="L52" s="10"/>
      <c r="M52" s="10">
        <v>57852116935</v>
      </c>
      <c r="N52" s="10"/>
      <c r="O52" s="10">
        <v>76883137922</v>
      </c>
      <c r="P52" s="10"/>
      <c r="Q52" s="10">
        <f t="shared" si="1"/>
        <v>-19031020987</v>
      </c>
    </row>
    <row r="53" spans="1:17">
      <c r="A53" s="1" t="s">
        <v>77</v>
      </c>
      <c r="C53" s="10">
        <v>10122989</v>
      </c>
      <c r="D53" s="10"/>
      <c r="E53" s="10">
        <v>67420473343</v>
      </c>
      <c r="F53" s="10"/>
      <c r="G53" s="10">
        <v>61584074158</v>
      </c>
      <c r="H53" s="10"/>
      <c r="I53" s="10">
        <f t="shared" si="0"/>
        <v>5836399185</v>
      </c>
      <c r="J53" s="10"/>
      <c r="K53" s="10">
        <v>10122989</v>
      </c>
      <c r="L53" s="10"/>
      <c r="M53" s="10">
        <v>67420473343</v>
      </c>
      <c r="N53" s="10"/>
      <c r="O53" s="10">
        <v>70674903879</v>
      </c>
      <c r="P53" s="10"/>
      <c r="Q53" s="10">
        <f t="shared" si="1"/>
        <v>-3254430536</v>
      </c>
    </row>
    <row r="54" spans="1:17">
      <c r="A54" s="1" t="s">
        <v>30</v>
      </c>
      <c r="C54" s="10">
        <v>2095497</v>
      </c>
      <c r="D54" s="10"/>
      <c r="E54" s="10">
        <v>94569507195</v>
      </c>
      <c r="F54" s="10"/>
      <c r="G54" s="10">
        <v>89320274637</v>
      </c>
      <c r="H54" s="10"/>
      <c r="I54" s="10">
        <f t="shared" si="0"/>
        <v>5249232558</v>
      </c>
      <c r="J54" s="10"/>
      <c r="K54" s="10">
        <v>2095497</v>
      </c>
      <c r="L54" s="10"/>
      <c r="M54" s="10">
        <v>94569507195</v>
      </c>
      <c r="N54" s="10"/>
      <c r="O54" s="10">
        <v>88943322737</v>
      </c>
      <c r="P54" s="10"/>
      <c r="Q54" s="10">
        <f t="shared" si="1"/>
        <v>5626184458</v>
      </c>
    </row>
    <row r="55" spans="1:17">
      <c r="A55" s="1" t="s">
        <v>21</v>
      </c>
      <c r="C55" s="10">
        <v>38122628</v>
      </c>
      <c r="D55" s="10"/>
      <c r="E55" s="10">
        <v>133014252255</v>
      </c>
      <c r="F55" s="10"/>
      <c r="G55" s="10">
        <v>113422124501</v>
      </c>
      <c r="H55" s="10"/>
      <c r="I55" s="10">
        <f t="shared" si="0"/>
        <v>19592127754</v>
      </c>
      <c r="J55" s="10"/>
      <c r="K55" s="10">
        <v>38122628</v>
      </c>
      <c r="L55" s="10"/>
      <c r="M55" s="10">
        <v>133014252255</v>
      </c>
      <c r="N55" s="10"/>
      <c r="O55" s="10">
        <v>144071025198</v>
      </c>
      <c r="P55" s="10"/>
      <c r="Q55" s="10">
        <f t="shared" si="1"/>
        <v>-11056772943</v>
      </c>
    </row>
    <row r="56" spans="1:17">
      <c r="A56" s="1" t="s">
        <v>55</v>
      </c>
      <c r="C56" s="10">
        <v>2772452</v>
      </c>
      <c r="D56" s="10"/>
      <c r="E56" s="10">
        <v>52859234365</v>
      </c>
      <c r="F56" s="10"/>
      <c r="G56" s="10">
        <v>49376133424</v>
      </c>
      <c r="H56" s="10"/>
      <c r="I56" s="10">
        <f t="shared" si="0"/>
        <v>3483100941</v>
      </c>
      <c r="J56" s="10"/>
      <c r="K56" s="10">
        <v>2772452</v>
      </c>
      <c r="L56" s="10"/>
      <c r="M56" s="10">
        <v>52859234365</v>
      </c>
      <c r="N56" s="10"/>
      <c r="O56" s="10">
        <v>61438736784</v>
      </c>
      <c r="P56" s="10"/>
      <c r="Q56" s="10">
        <f t="shared" si="1"/>
        <v>-8579502419</v>
      </c>
    </row>
    <row r="57" spans="1:17">
      <c r="A57" s="1" t="s">
        <v>25</v>
      </c>
      <c r="C57" s="10">
        <v>37702462</v>
      </c>
      <c r="D57" s="10"/>
      <c r="E57" s="10">
        <v>171200108579</v>
      </c>
      <c r="F57" s="10"/>
      <c r="G57" s="10">
        <v>145565066051</v>
      </c>
      <c r="H57" s="10"/>
      <c r="I57" s="10">
        <f t="shared" si="0"/>
        <v>25635042528</v>
      </c>
      <c r="J57" s="10"/>
      <c r="K57" s="10">
        <v>37702462</v>
      </c>
      <c r="L57" s="10"/>
      <c r="M57" s="10">
        <v>171200108579</v>
      </c>
      <c r="N57" s="10"/>
      <c r="O57" s="10">
        <v>164795832419</v>
      </c>
      <c r="P57" s="10"/>
      <c r="Q57" s="10">
        <f t="shared" si="1"/>
        <v>6404276160</v>
      </c>
    </row>
    <row r="58" spans="1:17">
      <c r="A58" s="1" t="s">
        <v>70</v>
      </c>
      <c r="C58" s="10">
        <v>7702163</v>
      </c>
      <c r="D58" s="10"/>
      <c r="E58" s="10">
        <v>159251770707</v>
      </c>
      <c r="F58" s="10"/>
      <c r="G58" s="10">
        <v>139268736017</v>
      </c>
      <c r="H58" s="10"/>
      <c r="I58" s="10">
        <f t="shared" si="0"/>
        <v>19983034690</v>
      </c>
      <c r="J58" s="10"/>
      <c r="K58" s="10">
        <v>7702163</v>
      </c>
      <c r="L58" s="10"/>
      <c r="M58" s="10">
        <v>159251770707</v>
      </c>
      <c r="N58" s="10"/>
      <c r="O58" s="10">
        <v>155919100055</v>
      </c>
      <c r="P58" s="10"/>
      <c r="Q58" s="10">
        <f t="shared" si="1"/>
        <v>3332670652</v>
      </c>
    </row>
    <row r="59" spans="1:17">
      <c r="A59" s="1" t="s">
        <v>27</v>
      </c>
      <c r="C59" s="10">
        <v>31221310</v>
      </c>
      <c r="D59" s="10"/>
      <c r="E59" s="10">
        <v>85658099247</v>
      </c>
      <c r="F59" s="10"/>
      <c r="G59" s="10">
        <v>80754483420</v>
      </c>
      <c r="H59" s="10"/>
      <c r="I59" s="10">
        <f t="shared" si="0"/>
        <v>4903615827</v>
      </c>
      <c r="J59" s="10"/>
      <c r="K59" s="10">
        <v>31221310</v>
      </c>
      <c r="L59" s="10"/>
      <c r="M59" s="10">
        <v>85658099247</v>
      </c>
      <c r="N59" s="10"/>
      <c r="O59" s="10">
        <v>81378879865</v>
      </c>
      <c r="P59" s="10"/>
      <c r="Q59" s="10">
        <f t="shared" si="1"/>
        <v>4279219382</v>
      </c>
    </row>
    <row r="60" spans="1:17">
      <c r="A60" s="1" t="s">
        <v>80</v>
      </c>
      <c r="C60" s="10">
        <v>1250</v>
      </c>
      <c r="D60" s="10"/>
      <c r="E60" s="10">
        <v>189726868</v>
      </c>
      <c r="F60" s="10"/>
      <c r="G60" s="10">
        <v>191015491</v>
      </c>
      <c r="H60" s="10"/>
      <c r="I60" s="10">
        <f t="shared" si="0"/>
        <v>-1288623</v>
      </c>
      <c r="J60" s="10"/>
      <c r="K60" s="10">
        <v>1250</v>
      </c>
      <c r="L60" s="10"/>
      <c r="M60" s="10">
        <v>189726868</v>
      </c>
      <c r="N60" s="10"/>
      <c r="O60" s="10">
        <v>191015491</v>
      </c>
      <c r="P60" s="10"/>
      <c r="Q60" s="10">
        <f t="shared" si="1"/>
        <v>-1288623</v>
      </c>
    </row>
    <row r="61" spans="1:17">
      <c r="A61" s="1" t="s">
        <v>32</v>
      </c>
      <c r="C61" s="10">
        <v>1062290</v>
      </c>
      <c r="D61" s="10"/>
      <c r="E61" s="10">
        <v>148479853748</v>
      </c>
      <c r="F61" s="10"/>
      <c r="G61" s="10">
        <v>125871549440</v>
      </c>
      <c r="H61" s="10"/>
      <c r="I61" s="10">
        <f t="shared" si="0"/>
        <v>22608304308</v>
      </c>
      <c r="J61" s="10"/>
      <c r="K61" s="10">
        <v>1062290</v>
      </c>
      <c r="L61" s="10"/>
      <c r="M61" s="10">
        <v>148479853748</v>
      </c>
      <c r="N61" s="10"/>
      <c r="O61" s="10">
        <v>125440895306</v>
      </c>
      <c r="P61" s="10"/>
      <c r="Q61" s="10">
        <f t="shared" si="1"/>
        <v>23038958442</v>
      </c>
    </row>
    <row r="62" spans="1:17">
      <c r="A62" s="1" t="s">
        <v>36</v>
      </c>
      <c r="C62" s="10">
        <v>276129</v>
      </c>
      <c r="D62" s="10"/>
      <c r="E62" s="10">
        <v>51424958179</v>
      </c>
      <c r="F62" s="10"/>
      <c r="G62" s="10">
        <v>49105551205</v>
      </c>
      <c r="H62" s="10"/>
      <c r="I62" s="10">
        <f t="shared" si="0"/>
        <v>2319406974</v>
      </c>
      <c r="J62" s="10"/>
      <c r="K62" s="10">
        <v>276129</v>
      </c>
      <c r="L62" s="10"/>
      <c r="M62" s="10">
        <v>51424958179</v>
      </c>
      <c r="N62" s="10"/>
      <c r="O62" s="10">
        <v>45530131330</v>
      </c>
      <c r="P62" s="10"/>
      <c r="Q62" s="10">
        <f t="shared" si="1"/>
        <v>5894826849</v>
      </c>
    </row>
    <row r="63" spans="1:17">
      <c r="A63" s="1" t="s">
        <v>45</v>
      </c>
      <c r="C63" s="10">
        <v>6764308</v>
      </c>
      <c r="D63" s="10"/>
      <c r="E63" s="10">
        <v>51102858792</v>
      </c>
      <c r="F63" s="10"/>
      <c r="G63" s="10">
        <v>58835528214</v>
      </c>
      <c r="H63" s="10"/>
      <c r="I63" s="10">
        <f t="shared" si="0"/>
        <v>-7732669422</v>
      </c>
      <c r="J63" s="10"/>
      <c r="K63" s="10">
        <v>6764308</v>
      </c>
      <c r="L63" s="10"/>
      <c r="M63" s="10">
        <v>51102858792</v>
      </c>
      <c r="N63" s="10"/>
      <c r="O63" s="10">
        <v>41092886096</v>
      </c>
      <c r="P63" s="10"/>
      <c r="Q63" s="10">
        <f t="shared" si="1"/>
        <v>10009972696</v>
      </c>
    </row>
    <row r="64" spans="1:17">
      <c r="A64" s="1" t="s">
        <v>29</v>
      </c>
      <c r="C64" s="10">
        <v>1290159</v>
      </c>
      <c r="D64" s="10"/>
      <c r="E64" s="10">
        <v>19237238309</v>
      </c>
      <c r="F64" s="10"/>
      <c r="G64" s="10">
        <v>18454923951</v>
      </c>
      <c r="H64" s="10"/>
      <c r="I64" s="10">
        <f t="shared" si="0"/>
        <v>782314358</v>
      </c>
      <c r="J64" s="10"/>
      <c r="K64" s="10">
        <v>1290159</v>
      </c>
      <c r="L64" s="10"/>
      <c r="M64" s="10">
        <v>19237238309</v>
      </c>
      <c r="N64" s="10"/>
      <c r="O64" s="10">
        <v>17132063851</v>
      </c>
      <c r="P64" s="10"/>
      <c r="Q64" s="10">
        <f t="shared" si="1"/>
        <v>2105174458</v>
      </c>
    </row>
    <row r="65" spans="1:17">
      <c r="A65" s="1" t="s">
        <v>44</v>
      </c>
      <c r="C65" s="10">
        <v>196430056</v>
      </c>
      <c r="D65" s="10"/>
      <c r="E65" s="10">
        <v>257354389665</v>
      </c>
      <c r="F65" s="10"/>
      <c r="G65" s="10">
        <v>226503104713</v>
      </c>
      <c r="H65" s="10"/>
      <c r="I65" s="10">
        <f t="shared" si="0"/>
        <v>30851284952</v>
      </c>
      <c r="J65" s="10"/>
      <c r="K65" s="10">
        <v>196430056</v>
      </c>
      <c r="L65" s="10"/>
      <c r="M65" s="10">
        <v>257354389665</v>
      </c>
      <c r="N65" s="10"/>
      <c r="O65" s="10">
        <v>224269996947</v>
      </c>
      <c r="P65" s="10"/>
      <c r="Q65" s="10">
        <f t="shared" si="1"/>
        <v>33084392718</v>
      </c>
    </row>
    <row r="66" spans="1:17">
      <c r="A66" s="1" t="s">
        <v>43</v>
      </c>
      <c r="C66" s="10">
        <v>4895115</v>
      </c>
      <c r="D66" s="10"/>
      <c r="E66" s="10">
        <v>140578424109</v>
      </c>
      <c r="F66" s="10"/>
      <c r="G66" s="10">
        <v>130378451094</v>
      </c>
      <c r="H66" s="10"/>
      <c r="I66" s="10">
        <f t="shared" si="0"/>
        <v>10199973015</v>
      </c>
      <c r="J66" s="10"/>
      <c r="K66" s="10">
        <v>4895115</v>
      </c>
      <c r="L66" s="10"/>
      <c r="M66" s="10">
        <v>140578424109</v>
      </c>
      <c r="N66" s="10"/>
      <c r="O66" s="10">
        <v>134219734773</v>
      </c>
      <c r="P66" s="10"/>
      <c r="Q66" s="10">
        <f t="shared" si="1"/>
        <v>6358689336</v>
      </c>
    </row>
    <row r="67" spans="1:17">
      <c r="A67" s="1" t="s">
        <v>56</v>
      </c>
      <c r="C67" s="10">
        <v>2530454</v>
      </c>
      <c r="D67" s="10"/>
      <c r="E67" s="10">
        <v>33882408348</v>
      </c>
      <c r="F67" s="10"/>
      <c r="G67" s="10">
        <v>32618710672</v>
      </c>
      <c r="H67" s="10"/>
      <c r="I67" s="10">
        <f t="shared" si="0"/>
        <v>1263697676</v>
      </c>
      <c r="J67" s="10"/>
      <c r="K67" s="10">
        <v>2530454</v>
      </c>
      <c r="L67" s="10"/>
      <c r="M67" s="10">
        <v>33882408348</v>
      </c>
      <c r="N67" s="10"/>
      <c r="O67" s="10">
        <v>43334352661</v>
      </c>
      <c r="P67" s="10"/>
      <c r="Q67" s="10">
        <f t="shared" si="1"/>
        <v>-9451944313</v>
      </c>
    </row>
    <row r="68" spans="1:17">
      <c r="A68" s="1" t="s">
        <v>26</v>
      </c>
      <c r="C68" s="10">
        <v>1848389</v>
      </c>
      <c r="D68" s="10"/>
      <c r="E68" s="10">
        <v>96977501490</v>
      </c>
      <c r="F68" s="10"/>
      <c r="G68" s="10">
        <v>82682598845</v>
      </c>
      <c r="H68" s="10"/>
      <c r="I68" s="10">
        <f t="shared" si="0"/>
        <v>14294902645</v>
      </c>
      <c r="J68" s="10"/>
      <c r="K68" s="10">
        <v>1848389</v>
      </c>
      <c r="L68" s="10"/>
      <c r="M68" s="10">
        <v>96977501490</v>
      </c>
      <c r="N68" s="10"/>
      <c r="O68" s="10">
        <v>70384105501</v>
      </c>
      <c r="P68" s="10"/>
      <c r="Q68" s="10">
        <f t="shared" si="1"/>
        <v>26593395989</v>
      </c>
    </row>
    <row r="69" spans="1:17">
      <c r="A69" s="1" t="s">
        <v>40</v>
      </c>
      <c r="C69" s="10">
        <v>6573732</v>
      </c>
      <c r="D69" s="10"/>
      <c r="E69" s="10">
        <v>143761602481</v>
      </c>
      <c r="F69" s="10"/>
      <c r="G69" s="10">
        <v>121822788275</v>
      </c>
      <c r="H69" s="10"/>
      <c r="I69" s="10">
        <f t="shared" si="0"/>
        <v>21938814206</v>
      </c>
      <c r="J69" s="10"/>
      <c r="K69" s="10">
        <v>6573732</v>
      </c>
      <c r="L69" s="10"/>
      <c r="M69" s="10">
        <v>143761602481</v>
      </c>
      <c r="N69" s="10"/>
      <c r="O69" s="10">
        <v>167226998168</v>
      </c>
      <c r="P69" s="10"/>
      <c r="Q69" s="10">
        <f t="shared" si="1"/>
        <v>-23465395687</v>
      </c>
    </row>
    <row r="70" spans="1:17">
      <c r="A70" s="1" t="s">
        <v>57</v>
      </c>
      <c r="C70" s="10">
        <v>757729</v>
      </c>
      <c r="D70" s="10"/>
      <c r="E70" s="10">
        <v>10123283687</v>
      </c>
      <c r="F70" s="10"/>
      <c r="G70" s="10">
        <v>9656286969</v>
      </c>
      <c r="H70" s="10"/>
      <c r="I70" s="10">
        <f t="shared" si="0"/>
        <v>466996718</v>
      </c>
      <c r="J70" s="10"/>
      <c r="K70" s="10">
        <v>757729</v>
      </c>
      <c r="L70" s="10"/>
      <c r="M70" s="10">
        <v>10123283687</v>
      </c>
      <c r="N70" s="10"/>
      <c r="O70" s="10">
        <v>14523196295</v>
      </c>
      <c r="P70" s="10"/>
      <c r="Q70" s="10">
        <f t="shared" si="1"/>
        <v>-4399912608</v>
      </c>
    </row>
    <row r="71" spans="1:17">
      <c r="A71" s="1" t="s">
        <v>54</v>
      </c>
      <c r="C71" s="10">
        <v>3926456</v>
      </c>
      <c r="D71" s="10"/>
      <c r="E71" s="10">
        <v>167052405515</v>
      </c>
      <c r="F71" s="10"/>
      <c r="G71" s="10">
        <v>164346971120</v>
      </c>
      <c r="H71" s="10"/>
      <c r="I71" s="10">
        <f t="shared" si="0"/>
        <v>2705434395</v>
      </c>
      <c r="J71" s="10"/>
      <c r="K71" s="10">
        <v>3926456</v>
      </c>
      <c r="L71" s="10"/>
      <c r="M71" s="10">
        <v>167052405515</v>
      </c>
      <c r="N71" s="10"/>
      <c r="O71" s="10">
        <v>229256515519</v>
      </c>
      <c r="P71" s="10"/>
      <c r="Q71" s="10">
        <f t="shared" si="1"/>
        <v>-62204110004</v>
      </c>
    </row>
    <row r="72" spans="1:17">
      <c r="A72" s="1" t="s">
        <v>15</v>
      </c>
      <c r="C72" s="10">
        <v>25860192</v>
      </c>
      <c r="D72" s="10"/>
      <c r="E72" s="10">
        <v>90486259978</v>
      </c>
      <c r="F72" s="10"/>
      <c r="G72" s="10">
        <v>86373248161</v>
      </c>
      <c r="H72" s="10"/>
      <c r="I72" s="10">
        <f t="shared" si="0"/>
        <v>4113011817</v>
      </c>
      <c r="J72" s="10"/>
      <c r="K72" s="10">
        <v>25860192</v>
      </c>
      <c r="L72" s="10"/>
      <c r="M72" s="10">
        <v>90486259978</v>
      </c>
      <c r="N72" s="10"/>
      <c r="O72" s="10">
        <v>107200003316</v>
      </c>
      <c r="P72" s="10"/>
      <c r="Q72" s="10">
        <f t="shared" si="1"/>
        <v>-16713743338</v>
      </c>
    </row>
    <row r="73" spans="1:17" ht="24.75" thickBot="1">
      <c r="C73" s="10"/>
      <c r="D73" s="10"/>
      <c r="E73" s="11">
        <f>SUM(E8:E72)</f>
        <v>7555041474590</v>
      </c>
      <c r="F73" s="10"/>
      <c r="G73" s="11">
        <f>SUM(G8:G72)</f>
        <v>6750653515607</v>
      </c>
      <c r="H73" s="10"/>
      <c r="I73" s="11">
        <f>SUM(I8:I72)</f>
        <v>804387958983</v>
      </c>
      <c r="J73" s="10"/>
      <c r="K73" s="10"/>
      <c r="L73" s="10"/>
      <c r="M73" s="11">
        <f>SUM(M8:M72)</f>
        <v>7555041474590</v>
      </c>
      <c r="N73" s="10"/>
      <c r="O73" s="11">
        <f>SUM(O8:O72)</f>
        <v>7089850415404</v>
      </c>
      <c r="P73" s="10"/>
      <c r="Q73" s="11">
        <f>SUM(Q8:Q72)</f>
        <v>465191059186</v>
      </c>
    </row>
    <row r="74" spans="1:17" ht="24.7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94"/>
  <sheetViews>
    <sheetView rightToLeft="1" topLeftCell="A64" workbookViewId="0">
      <selection activeCell="K93" sqref="K93"/>
    </sheetView>
  </sheetViews>
  <sheetFormatPr defaultRowHeight="24"/>
  <cols>
    <col min="1" max="1" width="32.140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104</v>
      </c>
      <c r="D6" s="18" t="s">
        <v>104</v>
      </c>
      <c r="E6" s="18" t="s">
        <v>104</v>
      </c>
      <c r="F6" s="18" t="s">
        <v>104</v>
      </c>
      <c r="G6" s="18" t="s">
        <v>104</v>
      </c>
      <c r="H6" s="18" t="s">
        <v>104</v>
      </c>
      <c r="I6" s="18" t="s">
        <v>104</v>
      </c>
      <c r="K6" s="18" t="s">
        <v>105</v>
      </c>
      <c r="L6" s="18" t="s">
        <v>105</v>
      </c>
      <c r="M6" s="18" t="s">
        <v>105</v>
      </c>
      <c r="N6" s="18" t="s">
        <v>105</v>
      </c>
      <c r="O6" s="18" t="s">
        <v>105</v>
      </c>
      <c r="P6" s="18" t="s">
        <v>105</v>
      </c>
      <c r="Q6" s="18" t="s">
        <v>105</v>
      </c>
    </row>
    <row r="7" spans="1:17" ht="24.75">
      <c r="A7" s="18" t="s">
        <v>3</v>
      </c>
      <c r="C7" s="18" t="s">
        <v>7</v>
      </c>
      <c r="E7" s="18" t="s">
        <v>152</v>
      </c>
      <c r="G7" s="18" t="s">
        <v>153</v>
      </c>
      <c r="I7" s="18" t="s">
        <v>155</v>
      </c>
      <c r="K7" s="18" t="s">
        <v>7</v>
      </c>
      <c r="M7" s="18" t="s">
        <v>152</v>
      </c>
      <c r="O7" s="18" t="s">
        <v>153</v>
      </c>
      <c r="Q7" s="18" t="s">
        <v>155</v>
      </c>
    </row>
    <row r="8" spans="1:17">
      <c r="A8" s="1" t="s">
        <v>40</v>
      </c>
      <c r="C8" s="10">
        <v>202179</v>
      </c>
      <c r="D8" s="10"/>
      <c r="E8" s="10">
        <v>4522481757</v>
      </c>
      <c r="F8" s="10"/>
      <c r="G8" s="10">
        <v>5143164837</v>
      </c>
      <c r="H8" s="10"/>
      <c r="I8" s="10">
        <f>E8-G8</f>
        <v>-620683080</v>
      </c>
      <c r="J8" s="10"/>
      <c r="K8" s="10">
        <v>2260594</v>
      </c>
      <c r="L8" s="10"/>
      <c r="M8" s="10">
        <v>52390505304</v>
      </c>
      <c r="N8" s="10"/>
      <c r="O8" s="10">
        <v>55870307257</v>
      </c>
      <c r="P8" s="10"/>
      <c r="Q8" s="10">
        <f>M8-O8</f>
        <v>-3479801953</v>
      </c>
    </row>
    <row r="9" spans="1:17">
      <c r="A9" s="1" t="s">
        <v>56</v>
      </c>
      <c r="C9" s="10">
        <v>106715</v>
      </c>
      <c r="D9" s="10"/>
      <c r="E9" s="10">
        <v>1422722535</v>
      </c>
      <c r="F9" s="10"/>
      <c r="G9" s="10">
        <v>1827508204</v>
      </c>
      <c r="H9" s="10"/>
      <c r="I9" s="10">
        <f t="shared" ref="I9:I72" si="0">E9-G9</f>
        <v>-404785669</v>
      </c>
      <c r="J9" s="10"/>
      <c r="K9" s="10">
        <v>491693</v>
      </c>
      <c r="L9" s="10"/>
      <c r="M9" s="10">
        <v>7972235578</v>
      </c>
      <c r="N9" s="10"/>
      <c r="O9" s="10">
        <v>8399932887</v>
      </c>
      <c r="P9" s="10"/>
      <c r="Q9" s="10">
        <f t="shared" ref="Q9:Q72" si="1">M9-O9</f>
        <v>-427697309</v>
      </c>
    </row>
    <row r="10" spans="1:17">
      <c r="A10" s="1" t="s">
        <v>54</v>
      </c>
      <c r="C10" s="10">
        <v>373110</v>
      </c>
      <c r="D10" s="10"/>
      <c r="E10" s="10">
        <v>16512679775</v>
      </c>
      <c r="F10" s="10"/>
      <c r="G10" s="10">
        <v>21785013889</v>
      </c>
      <c r="H10" s="10"/>
      <c r="I10" s="10">
        <f t="shared" si="0"/>
        <v>-5272334114</v>
      </c>
      <c r="J10" s="10"/>
      <c r="K10" s="10">
        <v>2568372</v>
      </c>
      <c r="L10" s="10"/>
      <c r="M10" s="10">
        <v>135115816803</v>
      </c>
      <c r="N10" s="10"/>
      <c r="O10" s="10">
        <v>149865013881</v>
      </c>
      <c r="P10" s="10"/>
      <c r="Q10" s="10">
        <f t="shared" si="1"/>
        <v>-14749197078</v>
      </c>
    </row>
    <row r="11" spans="1:17">
      <c r="A11" s="1" t="s">
        <v>61</v>
      </c>
      <c r="C11" s="10">
        <v>5492950</v>
      </c>
      <c r="D11" s="10"/>
      <c r="E11" s="10">
        <v>30342227267</v>
      </c>
      <c r="F11" s="10"/>
      <c r="G11" s="10">
        <v>26649679739</v>
      </c>
      <c r="H11" s="10"/>
      <c r="I11" s="10">
        <f t="shared" si="0"/>
        <v>3692547528</v>
      </c>
      <c r="J11" s="10"/>
      <c r="K11" s="10">
        <v>12100275</v>
      </c>
      <c r="L11" s="10"/>
      <c r="M11" s="10">
        <v>67563954012</v>
      </c>
      <c r="N11" s="10"/>
      <c r="O11" s="10">
        <v>59184544595</v>
      </c>
      <c r="P11" s="10"/>
      <c r="Q11" s="10">
        <f t="shared" si="1"/>
        <v>8379409417</v>
      </c>
    </row>
    <row r="12" spans="1:17">
      <c r="A12" s="1" t="s">
        <v>58</v>
      </c>
      <c r="C12" s="10">
        <v>4424996</v>
      </c>
      <c r="D12" s="10"/>
      <c r="E12" s="10">
        <v>14972132394</v>
      </c>
      <c r="F12" s="10"/>
      <c r="G12" s="10">
        <v>15968627867</v>
      </c>
      <c r="H12" s="10"/>
      <c r="I12" s="10">
        <f t="shared" si="0"/>
        <v>-996495473</v>
      </c>
      <c r="J12" s="10"/>
      <c r="K12" s="10">
        <v>7301595</v>
      </c>
      <c r="L12" s="10"/>
      <c r="M12" s="10">
        <v>25815572208</v>
      </c>
      <c r="N12" s="10"/>
      <c r="O12" s="10">
        <v>26068360701</v>
      </c>
      <c r="P12" s="10"/>
      <c r="Q12" s="10">
        <f t="shared" si="1"/>
        <v>-252788493</v>
      </c>
    </row>
    <row r="13" spans="1:17">
      <c r="A13" s="1" t="s">
        <v>60</v>
      </c>
      <c r="C13" s="10">
        <v>28034</v>
      </c>
      <c r="D13" s="10"/>
      <c r="E13" s="10">
        <v>326494010</v>
      </c>
      <c r="F13" s="10"/>
      <c r="G13" s="10">
        <v>369137862</v>
      </c>
      <c r="H13" s="10"/>
      <c r="I13" s="10">
        <f t="shared" si="0"/>
        <v>-42643852</v>
      </c>
      <c r="J13" s="10"/>
      <c r="K13" s="10">
        <v>1014555</v>
      </c>
      <c r="L13" s="10"/>
      <c r="M13" s="10">
        <v>12495659509</v>
      </c>
      <c r="N13" s="10"/>
      <c r="O13" s="10">
        <v>11738011236</v>
      </c>
      <c r="P13" s="10"/>
      <c r="Q13" s="10">
        <f t="shared" si="1"/>
        <v>757648273</v>
      </c>
    </row>
    <row r="14" spans="1:17">
      <c r="A14" s="1" t="s">
        <v>73</v>
      </c>
      <c r="C14" s="10">
        <v>4338362</v>
      </c>
      <c r="D14" s="10"/>
      <c r="E14" s="10">
        <v>31755600211</v>
      </c>
      <c r="F14" s="10"/>
      <c r="G14" s="10">
        <v>25622743777</v>
      </c>
      <c r="H14" s="10"/>
      <c r="I14" s="10">
        <f t="shared" si="0"/>
        <v>6132856434</v>
      </c>
      <c r="J14" s="10"/>
      <c r="K14" s="10">
        <v>16566111</v>
      </c>
      <c r="L14" s="10"/>
      <c r="M14" s="10">
        <v>121796860419</v>
      </c>
      <c r="N14" s="10"/>
      <c r="O14" s="10">
        <v>102456476756</v>
      </c>
      <c r="P14" s="10"/>
      <c r="Q14" s="10">
        <f t="shared" si="1"/>
        <v>19340383663</v>
      </c>
    </row>
    <row r="15" spans="1:17">
      <c r="A15" s="1" t="s">
        <v>63</v>
      </c>
      <c r="C15" s="10">
        <v>498620</v>
      </c>
      <c r="D15" s="10"/>
      <c r="E15" s="10">
        <v>14820789826</v>
      </c>
      <c r="F15" s="10"/>
      <c r="G15" s="10">
        <v>9269655262</v>
      </c>
      <c r="H15" s="10"/>
      <c r="I15" s="10">
        <f t="shared" si="0"/>
        <v>5551134564</v>
      </c>
      <c r="J15" s="10"/>
      <c r="K15" s="10">
        <v>3170758</v>
      </c>
      <c r="L15" s="10"/>
      <c r="M15" s="10">
        <v>86282243650</v>
      </c>
      <c r="N15" s="10"/>
      <c r="O15" s="10">
        <v>58041134264</v>
      </c>
      <c r="P15" s="10"/>
      <c r="Q15" s="10">
        <f t="shared" si="1"/>
        <v>28241109386</v>
      </c>
    </row>
    <row r="16" spans="1:17">
      <c r="A16" s="1" t="s">
        <v>66</v>
      </c>
      <c r="C16" s="10">
        <v>1865693</v>
      </c>
      <c r="D16" s="10"/>
      <c r="E16" s="10">
        <v>3733624656</v>
      </c>
      <c r="F16" s="10"/>
      <c r="G16" s="10">
        <v>5002469574</v>
      </c>
      <c r="H16" s="10"/>
      <c r="I16" s="10">
        <f t="shared" si="0"/>
        <v>-1268844918</v>
      </c>
      <c r="J16" s="10"/>
      <c r="K16" s="10">
        <v>15605960</v>
      </c>
      <c r="L16" s="10"/>
      <c r="M16" s="10">
        <v>30708742754</v>
      </c>
      <c r="N16" s="10"/>
      <c r="O16" s="10">
        <v>37926348098</v>
      </c>
      <c r="P16" s="10"/>
      <c r="Q16" s="10">
        <f t="shared" si="1"/>
        <v>-7217605344</v>
      </c>
    </row>
    <row r="17" spans="1:17">
      <c r="A17" s="1" t="s">
        <v>46</v>
      </c>
      <c r="C17" s="10">
        <v>1131068</v>
      </c>
      <c r="D17" s="10"/>
      <c r="E17" s="10">
        <v>11157716318</v>
      </c>
      <c r="F17" s="10"/>
      <c r="G17" s="10">
        <v>12797224109</v>
      </c>
      <c r="H17" s="10"/>
      <c r="I17" s="10">
        <f t="shared" si="0"/>
        <v>-1639507791</v>
      </c>
      <c r="J17" s="10"/>
      <c r="K17" s="10">
        <v>1992509</v>
      </c>
      <c r="L17" s="10"/>
      <c r="M17" s="10">
        <v>20149225913</v>
      </c>
      <c r="N17" s="10"/>
      <c r="O17" s="10">
        <v>22271509549</v>
      </c>
      <c r="P17" s="10"/>
      <c r="Q17" s="10">
        <f t="shared" si="1"/>
        <v>-2122283636</v>
      </c>
    </row>
    <row r="18" spans="1:17">
      <c r="A18" s="1" t="s">
        <v>74</v>
      </c>
      <c r="C18" s="10">
        <v>227798</v>
      </c>
      <c r="D18" s="10"/>
      <c r="E18" s="10">
        <v>6679009472</v>
      </c>
      <c r="F18" s="10"/>
      <c r="G18" s="10">
        <v>5260525522</v>
      </c>
      <c r="H18" s="10"/>
      <c r="I18" s="10">
        <f t="shared" si="0"/>
        <v>1418483950</v>
      </c>
      <c r="J18" s="10"/>
      <c r="K18" s="10">
        <v>321662</v>
      </c>
      <c r="L18" s="10"/>
      <c r="M18" s="10">
        <v>9385094359</v>
      </c>
      <c r="N18" s="10"/>
      <c r="O18" s="10">
        <v>7411991885</v>
      </c>
      <c r="P18" s="10"/>
      <c r="Q18" s="10">
        <f t="shared" si="1"/>
        <v>1973102474</v>
      </c>
    </row>
    <row r="19" spans="1:17">
      <c r="A19" s="1" t="s">
        <v>31</v>
      </c>
      <c r="C19" s="10">
        <v>299317</v>
      </c>
      <c r="D19" s="10"/>
      <c r="E19" s="10">
        <v>9798207705</v>
      </c>
      <c r="F19" s="10"/>
      <c r="G19" s="10">
        <v>10901259166</v>
      </c>
      <c r="H19" s="10"/>
      <c r="I19" s="10">
        <f t="shared" si="0"/>
        <v>-1103051461</v>
      </c>
      <c r="J19" s="10"/>
      <c r="K19" s="10">
        <v>362095</v>
      </c>
      <c r="L19" s="10"/>
      <c r="M19" s="10">
        <v>12145399382</v>
      </c>
      <c r="N19" s="10"/>
      <c r="O19" s="10">
        <v>13156578538</v>
      </c>
      <c r="P19" s="10"/>
      <c r="Q19" s="10">
        <f t="shared" si="1"/>
        <v>-1011179156</v>
      </c>
    </row>
    <row r="20" spans="1:17">
      <c r="A20" s="1" t="s">
        <v>33</v>
      </c>
      <c r="C20" s="10">
        <v>51663</v>
      </c>
      <c r="D20" s="10"/>
      <c r="E20" s="10">
        <v>2270297333</v>
      </c>
      <c r="F20" s="10"/>
      <c r="G20" s="10">
        <v>2648933541</v>
      </c>
      <c r="H20" s="10"/>
      <c r="I20" s="10">
        <f t="shared" si="0"/>
        <v>-378636208</v>
      </c>
      <c r="J20" s="10"/>
      <c r="K20" s="10">
        <v>942819</v>
      </c>
      <c r="L20" s="10"/>
      <c r="M20" s="10">
        <v>53077372754</v>
      </c>
      <c r="N20" s="10"/>
      <c r="O20" s="10">
        <v>48295962417</v>
      </c>
      <c r="P20" s="10"/>
      <c r="Q20" s="10">
        <f t="shared" si="1"/>
        <v>4781410337</v>
      </c>
    </row>
    <row r="21" spans="1:17">
      <c r="A21" s="1" t="s">
        <v>17</v>
      </c>
      <c r="C21" s="10">
        <v>8169824</v>
      </c>
      <c r="D21" s="10"/>
      <c r="E21" s="10">
        <v>19598608851</v>
      </c>
      <c r="F21" s="10"/>
      <c r="G21" s="10">
        <v>20077786115</v>
      </c>
      <c r="H21" s="10"/>
      <c r="I21" s="10">
        <f t="shared" si="0"/>
        <v>-479177264</v>
      </c>
      <c r="J21" s="10"/>
      <c r="K21" s="10">
        <v>20782059</v>
      </c>
      <c r="L21" s="10"/>
      <c r="M21" s="10">
        <v>46394330075</v>
      </c>
      <c r="N21" s="10"/>
      <c r="O21" s="10">
        <v>50540537139</v>
      </c>
      <c r="P21" s="10"/>
      <c r="Q21" s="10">
        <f t="shared" si="1"/>
        <v>-4146207064</v>
      </c>
    </row>
    <row r="22" spans="1:17">
      <c r="A22" s="1" t="s">
        <v>43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f t="shared" si="0"/>
        <v>0</v>
      </c>
      <c r="J22" s="10"/>
      <c r="K22" s="10">
        <v>40317</v>
      </c>
      <c r="L22" s="10"/>
      <c r="M22" s="10">
        <v>1095509244</v>
      </c>
      <c r="N22" s="10"/>
      <c r="O22" s="10">
        <v>1152387905</v>
      </c>
      <c r="P22" s="10"/>
      <c r="Q22" s="10">
        <f t="shared" si="1"/>
        <v>-56878661</v>
      </c>
    </row>
    <row r="23" spans="1:17">
      <c r="A23" s="1" t="s">
        <v>156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10">
        <v>625000</v>
      </c>
      <c r="L23" s="10"/>
      <c r="M23" s="10">
        <v>15314583040</v>
      </c>
      <c r="N23" s="10"/>
      <c r="O23" s="10">
        <v>8445161250</v>
      </c>
      <c r="P23" s="10"/>
      <c r="Q23" s="10">
        <f t="shared" si="1"/>
        <v>6869421790</v>
      </c>
    </row>
    <row r="24" spans="1:17">
      <c r="A24" s="1" t="s">
        <v>157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f t="shared" si="0"/>
        <v>0</v>
      </c>
      <c r="J24" s="10"/>
      <c r="K24" s="10">
        <v>3585149</v>
      </c>
      <c r="L24" s="10"/>
      <c r="M24" s="10">
        <v>15561752190</v>
      </c>
      <c r="N24" s="10"/>
      <c r="O24" s="10">
        <v>15516524872</v>
      </c>
      <c r="P24" s="10"/>
      <c r="Q24" s="10">
        <f t="shared" si="1"/>
        <v>45227318</v>
      </c>
    </row>
    <row r="25" spans="1:17">
      <c r="A25" s="1" t="s">
        <v>45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f t="shared" si="0"/>
        <v>0</v>
      </c>
      <c r="J25" s="10"/>
      <c r="K25" s="10">
        <v>8095079</v>
      </c>
      <c r="L25" s="10"/>
      <c r="M25" s="10">
        <v>78433635980</v>
      </c>
      <c r="N25" s="10"/>
      <c r="O25" s="10">
        <v>71012564268</v>
      </c>
      <c r="P25" s="10"/>
      <c r="Q25" s="10">
        <f t="shared" si="1"/>
        <v>7421071712</v>
      </c>
    </row>
    <row r="26" spans="1:17">
      <c r="A26" s="1" t="s">
        <v>158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f t="shared" si="0"/>
        <v>0</v>
      </c>
      <c r="J26" s="10"/>
      <c r="K26" s="10">
        <v>1099073</v>
      </c>
      <c r="L26" s="10"/>
      <c r="M26" s="10">
        <v>17571894064</v>
      </c>
      <c r="N26" s="10"/>
      <c r="O26" s="10">
        <v>19042859177</v>
      </c>
      <c r="P26" s="10"/>
      <c r="Q26" s="10">
        <f t="shared" si="1"/>
        <v>-1470965113</v>
      </c>
    </row>
    <row r="27" spans="1:17">
      <c r="A27" s="1" t="s">
        <v>38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 t="shared" si="0"/>
        <v>0</v>
      </c>
      <c r="J27" s="10"/>
      <c r="K27" s="10">
        <v>6563938</v>
      </c>
      <c r="L27" s="10"/>
      <c r="M27" s="10">
        <v>37294158347</v>
      </c>
      <c r="N27" s="10"/>
      <c r="O27" s="10">
        <v>36480125390</v>
      </c>
      <c r="P27" s="10"/>
      <c r="Q27" s="10">
        <f t="shared" si="1"/>
        <v>814032957</v>
      </c>
    </row>
    <row r="28" spans="1:17">
      <c r="A28" s="1" t="s">
        <v>72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10">
        <v>7334828</v>
      </c>
      <c r="L28" s="10"/>
      <c r="M28" s="10">
        <v>75082206011</v>
      </c>
      <c r="N28" s="10"/>
      <c r="O28" s="10">
        <v>58291164309</v>
      </c>
      <c r="P28" s="10"/>
      <c r="Q28" s="10">
        <f t="shared" si="1"/>
        <v>16791041702</v>
      </c>
    </row>
    <row r="29" spans="1:17">
      <c r="A29" s="1" t="s">
        <v>71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J29" s="10"/>
      <c r="K29" s="10">
        <v>9033512</v>
      </c>
      <c r="L29" s="10"/>
      <c r="M29" s="10">
        <v>64732464322</v>
      </c>
      <c r="N29" s="10"/>
      <c r="O29" s="10">
        <v>49964112352</v>
      </c>
      <c r="P29" s="10"/>
      <c r="Q29" s="10">
        <f t="shared" si="1"/>
        <v>14768351970</v>
      </c>
    </row>
    <row r="30" spans="1:17">
      <c r="A30" s="1" t="s">
        <v>159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f t="shared" si="0"/>
        <v>0</v>
      </c>
      <c r="J30" s="10"/>
      <c r="K30" s="10">
        <v>5552143</v>
      </c>
      <c r="L30" s="10"/>
      <c r="M30" s="10">
        <v>34328900169</v>
      </c>
      <c r="N30" s="10"/>
      <c r="O30" s="10">
        <v>34328900169</v>
      </c>
      <c r="P30" s="10"/>
      <c r="Q30" s="10">
        <f t="shared" si="1"/>
        <v>0</v>
      </c>
    </row>
    <row r="31" spans="1:17">
      <c r="A31" s="1" t="s">
        <v>160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J31" s="10"/>
      <c r="K31" s="10">
        <v>5431247</v>
      </c>
      <c r="L31" s="10"/>
      <c r="M31" s="10">
        <v>31550108015</v>
      </c>
      <c r="N31" s="10"/>
      <c r="O31" s="10">
        <v>31550113823</v>
      </c>
      <c r="P31" s="10"/>
      <c r="Q31" s="10">
        <f t="shared" si="1"/>
        <v>-5808</v>
      </c>
    </row>
    <row r="32" spans="1:17">
      <c r="A32" s="1" t="s">
        <v>161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2000000</v>
      </c>
      <c r="L32" s="10"/>
      <c r="M32" s="10">
        <v>12107529075</v>
      </c>
      <c r="N32" s="10"/>
      <c r="O32" s="10">
        <v>11325950281</v>
      </c>
      <c r="P32" s="10"/>
      <c r="Q32" s="10">
        <f t="shared" si="1"/>
        <v>781578794</v>
      </c>
    </row>
    <row r="33" spans="1:17">
      <c r="A33" s="1" t="s">
        <v>24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J33" s="10"/>
      <c r="K33" s="10">
        <v>161315</v>
      </c>
      <c r="L33" s="10"/>
      <c r="M33" s="10">
        <v>2663055454</v>
      </c>
      <c r="N33" s="10"/>
      <c r="O33" s="10">
        <v>2757990487</v>
      </c>
      <c r="P33" s="10"/>
      <c r="Q33" s="10">
        <f t="shared" si="1"/>
        <v>-94935033</v>
      </c>
    </row>
    <row r="34" spans="1:17">
      <c r="A34" s="1" t="s">
        <v>22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0">
        <v>1724600</v>
      </c>
      <c r="L34" s="10"/>
      <c r="M34" s="10">
        <v>14283152640</v>
      </c>
      <c r="N34" s="10"/>
      <c r="O34" s="10">
        <v>12338138161</v>
      </c>
      <c r="P34" s="10"/>
      <c r="Q34" s="10">
        <f t="shared" si="1"/>
        <v>1945014479</v>
      </c>
    </row>
    <row r="35" spans="1:17">
      <c r="A35" s="1" t="s">
        <v>141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10">
        <v>2809741</v>
      </c>
      <c r="L35" s="10"/>
      <c r="M35" s="10">
        <v>92070004055</v>
      </c>
      <c r="N35" s="10"/>
      <c r="O35" s="10">
        <v>55751127972</v>
      </c>
      <c r="P35" s="10"/>
      <c r="Q35" s="10">
        <f t="shared" si="1"/>
        <v>36318876083</v>
      </c>
    </row>
    <row r="36" spans="1:17">
      <c r="A36" s="1" t="s">
        <v>23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J36" s="10"/>
      <c r="K36" s="10">
        <v>916797</v>
      </c>
      <c r="L36" s="10"/>
      <c r="M36" s="10">
        <v>10584484683</v>
      </c>
      <c r="N36" s="10"/>
      <c r="O36" s="10">
        <v>9190394825</v>
      </c>
      <c r="P36" s="10"/>
      <c r="Q36" s="10">
        <f t="shared" si="1"/>
        <v>1394089858</v>
      </c>
    </row>
    <row r="37" spans="1:17">
      <c r="A37" s="1" t="s">
        <v>25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J37" s="10"/>
      <c r="K37" s="10">
        <v>2254589</v>
      </c>
      <c r="L37" s="10"/>
      <c r="M37" s="10">
        <v>11643149753</v>
      </c>
      <c r="N37" s="10"/>
      <c r="O37" s="10">
        <v>9807076804</v>
      </c>
      <c r="P37" s="10"/>
      <c r="Q37" s="10">
        <f t="shared" si="1"/>
        <v>1836072949</v>
      </c>
    </row>
    <row r="38" spans="1:17">
      <c r="A38" s="1" t="s">
        <v>77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f t="shared" si="0"/>
        <v>0</v>
      </c>
      <c r="J38" s="10"/>
      <c r="K38" s="10">
        <v>26637</v>
      </c>
      <c r="L38" s="10"/>
      <c r="M38" s="10">
        <v>162217694</v>
      </c>
      <c r="N38" s="10"/>
      <c r="O38" s="10">
        <v>185969520</v>
      </c>
      <c r="P38" s="10"/>
      <c r="Q38" s="10">
        <f t="shared" si="1"/>
        <v>-23751826</v>
      </c>
    </row>
    <row r="39" spans="1:17">
      <c r="A39" s="1" t="s">
        <v>59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J39" s="10"/>
      <c r="K39" s="10">
        <v>84228</v>
      </c>
      <c r="L39" s="10"/>
      <c r="M39" s="10">
        <v>1458547420</v>
      </c>
      <c r="N39" s="10"/>
      <c r="O39" s="10">
        <v>1318589195</v>
      </c>
      <c r="P39" s="10"/>
      <c r="Q39" s="10">
        <f t="shared" si="1"/>
        <v>139958225</v>
      </c>
    </row>
    <row r="40" spans="1:17">
      <c r="A40" s="1" t="s">
        <v>62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f t="shared" si="0"/>
        <v>0</v>
      </c>
      <c r="J40" s="10"/>
      <c r="K40" s="10">
        <v>596778</v>
      </c>
      <c r="L40" s="10"/>
      <c r="M40" s="10">
        <v>6540313207</v>
      </c>
      <c r="N40" s="10"/>
      <c r="O40" s="10">
        <v>5372409449</v>
      </c>
      <c r="P40" s="10"/>
      <c r="Q40" s="10">
        <f t="shared" si="1"/>
        <v>1167903758</v>
      </c>
    </row>
    <row r="41" spans="1:17">
      <c r="A41" s="1" t="s">
        <v>162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f t="shared" si="0"/>
        <v>0</v>
      </c>
      <c r="J41" s="10"/>
      <c r="K41" s="10">
        <v>33939435</v>
      </c>
      <c r="L41" s="10"/>
      <c r="M41" s="10">
        <v>255529469096</v>
      </c>
      <c r="N41" s="10"/>
      <c r="O41" s="10">
        <v>149794094670</v>
      </c>
      <c r="P41" s="10"/>
      <c r="Q41" s="10">
        <f t="shared" si="1"/>
        <v>105735374426</v>
      </c>
    </row>
    <row r="42" spans="1:17">
      <c r="A42" s="1" t="s">
        <v>163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f t="shared" si="0"/>
        <v>0</v>
      </c>
      <c r="J42" s="10"/>
      <c r="K42" s="10">
        <v>2715563</v>
      </c>
      <c r="L42" s="10"/>
      <c r="M42" s="10">
        <v>15301314044</v>
      </c>
      <c r="N42" s="10"/>
      <c r="O42" s="10">
        <v>6374345625</v>
      </c>
      <c r="P42" s="10"/>
      <c r="Q42" s="10">
        <f t="shared" si="1"/>
        <v>8926968419</v>
      </c>
    </row>
    <row r="43" spans="1:17">
      <c r="A43" s="1" t="s">
        <v>57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f t="shared" si="0"/>
        <v>0</v>
      </c>
      <c r="J43" s="10"/>
      <c r="K43" s="10">
        <v>9321</v>
      </c>
      <c r="L43" s="10"/>
      <c r="M43" s="10">
        <v>132318429</v>
      </c>
      <c r="N43" s="10"/>
      <c r="O43" s="10">
        <v>180125359</v>
      </c>
      <c r="P43" s="10"/>
      <c r="Q43" s="10">
        <f t="shared" si="1"/>
        <v>-47806930</v>
      </c>
    </row>
    <row r="44" spans="1:17">
      <c r="A44" s="1" t="s">
        <v>164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J44" s="10"/>
      <c r="K44" s="10">
        <v>832644</v>
      </c>
      <c r="L44" s="10"/>
      <c r="M44" s="10">
        <v>8749588823</v>
      </c>
      <c r="N44" s="10"/>
      <c r="O44" s="10">
        <v>8218959398</v>
      </c>
      <c r="P44" s="10"/>
      <c r="Q44" s="10">
        <f t="shared" si="1"/>
        <v>530629425</v>
      </c>
    </row>
    <row r="45" spans="1:17">
      <c r="A45" s="1" t="s">
        <v>37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f t="shared" si="0"/>
        <v>0</v>
      </c>
      <c r="J45" s="10"/>
      <c r="K45" s="10">
        <v>822299</v>
      </c>
      <c r="L45" s="10"/>
      <c r="M45" s="10">
        <v>25313558033</v>
      </c>
      <c r="N45" s="10"/>
      <c r="O45" s="10">
        <v>18955733735</v>
      </c>
      <c r="P45" s="10"/>
      <c r="Q45" s="10">
        <f t="shared" si="1"/>
        <v>6357824298</v>
      </c>
    </row>
    <row r="46" spans="1:17">
      <c r="A46" s="1" t="s">
        <v>165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f t="shared" si="0"/>
        <v>0</v>
      </c>
      <c r="J46" s="10"/>
      <c r="K46" s="10">
        <v>7490000</v>
      </c>
      <c r="L46" s="10"/>
      <c r="M46" s="10">
        <v>79697420171</v>
      </c>
      <c r="N46" s="10"/>
      <c r="O46" s="10">
        <v>70020094260</v>
      </c>
      <c r="P46" s="10"/>
      <c r="Q46" s="10">
        <f t="shared" si="1"/>
        <v>9677325911</v>
      </c>
    </row>
    <row r="47" spans="1:17">
      <c r="A47" s="1" t="s">
        <v>42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f t="shared" si="0"/>
        <v>0</v>
      </c>
      <c r="J47" s="10"/>
      <c r="K47" s="10">
        <v>1257916</v>
      </c>
      <c r="L47" s="10"/>
      <c r="M47" s="10">
        <v>3851092148</v>
      </c>
      <c r="N47" s="10"/>
      <c r="O47" s="10">
        <v>3116576929</v>
      </c>
      <c r="P47" s="10"/>
      <c r="Q47" s="10">
        <f t="shared" si="1"/>
        <v>734515219</v>
      </c>
    </row>
    <row r="48" spans="1:17">
      <c r="A48" s="1" t="s">
        <v>16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f t="shared" si="0"/>
        <v>0</v>
      </c>
      <c r="J48" s="10"/>
      <c r="K48" s="10">
        <v>1796822</v>
      </c>
      <c r="L48" s="10"/>
      <c r="M48" s="10">
        <v>6379914438</v>
      </c>
      <c r="N48" s="10"/>
      <c r="O48" s="10">
        <v>6012113791</v>
      </c>
      <c r="P48" s="10"/>
      <c r="Q48" s="10">
        <f t="shared" si="1"/>
        <v>367800647</v>
      </c>
    </row>
    <row r="49" spans="1:17">
      <c r="A49" s="1" t="s">
        <v>166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f t="shared" si="0"/>
        <v>0</v>
      </c>
      <c r="J49" s="10"/>
      <c r="K49" s="10">
        <v>1125000</v>
      </c>
      <c r="L49" s="10"/>
      <c r="M49" s="10">
        <v>14188121786</v>
      </c>
      <c r="N49" s="10"/>
      <c r="O49" s="10">
        <v>12398622736</v>
      </c>
      <c r="P49" s="10"/>
      <c r="Q49" s="10">
        <f t="shared" si="1"/>
        <v>1789499050</v>
      </c>
    </row>
    <row r="50" spans="1:17">
      <c r="A50" s="1" t="s">
        <v>15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J50" s="10"/>
      <c r="K50" s="10">
        <v>88394</v>
      </c>
      <c r="L50" s="10"/>
      <c r="M50" s="10">
        <v>344270334</v>
      </c>
      <c r="N50" s="10"/>
      <c r="O50" s="10">
        <v>373549218</v>
      </c>
      <c r="P50" s="10"/>
      <c r="Q50" s="10">
        <f t="shared" si="1"/>
        <v>-29278884</v>
      </c>
    </row>
    <row r="51" spans="1:17">
      <c r="A51" s="1" t="s">
        <v>65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f t="shared" si="0"/>
        <v>0</v>
      </c>
      <c r="J51" s="10"/>
      <c r="K51" s="10">
        <v>5054310</v>
      </c>
      <c r="L51" s="10"/>
      <c r="M51" s="10">
        <v>80452934882</v>
      </c>
      <c r="N51" s="10"/>
      <c r="O51" s="10">
        <v>69449842940</v>
      </c>
      <c r="P51" s="10"/>
      <c r="Q51" s="10">
        <f t="shared" si="1"/>
        <v>11003091942</v>
      </c>
    </row>
    <row r="52" spans="1:17">
      <c r="A52" s="1" t="s">
        <v>47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f t="shared" si="0"/>
        <v>0</v>
      </c>
      <c r="J52" s="10"/>
      <c r="K52" s="10">
        <v>1634351</v>
      </c>
      <c r="L52" s="10"/>
      <c r="M52" s="10">
        <v>23925567711</v>
      </c>
      <c r="N52" s="10"/>
      <c r="O52" s="10">
        <v>24341944067</v>
      </c>
      <c r="P52" s="10"/>
      <c r="Q52" s="10">
        <f t="shared" si="1"/>
        <v>-416376356</v>
      </c>
    </row>
    <row r="53" spans="1:17">
      <c r="A53" s="1" t="s">
        <v>48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J53" s="10"/>
      <c r="K53" s="10">
        <v>2890341</v>
      </c>
      <c r="L53" s="10"/>
      <c r="M53" s="10">
        <v>62424949897</v>
      </c>
      <c r="N53" s="10"/>
      <c r="O53" s="10">
        <v>55579792274</v>
      </c>
      <c r="P53" s="10"/>
      <c r="Q53" s="10">
        <f t="shared" si="1"/>
        <v>6845157623</v>
      </c>
    </row>
    <row r="54" spans="1:17">
      <c r="A54" s="1" t="s">
        <v>44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J54" s="10"/>
      <c r="K54" s="10">
        <v>64882079</v>
      </c>
      <c r="L54" s="10"/>
      <c r="M54" s="10">
        <v>78532113003</v>
      </c>
      <c r="N54" s="10"/>
      <c r="O54" s="10">
        <v>73733190944</v>
      </c>
      <c r="P54" s="10"/>
      <c r="Q54" s="10">
        <f t="shared" si="1"/>
        <v>4798922059</v>
      </c>
    </row>
    <row r="55" spans="1:17">
      <c r="A55" s="1" t="s">
        <v>55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f t="shared" si="0"/>
        <v>0</v>
      </c>
      <c r="J55" s="10"/>
      <c r="K55" s="10">
        <v>1312125</v>
      </c>
      <c r="L55" s="10"/>
      <c r="M55" s="10">
        <v>28407807493</v>
      </c>
      <c r="N55" s="10"/>
      <c r="O55" s="10">
        <v>28195780490</v>
      </c>
      <c r="P55" s="10"/>
      <c r="Q55" s="10">
        <f t="shared" si="1"/>
        <v>212027003</v>
      </c>
    </row>
    <row r="56" spans="1:17">
      <c r="A56" s="1" t="s">
        <v>68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J56" s="10"/>
      <c r="K56" s="10">
        <v>949695</v>
      </c>
      <c r="L56" s="10"/>
      <c r="M56" s="10">
        <v>30057978890</v>
      </c>
      <c r="N56" s="10"/>
      <c r="O56" s="10">
        <v>31723558495</v>
      </c>
      <c r="P56" s="10"/>
      <c r="Q56" s="10">
        <f t="shared" si="1"/>
        <v>-1665579605</v>
      </c>
    </row>
    <row r="57" spans="1:17">
      <c r="A57" s="1" t="s">
        <v>78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f t="shared" si="0"/>
        <v>0</v>
      </c>
      <c r="J57" s="10"/>
      <c r="K57" s="10">
        <v>43199</v>
      </c>
      <c r="L57" s="10"/>
      <c r="M57" s="10">
        <v>1646759217</v>
      </c>
      <c r="N57" s="10"/>
      <c r="O57" s="10">
        <v>1551389338</v>
      </c>
      <c r="P57" s="10"/>
      <c r="Q57" s="10">
        <f t="shared" si="1"/>
        <v>95369879</v>
      </c>
    </row>
    <row r="58" spans="1:17">
      <c r="A58" s="1" t="s">
        <v>39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J58" s="10"/>
      <c r="K58" s="10">
        <v>256320</v>
      </c>
      <c r="L58" s="10"/>
      <c r="M58" s="10">
        <v>3952301602</v>
      </c>
      <c r="N58" s="10"/>
      <c r="O58" s="10">
        <v>3660744673</v>
      </c>
      <c r="P58" s="10"/>
      <c r="Q58" s="10">
        <f t="shared" si="1"/>
        <v>291556929</v>
      </c>
    </row>
    <row r="59" spans="1:17">
      <c r="A59" s="1" t="s">
        <v>34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f t="shared" si="0"/>
        <v>0</v>
      </c>
      <c r="J59" s="10"/>
      <c r="K59" s="10">
        <v>372617</v>
      </c>
      <c r="L59" s="10"/>
      <c r="M59" s="10">
        <v>16313490971</v>
      </c>
      <c r="N59" s="10"/>
      <c r="O59" s="10">
        <v>13715225053</v>
      </c>
      <c r="P59" s="10"/>
      <c r="Q59" s="10">
        <f t="shared" si="1"/>
        <v>2598265918</v>
      </c>
    </row>
    <row r="60" spans="1:17">
      <c r="A60" s="1" t="s">
        <v>167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f t="shared" si="0"/>
        <v>0</v>
      </c>
      <c r="J60" s="10"/>
      <c r="K60" s="10">
        <v>6027396</v>
      </c>
      <c r="L60" s="10"/>
      <c r="M60" s="10">
        <v>48160158850</v>
      </c>
      <c r="N60" s="10"/>
      <c r="O60" s="10">
        <v>42209846838</v>
      </c>
      <c r="P60" s="10"/>
      <c r="Q60" s="10">
        <f t="shared" si="1"/>
        <v>5950312012</v>
      </c>
    </row>
    <row r="61" spans="1:17">
      <c r="A61" s="1" t="s">
        <v>67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f t="shared" si="0"/>
        <v>0</v>
      </c>
      <c r="J61" s="10"/>
      <c r="K61" s="10">
        <v>2266138</v>
      </c>
      <c r="L61" s="10"/>
      <c r="M61" s="10">
        <v>79802154563</v>
      </c>
      <c r="N61" s="10"/>
      <c r="O61" s="10">
        <v>78368038244</v>
      </c>
      <c r="P61" s="10"/>
      <c r="Q61" s="10">
        <f t="shared" si="1"/>
        <v>1434116319</v>
      </c>
    </row>
    <row r="62" spans="1:17">
      <c r="A62" s="1" t="s">
        <v>28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f t="shared" si="0"/>
        <v>0</v>
      </c>
      <c r="J62" s="10"/>
      <c r="K62" s="10">
        <v>137356</v>
      </c>
      <c r="L62" s="10"/>
      <c r="M62" s="10">
        <v>21726069542</v>
      </c>
      <c r="N62" s="10"/>
      <c r="O62" s="10">
        <v>21748533366</v>
      </c>
      <c r="P62" s="10"/>
      <c r="Q62" s="10">
        <f t="shared" si="1"/>
        <v>-22463824</v>
      </c>
    </row>
    <row r="63" spans="1:17">
      <c r="A63" s="1" t="s">
        <v>168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f t="shared" si="0"/>
        <v>0</v>
      </c>
      <c r="J63" s="10"/>
      <c r="K63" s="10">
        <v>2176239</v>
      </c>
      <c r="L63" s="10"/>
      <c r="M63" s="10">
        <v>394699217940</v>
      </c>
      <c r="N63" s="10"/>
      <c r="O63" s="10">
        <v>366917066733</v>
      </c>
      <c r="P63" s="10"/>
      <c r="Q63" s="10">
        <f t="shared" si="1"/>
        <v>27782151207</v>
      </c>
    </row>
    <row r="64" spans="1:17">
      <c r="A64" s="1" t="s">
        <v>53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f t="shared" si="0"/>
        <v>0</v>
      </c>
      <c r="J64" s="10"/>
      <c r="K64" s="10">
        <v>47076384</v>
      </c>
      <c r="L64" s="10"/>
      <c r="M64" s="10">
        <v>579631843358</v>
      </c>
      <c r="N64" s="10"/>
      <c r="O64" s="10">
        <v>465773401838</v>
      </c>
      <c r="P64" s="10"/>
      <c r="Q64" s="10">
        <f t="shared" si="1"/>
        <v>113858441520</v>
      </c>
    </row>
    <row r="65" spans="1:17">
      <c r="A65" s="1" t="s">
        <v>41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f t="shared" si="0"/>
        <v>0</v>
      </c>
      <c r="J65" s="10"/>
      <c r="K65" s="10">
        <v>414176</v>
      </c>
      <c r="L65" s="10"/>
      <c r="M65" s="10">
        <v>7399992661</v>
      </c>
      <c r="N65" s="10"/>
      <c r="O65" s="10">
        <v>5703821203</v>
      </c>
      <c r="P65" s="10"/>
      <c r="Q65" s="10">
        <f t="shared" si="1"/>
        <v>1696171458</v>
      </c>
    </row>
    <row r="66" spans="1:17">
      <c r="A66" s="1" t="s">
        <v>30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f t="shared" si="0"/>
        <v>0</v>
      </c>
      <c r="J66" s="10"/>
      <c r="K66" s="10">
        <v>103804</v>
      </c>
      <c r="L66" s="10"/>
      <c r="M66" s="10">
        <v>5560328505</v>
      </c>
      <c r="N66" s="10"/>
      <c r="O66" s="10">
        <v>4328008164</v>
      </c>
      <c r="P66" s="10"/>
      <c r="Q66" s="10">
        <f t="shared" si="1"/>
        <v>1232320341</v>
      </c>
    </row>
    <row r="67" spans="1:17">
      <c r="A67" s="1" t="s">
        <v>29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f t="shared" si="0"/>
        <v>0</v>
      </c>
      <c r="J67" s="10"/>
      <c r="K67" s="10">
        <v>3145516</v>
      </c>
      <c r="L67" s="10"/>
      <c r="M67" s="10">
        <v>43573483546</v>
      </c>
      <c r="N67" s="10"/>
      <c r="O67" s="10">
        <v>40232241941</v>
      </c>
      <c r="P67" s="10"/>
      <c r="Q67" s="10">
        <f t="shared" si="1"/>
        <v>3341241605</v>
      </c>
    </row>
    <row r="68" spans="1:17">
      <c r="A68" s="1" t="s">
        <v>32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f t="shared" si="0"/>
        <v>0</v>
      </c>
      <c r="J68" s="10"/>
      <c r="K68" s="10">
        <v>198912</v>
      </c>
      <c r="L68" s="10"/>
      <c r="M68" s="10">
        <v>25849769377</v>
      </c>
      <c r="N68" s="10"/>
      <c r="O68" s="10">
        <v>23203803510</v>
      </c>
      <c r="P68" s="10"/>
      <c r="Q68" s="10">
        <f t="shared" si="1"/>
        <v>2645965867</v>
      </c>
    </row>
    <row r="69" spans="1:17">
      <c r="A69" s="1" t="s">
        <v>36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f t="shared" si="0"/>
        <v>0</v>
      </c>
      <c r="J69" s="10"/>
      <c r="K69" s="10">
        <v>123793</v>
      </c>
      <c r="L69" s="10"/>
      <c r="M69" s="10">
        <v>21141768815</v>
      </c>
      <c r="N69" s="10"/>
      <c r="O69" s="10">
        <v>19642762166</v>
      </c>
      <c r="P69" s="10"/>
      <c r="Q69" s="10">
        <f t="shared" si="1"/>
        <v>1499006649</v>
      </c>
    </row>
    <row r="70" spans="1:17">
      <c r="A70" s="1" t="s">
        <v>169</v>
      </c>
      <c r="C70" s="10">
        <v>0</v>
      </c>
      <c r="D70" s="10"/>
      <c r="E70" s="10">
        <v>0</v>
      </c>
      <c r="F70" s="10"/>
      <c r="G70" s="10">
        <v>0</v>
      </c>
      <c r="H70" s="10"/>
      <c r="I70" s="10">
        <f t="shared" si="0"/>
        <v>0</v>
      </c>
      <c r="J70" s="10"/>
      <c r="K70" s="10">
        <v>34621</v>
      </c>
      <c r="L70" s="10"/>
      <c r="M70" s="10">
        <v>482552972</v>
      </c>
      <c r="N70" s="10"/>
      <c r="O70" s="10">
        <v>426746062</v>
      </c>
      <c r="P70" s="10"/>
      <c r="Q70" s="10">
        <f t="shared" si="1"/>
        <v>55806910</v>
      </c>
    </row>
    <row r="71" spans="1:17">
      <c r="A71" s="1" t="s">
        <v>70</v>
      </c>
      <c r="C71" s="10">
        <v>0</v>
      </c>
      <c r="D71" s="10"/>
      <c r="E71" s="10">
        <v>0</v>
      </c>
      <c r="F71" s="10"/>
      <c r="G71" s="10">
        <v>0</v>
      </c>
      <c r="H71" s="10"/>
      <c r="I71" s="10">
        <f t="shared" si="0"/>
        <v>0</v>
      </c>
      <c r="J71" s="10"/>
      <c r="K71" s="10">
        <v>820374</v>
      </c>
      <c r="L71" s="10"/>
      <c r="M71" s="10">
        <v>21490920929</v>
      </c>
      <c r="N71" s="10"/>
      <c r="O71" s="10">
        <v>16486583399</v>
      </c>
      <c r="P71" s="10"/>
      <c r="Q71" s="10">
        <f t="shared" si="1"/>
        <v>5004337530</v>
      </c>
    </row>
    <row r="72" spans="1:17">
      <c r="A72" s="1" t="s">
        <v>27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f t="shared" si="0"/>
        <v>0</v>
      </c>
      <c r="J72" s="10"/>
      <c r="K72" s="10">
        <v>10643101</v>
      </c>
      <c r="L72" s="10"/>
      <c r="M72" s="10">
        <v>34548479188</v>
      </c>
      <c r="N72" s="10"/>
      <c r="O72" s="10">
        <v>27257210357</v>
      </c>
      <c r="P72" s="10"/>
      <c r="Q72" s="10">
        <f t="shared" si="1"/>
        <v>7291268831</v>
      </c>
    </row>
    <row r="73" spans="1:17">
      <c r="A73" s="1" t="s">
        <v>26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f t="shared" ref="I73:I89" si="2">E73-G73</f>
        <v>0</v>
      </c>
      <c r="J73" s="10"/>
      <c r="K73" s="10">
        <v>89365</v>
      </c>
      <c r="L73" s="10"/>
      <c r="M73" s="10">
        <v>4535380914</v>
      </c>
      <c r="N73" s="10"/>
      <c r="O73" s="10">
        <v>3338644254</v>
      </c>
      <c r="P73" s="10"/>
      <c r="Q73" s="10">
        <f t="shared" ref="Q73:Q89" si="3">M73-O73</f>
        <v>1196736660</v>
      </c>
    </row>
    <row r="74" spans="1:17">
      <c r="A74" s="1" t="s">
        <v>170</v>
      </c>
      <c r="C74" s="10">
        <v>0</v>
      </c>
      <c r="D74" s="10"/>
      <c r="E74" s="10">
        <v>0</v>
      </c>
      <c r="F74" s="10"/>
      <c r="G74" s="10">
        <v>0</v>
      </c>
      <c r="H74" s="10"/>
      <c r="I74" s="10">
        <f t="shared" si="2"/>
        <v>0</v>
      </c>
      <c r="J74" s="10"/>
      <c r="K74" s="10">
        <v>10500000</v>
      </c>
      <c r="L74" s="10"/>
      <c r="M74" s="10">
        <v>81533579328</v>
      </c>
      <c r="N74" s="10"/>
      <c r="O74" s="10">
        <v>40343098301</v>
      </c>
      <c r="P74" s="10"/>
      <c r="Q74" s="10">
        <f t="shared" si="3"/>
        <v>41190481027</v>
      </c>
    </row>
    <row r="75" spans="1:17">
      <c r="A75" s="1" t="s">
        <v>75</v>
      </c>
      <c r="C75" s="10">
        <v>0</v>
      </c>
      <c r="D75" s="10"/>
      <c r="E75" s="10">
        <v>0</v>
      </c>
      <c r="F75" s="10"/>
      <c r="G75" s="10">
        <v>0</v>
      </c>
      <c r="H75" s="10"/>
      <c r="I75" s="10">
        <f t="shared" si="2"/>
        <v>0</v>
      </c>
      <c r="J75" s="10"/>
      <c r="K75" s="10">
        <v>1371</v>
      </c>
      <c r="L75" s="10"/>
      <c r="M75" s="10">
        <v>14936758</v>
      </c>
      <c r="N75" s="10"/>
      <c r="O75" s="10">
        <v>14233941</v>
      </c>
      <c r="P75" s="10"/>
      <c r="Q75" s="10">
        <f t="shared" si="3"/>
        <v>702817</v>
      </c>
    </row>
    <row r="76" spans="1:17">
      <c r="A76" s="1" t="s">
        <v>51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f t="shared" si="2"/>
        <v>0</v>
      </c>
      <c r="J76" s="10"/>
      <c r="K76" s="10">
        <v>3707932</v>
      </c>
      <c r="L76" s="10"/>
      <c r="M76" s="10">
        <v>137378401731</v>
      </c>
      <c r="N76" s="10"/>
      <c r="O76" s="10">
        <v>98410862970</v>
      </c>
      <c r="P76" s="10"/>
      <c r="Q76" s="10">
        <f t="shared" si="3"/>
        <v>38967538761</v>
      </c>
    </row>
    <row r="77" spans="1:17">
      <c r="A77" s="1" t="s">
        <v>49</v>
      </c>
      <c r="C77" s="10">
        <v>0</v>
      </c>
      <c r="D77" s="10"/>
      <c r="E77" s="10">
        <v>0</v>
      </c>
      <c r="F77" s="10"/>
      <c r="G77" s="10">
        <v>0</v>
      </c>
      <c r="H77" s="10"/>
      <c r="I77" s="10">
        <f t="shared" si="2"/>
        <v>0</v>
      </c>
      <c r="J77" s="10"/>
      <c r="K77" s="10">
        <v>863155</v>
      </c>
      <c r="L77" s="10"/>
      <c r="M77" s="10">
        <v>18983344917</v>
      </c>
      <c r="N77" s="10"/>
      <c r="O77" s="10">
        <v>19832378974</v>
      </c>
      <c r="P77" s="10"/>
      <c r="Q77" s="10">
        <f t="shared" si="3"/>
        <v>-849034057</v>
      </c>
    </row>
    <row r="78" spans="1:17">
      <c r="A78" s="1" t="s">
        <v>50</v>
      </c>
      <c r="C78" s="10">
        <v>0</v>
      </c>
      <c r="D78" s="10"/>
      <c r="E78" s="10">
        <v>0</v>
      </c>
      <c r="F78" s="10"/>
      <c r="G78" s="10">
        <v>0</v>
      </c>
      <c r="H78" s="10"/>
      <c r="I78" s="10">
        <f t="shared" si="2"/>
        <v>0</v>
      </c>
      <c r="J78" s="10"/>
      <c r="K78" s="10">
        <v>1242075</v>
      </c>
      <c r="L78" s="10"/>
      <c r="M78" s="10">
        <v>46329059396</v>
      </c>
      <c r="N78" s="10"/>
      <c r="O78" s="10">
        <v>36888963063</v>
      </c>
      <c r="P78" s="10"/>
      <c r="Q78" s="10">
        <f t="shared" si="3"/>
        <v>9440096333</v>
      </c>
    </row>
    <row r="79" spans="1:17">
      <c r="A79" s="1" t="s">
        <v>171</v>
      </c>
      <c r="C79" s="10">
        <v>0</v>
      </c>
      <c r="D79" s="10"/>
      <c r="E79" s="10">
        <v>0</v>
      </c>
      <c r="F79" s="10"/>
      <c r="G79" s="10">
        <v>0</v>
      </c>
      <c r="H79" s="10"/>
      <c r="I79" s="10">
        <f t="shared" si="2"/>
        <v>0</v>
      </c>
      <c r="J79" s="10"/>
      <c r="K79" s="10">
        <v>5512447</v>
      </c>
      <c r="L79" s="10"/>
      <c r="M79" s="10">
        <v>98262426368</v>
      </c>
      <c r="N79" s="10"/>
      <c r="O79" s="10">
        <v>64229070053</v>
      </c>
      <c r="P79" s="10"/>
      <c r="Q79" s="10">
        <f t="shared" si="3"/>
        <v>34033356315</v>
      </c>
    </row>
    <row r="80" spans="1:17">
      <c r="A80" s="1" t="s">
        <v>20</v>
      </c>
      <c r="C80" s="10">
        <v>0</v>
      </c>
      <c r="D80" s="10"/>
      <c r="E80" s="10">
        <v>0</v>
      </c>
      <c r="F80" s="10"/>
      <c r="G80" s="10">
        <v>0</v>
      </c>
      <c r="H80" s="10"/>
      <c r="I80" s="10">
        <f t="shared" si="2"/>
        <v>0</v>
      </c>
      <c r="J80" s="10"/>
      <c r="K80" s="10">
        <v>813000</v>
      </c>
      <c r="L80" s="10"/>
      <c r="M80" s="10">
        <v>1999088469</v>
      </c>
      <c r="N80" s="10"/>
      <c r="O80" s="10">
        <v>1688835091</v>
      </c>
      <c r="P80" s="10"/>
      <c r="Q80" s="10">
        <f t="shared" si="3"/>
        <v>310253378</v>
      </c>
    </row>
    <row r="81" spans="1:20">
      <c r="A81" s="1" t="s">
        <v>19</v>
      </c>
      <c r="C81" s="10">
        <v>0</v>
      </c>
      <c r="D81" s="10"/>
      <c r="E81" s="10">
        <v>0</v>
      </c>
      <c r="F81" s="10"/>
      <c r="G81" s="10">
        <v>0</v>
      </c>
      <c r="H81" s="10"/>
      <c r="I81" s="10">
        <f t="shared" si="2"/>
        <v>0</v>
      </c>
      <c r="J81" s="10"/>
      <c r="K81" s="10">
        <v>2402184</v>
      </c>
      <c r="L81" s="10"/>
      <c r="M81" s="10">
        <v>9052150951</v>
      </c>
      <c r="N81" s="10"/>
      <c r="O81" s="10">
        <v>7438468075</v>
      </c>
      <c r="P81" s="10"/>
      <c r="Q81" s="10">
        <f t="shared" si="3"/>
        <v>1613682876</v>
      </c>
    </row>
    <row r="82" spans="1:20">
      <c r="A82" s="1" t="s">
        <v>18</v>
      </c>
      <c r="C82" s="10">
        <v>0</v>
      </c>
      <c r="D82" s="10"/>
      <c r="E82" s="10">
        <v>0</v>
      </c>
      <c r="F82" s="10"/>
      <c r="G82" s="10">
        <v>0</v>
      </c>
      <c r="H82" s="10"/>
      <c r="I82" s="10">
        <f t="shared" si="2"/>
        <v>0</v>
      </c>
      <c r="J82" s="10"/>
      <c r="K82" s="10">
        <v>1389862</v>
      </c>
      <c r="L82" s="10"/>
      <c r="M82" s="10">
        <v>3436152765</v>
      </c>
      <c r="N82" s="10"/>
      <c r="O82" s="10">
        <v>2747124015</v>
      </c>
      <c r="P82" s="10"/>
      <c r="Q82" s="10">
        <f t="shared" si="3"/>
        <v>689028750</v>
      </c>
    </row>
    <row r="83" spans="1:20">
      <c r="A83" s="1" t="s">
        <v>35</v>
      </c>
      <c r="C83" s="10">
        <v>0</v>
      </c>
      <c r="D83" s="10"/>
      <c r="E83" s="10">
        <v>0</v>
      </c>
      <c r="F83" s="10"/>
      <c r="G83" s="10">
        <v>0</v>
      </c>
      <c r="H83" s="10"/>
      <c r="I83" s="10">
        <f t="shared" si="2"/>
        <v>0</v>
      </c>
      <c r="J83" s="10"/>
      <c r="K83" s="10">
        <v>87127</v>
      </c>
      <c r="L83" s="10"/>
      <c r="M83" s="10">
        <v>786054905</v>
      </c>
      <c r="N83" s="10"/>
      <c r="O83" s="10">
        <v>842165599</v>
      </c>
      <c r="P83" s="10"/>
      <c r="Q83" s="10">
        <f t="shared" si="3"/>
        <v>-56110694</v>
      </c>
    </row>
    <row r="84" spans="1:20">
      <c r="A84" s="1" t="s">
        <v>76</v>
      </c>
      <c r="C84" s="10">
        <v>0</v>
      </c>
      <c r="D84" s="10"/>
      <c r="E84" s="10">
        <v>0</v>
      </c>
      <c r="F84" s="10"/>
      <c r="G84" s="10">
        <v>0</v>
      </c>
      <c r="H84" s="10"/>
      <c r="I84" s="10">
        <f t="shared" si="2"/>
        <v>0</v>
      </c>
      <c r="J84" s="10"/>
      <c r="K84" s="10">
        <v>1574731</v>
      </c>
      <c r="L84" s="10"/>
      <c r="M84" s="10">
        <v>21694345216</v>
      </c>
      <c r="N84" s="10"/>
      <c r="O84" s="10">
        <v>18534027939</v>
      </c>
      <c r="P84" s="10"/>
      <c r="Q84" s="10">
        <f t="shared" si="3"/>
        <v>3160317277</v>
      </c>
    </row>
    <row r="85" spans="1:20">
      <c r="A85" s="1" t="s">
        <v>69</v>
      </c>
      <c r="C85" s="10">
        <v>0</v>
      </c>
      <c r="D85" s="10"/>
      <c r="E85" s="10">
        <v>0</v>
      </c>
      <c r="F85" s="10"/>
      <c r="G85" s="10">
        <v>0</v>
      </c>
      <c r="H85" s="10"/>
      <c r="I85" s="10">
        <f t="shared" si="2"/>
        <v>0</v>
      </c>
      <c r="J85" s="10"/>
      <c r="K85" s="10">
        <v>346651</v>
      </c>
      <c r="L85" s="10"/>
      <c r="M85" s="10">
        <v>3927523559</v>
      </c>
      <c r="N85" s="10"/>
      <c r="O85" s="10">
        <v>2908938785</v>
      </c>
      <c r="P85" s="10"/>
      <c r="Q85" s="10">
        <f t="shared" si="3"/>
        <v>1018584774</v>
      </c>
    </row>
    <row r="86" spans="1:20">
      <c r="A86" s="1" t="s">
        <v>52</v>
      </c>
      <c r="C86" s="10">
        <v>0</v>
      </c>
      <c r="D86" s="10"/>
      <c r="E86" s="10">
        <v>0</v>
      </c>
      <c r="F86" s="10"/>
      <c r="G86" s="10">
        <v>0</v>
      </c>
      <c r="H86" s="10"/>
      <c r="I86" s="10">
        <f t="shared" si="2"/>
        <v>0</v>
      </c>
      <c r="J86" s="10"/>
      <c r="K86" s="10">
        <v>419186</v>
      </c>
      <c r="L86" s="10"/>
      <c r="M86" s="10">
        <v>2752405175</v>
      </c>
      <c r="N86" s="10"/>
      <c r="O86" s="10">
        <v>2411622464</v>
      </c>
      <c r="P86" s="10"/>
      <c r="Q86" s="10">
        <f t="shared" si="3"/>
        <v>340782711</v>
      </c>
    </row>
    <row r="87" spans="1:20">
      <c r="A87" s="1" t="s">
        <v>21</v>
      </c>
      <c r="C87" s="10">
        <v>0</v>
      </c>
      <c r="D87" s="10"/>
      <c r="E87" s="10">
        <v>0</v>
      </c>
      <c r="F87" s="10"/>
      <c r="G87" s="10">
        <v>0</v>
      </c>
      <c r="H87" s="10"/>
      <c r="I87" s="10">
        <f t="shared" si="2"/>
        <v>0</v>
      </c>
      <c r="J87" s="10"/>
      <c r="K87" s="10">
        <v>232037</v>
      </c>
      <c r="L87" s="10"/>
      <c r="M87" s="10">
        <v>836194407</v>
      </c>
      <c r="N87" s="10"/>
      <c r="O87" s="10">
        <v>879949040</v>
      </c>
      <c r="P87" s="10"/>
      <c r="Q87" s="10">
        <f t="shared" si="3"/>
        <v>-43754633</v>
      </c>
    </row>
    <row r="88" spans="1:20">
      <c r="A88" s="1" t="s">
        <v>172</v>
      </c>
      <c r="C88" s="10">
        <v>0</v>
      </c>
      <c r="D88" s="10"/>
      <c r="E88" s="10">
        <v>0</v>
      </c>
      <c r="F88" s="10"/>
      <c r="G88" s="10">
        <v>0</v>
      </c>
      <c r="H88" s="10"/>
      <c r="I88" s="10">
        <f t="shared" si="2"/>
        <v>0</v>
      </c>
      <c r="J88" s="10"/>
      <c r="K88" s="10">
        <v>19942157</v>
      </c>
      <c r="L88" s="10"/>
      <c r="M88" s="10">
        <v>52830099119</v>
      </c>
      <c r="N88" s="10"/>
      <c r="O88" s="10">
        <v>52991528962</v>
      </c>
      <c r="P88" s="10"/>
      <c r="Q88" s="10">
        <f t="shared" si="3"/>
        <v>-161429843</v>
      </c>
    </row>
    <row r="89" spans="1:20">
      <c r="A89" s="1" t="s">
        <v>64</v>
      </c>
      <c r="C89" s="10">
        <v>0</v>
      </c>
      <c r="D89" s="10"/>
      <c r="E89" s="10">
        <v>0</v>
      </c>
      <c r="F89" s="10"/>
      <c r="G89" s="10">
        <v>0</v>
      </c>
      <c r="H89" s="10"/>
      <c r="I89" s="10">
        <f t="shared" si="2"/>
        <v>0</v>
      </c>
      <c r="J89" s="10"/>
      <c r="K89" s="10">
        <v>1102112</v>
      </c>
      <c r="L89" s="10"/>
      <c r="M89" s="10">
        <v>15076857526</v>
      </c>
      <c r="N89" s="10"/>
      <c r="O89" s="10">
        <v>13252669746</v>
      </c>
      <c r="P89" s="10"/>
      <c r="Q89" s="10">
        <f t="shared" si="3"/>
        <v>1824187780</v>
      </c>
    </row>
    <row r="90" spans="1:20" ht="24.75" thickBot="1">
      <c r="C90" s="10"/>
      <c r="D90" s="10"/>
      <c r="E90" s="11">
        <f>SUM(E8:E89)</f>
        <v>167912592110</v>
      </c>
      <c r="F90" s="10"/>
      <c r="G90" s="11">
        <f>SUM(G8:G89)</f>
        <v>163323729464</v>
      </c>
      <c r="H90" s="10"/>
      <c r="I90" s="11">
        <f>SUM(I8:I89)</f>
        <v>4588862646</v>
      </c>
      <c r="J90" s="10"/>
      <c r="K90" s="10"/>
      <c r="L90" s="10"/>
      <c r="M90" s="11">
        <f>SUM(M8:M89)</f>
        <v>3722466390801</v>
      </c>
      <c r="N90" s="10"/>
      <c r="O90" s="11">
        <f>SUM(O8:O89)</f>
        <v>3141504598500</v>
      </c>
      <c r="P90" s="10"/>
      <c r="Q90" s="11">
        <f>SUM(Q8:Q89)</f>
        <v>580961792301</v>
      </c>
      <c r="T90" s="3"/>
    </row>
    <row r="91" spans="1:20" ht="24.75" thickTop="1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T91" s="3"/>
    </row>
    <row r="92" spans="1:20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T92" s="3"/>
    </row>
    <row r="93" spans="1:20">
      <c r="I93" s="3"/>
      <c r="T93" s="3"/>
    </row>
    <row r="94" spans="1:20">
      <c r="I94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2"/>
  <sheetViews>
    <sheetView rightToLeft="1" workbookViewId="0">
      <selection activeCell="S92" sqref="S92"/>
    </sheetView>
  </sheetViews>
  <sheetFormatPr defaultRowHeight="24"/>
  <cols>
    <col min="1" max="1" width="32.140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21" style="1" bestFit="1" customWidth="1"/>
    <col min="18" max="18" width="1" style="1" customWidth="1"/>
    <col min="19" max="19" width="21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7" t="s">
        <v>3</v>
      </c>
      <c r="C6" s="18" t="s">
        <v>104</v>
      </c>
      <c r="D6" s="18" t="s">
        <v>104</v>
      </c>
      <c r="E6" s="18" t="s">
        <v>104</v>
      </c>
      <c r="F6" s="18" t="s">
        <v>104</v>
      </c>
      <c r="G6" s="18" t="s">
        <v>104</v>
      </c>
      <c r="H6" s="18" t="s">
        <v>104</v>
      </c>
      <c r="I6" s="18" t="s">
        <v>104</v>
      </c>
      <c r="J6" s="18" t="s">
        <v>104</v>
      </c>
      <c r="K6" s="18" t="s">
        <v>104</v>
      </c>
      <c r="M6" s="18" t="s">
        <v>105</v>
      </c>
      <c r="N6" s="18" t="s">
        <v>105</v>
      </c>
      <c r="O6" s="18" t="s">
        <v>105</v>
      </c>
      <c r="P6" s="18" t="s">
        <v>105</v>
      </c>
      <c r="Q6" s="18" t="s">
        <v>105</v>
      </c>
      <c r="R6" s="18" t="s">
        <v>105</v>
      </c>
      <c r="S6" s="18" t="s">
        <v>105</v>
      </c>
      <c r="T6" s="18" t="s">
        <v>105</v>
      </c>
      <c r="U6" s="18" t="s">
        <v>105</v>
      </c>
    </row>
    <row r="7" spans="1:21" ht="24.75">
      <c r="A7" s="18" t="s">
        <v>3</v>
      </c>
      <c r="C7" s="18" t="s">
        <v>173</v>
      </c>
      <c r="E7" s="18" t="s">
        <v>174</v>
      </c>
      <c r="G7" s="18" t="s">
        <v>175</v>
      </c>
      <c r="I7" s="18" t="s">
        <v>89</v>
      </c>
      <c r="K7" s="18" t="s">
        <v>176</v>
      </c>
      <c r="M7" s="18" t="s">
        <v>173</v>
      </c>
      <c r="O7" s="18" t="s">
        <v>174</v>
      </c>
      <c r="Q7" s="18" t="s">
        <v>175</v>
      </c>
      <c r="S7" s="18" t="s">
        <v>89</v>
      </c>
      <c r="U7" s="18" t="s">
        <v>176</v>
      </c>
    </row>
    <row r="8" spans="1:21">
      <c r="A8" s="1" t="s">
        <v>40</v>
      </c>
      <c r="C8" s="14">
        <v>0</v>
      </c>
      <c r="D8" s="14"/>
      <c r="E8" s="14">
        <v>21938814206</v>
      </c>
      <c r="F8" s="14"/>
      <c r="G8" s="14">
        <v>-620683080</v>
      </c>
      <c r="H8" s="14"/>
      <c r="I8" s="14">
        <f>C8+E8+G8</f>
        <v>21318131126</v>
      </c>
      <c r="J8" s="14"/>
      <c r="K8" s="8">
        <f>I8/$I$91</f>
        <v>2.5513031889159869E-2</v>
      </c>
      <c r="L8" s="14"/>
      <c r="M8" s="14">
        <v>20824577829</v>
      </c>
      <c r="N8" s="14"/>
      <c r="O8" s="14">
        <v>-23465395686</v>
      </c>
      <c r="P8" s="14"/>
      <c r="Q8" s="14">
        <v>-3479801953</v>
      </c>
      <c r="R8" s="14"/>
      <c r="S8" s="14">
        <f>M8+O8+Q8</f>
        <v>-6120619810</v>
      </c>
      <c r="T8" s="13"/>
      <c r="U8" s="8">
        <f>S8/$S$91</f>
        <v>-3.8256256369777904E-3</v>
      </c>
    </row>
    <row r="9" spans="1:21">
      <c r="A9" s="1" t="s">
        <v>56</v>
      </c>
      <c r="C9" s="14">
        <v>0</v>
      </c>
      <c r="D9" s="14"/>
      <c r="E9" s="14">
        <v>1263697676</v>
      </c>
      <c r="F9" s="14"/>
      <c r="G9" s="14">
        <v>-404785669</v>
      </c>
      <c r="H9" s="14"/>
      <c r="I9" s="14">
        <f t="shared" ref="I9:I71" si="0">C9+E9+G9</f>
        <v>858912007</v>
      </c>
      <c r="J9" s="14"/>
      <c r="K9" s="8">
        <f t="shared" ref="K9:K72" si="1">I9/$I$91</f>
        <v>1.0279254450146075E-3</v>
      </c>
      <c r="L9" s="14"/>
      <c r="M9" s="14">
        <v>1507502880</v>
      </c>
      <c r="N9" s="14"/>
      <c r="O9" s="14">
        <v>-9451944312</v>
      </c>
      <c r="P9" s="14"/>
      <c r="Q9" s="14">
        <v>-427697309</v>
      </c>
      <c r="R9" s="14"/>
      <c r="S9" s="14">
        <f t="shared" ref="S9:S72" si="2">M9+O9+Q9</f>
        <v>-8372138741</v>
      </c>
      <c r="T9" s="13"/>
      <c r="U9" s="8">
        <f t="shared" ref="U9:U72" si="3">S9/$S$91</f>
        <v>-5.2329126131270953E-3</v>
      </c>
    </row>
    <row r="10" spans="1:21">
      <c r="A10" s="1" t="s">
        <v>54</v>
      </c>
      <c r="C10" s="14">
        <v>0</v>
      </c>
      <c r="D10" s="14"/>
      <c r="E10" s="14">
        <v>2705434395</v>
      </c>
      <c r="F10" s="14"/>
      <c r="G10" s="14">
        <v>-5272334114</v>
      </c>
      <c r="H10" s="14"/>
      <c r="I10" s="14">
        <f t="shared" si="0"/>
        <v>-2566899719</v>
      </c>
      <c r="J10" s="14"/>
      <c r="K10" s="8">
        <f t="shared" si="1"/>
        <v>-3.0720044829469313E-3</v>
      </c>
      <c r="L10" s="14"/>
      <c r="M10" s="14">
        <v>21128319585</v>
      </c>
      <c r="N10" s="14"/>
      <c r="O10" s="14">
        <v>-62204110003</v>
      </c>
      <c r="P10" s="14"/>
      <c r="Q10" s="14">
        <v>-14749197078</v>
      </c>
      <c r="R10" s="14"/>
      <c r="S10" s="14">
        <f t="shared" si="2"/>
        <v>-55824987496</v>
      </c>
      <c r="T10" s="13"/>
      <c r="U10" s="8">
        <f t="shared" si="3"/>
        <v>-3.4892790269334208E-2</v>
      </c>
    </row>
    <row r="11" spans="1:21">
      <c r="A11" s="1" t="s">
        <v>61</v>
      </c>
      <c r="C11" s="14">
        <v>0</v>
      </c>
      <c r="D11" s="14"/>
      <c r="E11" s="14">
        <v>64544093490</v>
      </c>
      <c r="F11" s="14"/>
      <c r="G11" s="14">
        <v>3692547528</v>
      </c>
      <c r="H11" s="14"/>
      <c r="I11" s="14">
        <f t="shared" si="0"/>
        <v>68236641018</v>
      </c>
      <c r="J11" s="14"/>
      <c r="K11" s="8">
        <f t="shared" si="1"/>
        <v>8.1663987711292602E-2</v>
      </c>
      <c r="L11" s="14"/>
      <c r="M11" s="14">
        <v>57594239000</v>
      </c>
      <c r="N11" s="14"/>
      <c r="O11" s="14">
        <v>76817952240</v>
      </c>
      <c r="P11" s="14"/>
      <c r="Q11" s="14">
        <v>8379409417</v>
      </c>
      <c r="R11" s="14"/>
      <c r="S11" s="14">
        <f t="shared" si="2"/>
        <v>142791600657</v>
      </c>
      <c r="T11" s="13"/>
      <c r="U11" s="8">
        <f t="shared" si="3"/>
        <v>8.925030882101366E-2</v>
      </c>
    </row>
    <row r="12" spans="1:21">
      <c r="A12" s="1" t="s">
        <v>58</v>
      </c>
      <c r="C12" s="14">
        <v>0</v>
      </c>
      <c r="D12" s="14"/>
      <c r="E12" s="14">
        <v>10888419687</v>
      </c>
      <c r="F12" s="14"/>
      <c r="G12" s="14">
        <v>-996495473</v>
      </c>
      <c r="H12" s="14"/>
      <c r="I12" s="14">
        <f t="shared" si="0"/>
        <v>9891924214</v>
      </c>
      <c r="J12" s="14"/>
      <c r="K12" s="8">
        <f t="shared" si="1"/>
        <v>1.1838419438612786E-2</v>
      </c>
      <c r="L12" s="14"/>
      <c r="M12" s="14">
        <v>8449663250</v>
      </c>
      <c r="N12" s="14"/>
      <c r="O12" s="14">
        <v>-7777457021</v>
      </c>
      <c r="P12" s="14"/>
      <c r="Q12" s="14">
        <v>-252788493</v>
      </c>
      <c r="R12" s="14"/>
      <c r="S12" s="14">
        <f t="shared" si="2"/>
        <v>419417736</v>
      </c>
      <c r="T12" s="13"/>
      <c r="U12" s="8">
        <f t="shared" si="3"/>
        <v>2.621524115618583E-4</v>
      </c>
    </row>
    <row r="13" spans="1:21">
      <c r="A13" s="1" t="s">
        <v>60</v>
      </c>
      <c r="C13" s="14">
        <v>0</v>
      </c>
      <c r="D13" s="14"/>
      <c r="E13" s="14">
        <v>1005444685</v>
      </c>
      <c r="F13" s="14"/>
      <c r="G13" s="14">
        <v>-42643852</v>
      </c>
      <c r="H13" s="14"/>
      <c r="I13" s="14">
        <f t="shared" si="0"/>
        <v>962800833</v>
      </c>
      <c r="J13" s="14"/>
      <c r="K13" s="8">
        <f t="shared" si="1"/>
        <v>1.1522571190717558E-3</v>
      </c>
      <c r="L13" s="14"/>
      <c r="M13" s="14">
        <v>554349900</v>
      </c>
      <c r="N13" s="14"/>
      <c r="O13" s="14">
        <v>-2798768823</v>
      </c>
      <c r="P13" s="14"/>
      <c r="Q13" s="14">
        <v>757648273</v>
      </c>
      <c r="R13" s="14"/>
      <c r="S13" s="14">
        <f t="shared" si="2"/>
        <v>-1486770650</v>
      </c>
      <c r="T13" s="13"/>
      <c r="U13" s="8">
        <f t="shared" si="3"/>
        <v>-9.2928953137282576E-4</v>
      </c>
    </row>
    <row r="14" spans="1:21">
      <c r="A14" s="1" t="s">
        <v>73</v>
      </c>
      <c r="C14" s="14">
        <v>0</v>
      </c>
      <c r="D14" s="14"/>
      <c r="E14" s="14">
        <v>50443394174</v>
      </c>
      <c r="F14" s="14"/>
      <c r="G14" s="14">
        <v>6132856434</v>
      </c>
      <c r="H14" s="14"/>
      <c r="I14" s="14">
        <f t="shared" si="0"/>
        <v>56576250608</v>
      </c>
      <c r="J14" s="14"/>
      <c r="K14" s="8">
        <f t="shared" si="1"/>
        <v>6.7709110024685396E-2</v>
      </c>
      <c r="L14" s="14"/>
      <c r="M14" s="14">
        <v>37195469760</v>
      </c>
      <c r="N14" s="14"/>
      <c r="O14" s="14">
        <v>102590549522</v>
      </c>
      <c r="P14" s="14"/>
      <c r="Q14" s="14">
        <v>19340383663</v>
      </c>
      <c r="R14" s="14"/>
      <c r="S14" s="14">
        <f t="shared" si="2"/>
        <v>159126402945</v>
      </c>
      <c r="T14" s="13"/>
      <c r="U14" s="8">
        <f t="shared" si="3"/>
        <v>9.9460196111486654E-2</v>
      </c>
    </row>
    <row r="15" spans="1:21">
      <c r="A15" s="1" t="s">
        <v>63</v>
      </c>
      <c r="C15" s="14">
        <v>0</v>
      </c>
      <c r="D15" s="14"/>
      <c r="E15" s="14">
        <v>0</v>
      </c>
      <c r="F15" s="14"/>
      <c r="G15" s="14">
        <v>5551134564</v>
      </c>
      <c r="H15" s="14"/>
      <c r="I15" s="14">
        <f t="shared" si="0"/>
        <v>5551134564</v>
      </c>
      <c r="J15" s="14"/>
      <c r="K15" s="8">
        <f t="shared" si="1"/>
        <v>6.6434657107263713E-3</v>
      </c>
      <c r="L15" s="14"/>
      <c r="M15" s="14">
        <v>8917500000</v>
      </c>
      <c r="N15" s="14"/>
      <c r="O15" s="14">
        <v>0</v>
      </c>
      <c r="P15" s="14"/>
      <c r="Q15" s="14">
        <v>28241109386</v>
      </c>
      <c r="R15" s="14"/>
      <c r="S15" s="14">
        <f t="shared" si="2"/>
        <v>37158609386</v>
      </c>
      <c r="T15" s="13"/>
      <c r="U15" s="8">
        <f t="shared" si="3"/>
        <v>2.3225577329483754E-2</v>
      </c>
    </row>
    <row r="16" spans="1:21">
      <c r="A16" s="1" t="s">
        <v>66</v>
      </c>
      <c r="C16" s="14">
        <v>0</v>
      </c>
      <c r="D16" s="14"/>
      <c r="E16" s="14">
        <v>12534410433</v>
      </c>
      <c r="F16" s="14"/>
      <c r="G16" s="14">
        <v>-1268844918</v>
      </c>
      <c r="H16" s="14"/>
      <c r="I16" s="14">
        <f t="shared" si="0"/>
        <v>11265565515</v>
      </c>
      <c r="J16" s="14"/>
      <c r="K16" s="8">
        <f t="shared" si="1"/>
        <v>1.3482360650417117E-2</v>
      </c>
      <c r="L16" s="14"/>
      <c r="M16" s="14">
        <v>1616100000</v>
      </c>
      <c r="N16" s="14"/>
      <c r="O16" s="14">
        <v>-29496555660</v>
      </c>
      <c r="P16" s="14"/>
      <c r="Q16" s="14">
        <v>-7217605344</v>
      </c>
      <c r="R16" s="14"/>
      <c r="S16" s="14">
        <f t="shared" si="2"/>
        <v>-35098061004</v>
      </c>
      <c r="T16" s="13"/>
      <c r="U16" s="8">
        <f t="shared" si="3"/>
        <v>-2.1937654380318854E-2</v>
      </c>
    </row>
    <row r="17" spans="1:21">
      <c r="A17" s="1" t="s">
        <v>46</v>
      </c>
      <c r="C17" s="14">
        <v>0</v>
      </c>
      <c r="D17" s="14"/>
      <c r="E17" s="14">
        <v>3552883776</v>
      </c>
      <c r="F17" s="14"/>
      <c r="G17" s="14">
        <v>-1639507791</v>
      </c>
      <c r="H17" s="14"/>
      <c r="I17" s="14">
        <f t="shared" si="0"/>
        <v>1913375985</v>
      </c>
      <c r="J17" s="14"/>
      <c r="K17" s="8">
        <f t="shared" si="1"/>
        <v>2.2898828341345891E-3</v>
      </c>
      <c r="L17" s="14"/>
      <c r="M17" s="14">
        <v>5877403400</v>
      </c>
      <c r="N17" s="14"/>
      <c r="O17" s="14">
        <v>-2187101188</v>
      </c>
      <c r="P17" s="14"/>
      <c r="Q17" s="14">
        <v>-2122283636</v>
      </c>
      <c r="R17" s="14"/>
      <c r="S17" s="14">
        <f t="shared" si="2"/>
        <v>1568018576</v>
      </c>
      <c r="T17" s="13"/>
      <c r="U17" s="8">
        <f t="shared" si="3"/>
        <v>9.8007264783907689E-4</v>
      </c>
    </row>
    <row r="18" spans="1:21">
      <c r="A18" s="1" t="s">
        <v>74</v>
      </c>
      <c r="C18" s="14">
        <v>0</v>
      </c>
      <c r="D18" s="14"/>
      <c r="E18" s="14">
        <v>-601129570</v>
      </c>
      <c r="F18" s="14"/>
      <c r="G18" s="14">
        <v>1418483950</v>
      </c>
      <c r="H18" s="14"/>
      <c r="I18" s="14">
        <f t="shared" si="0"/>
        <v>817354380</v>
      </c>
      <c r="J18" s="14"/>
      <c r="K18" s="8">
        <f t="shared" si="1"/>
        <v>9.7819026623077428E-4</v>
      </c>
      <c r="L18" s="14"/>
      <c r="M18" s="14">
        <v>5695168799</v>
      </c>
      <c r="N18" s="14"/>
      <c r="O18" s="14">
        <v>10613549029</v>
      </c>
      <c r="P18" s="14"/>
      <c r="Q18" s="14">
        <v>1973102474</v>
      </c>
      <c r="R18" s="14"/>
      <c r="S18" s="14">
        <f t="shared" si="2"/>
        <v>18281820302</v>
      </c>
      <c r="T18" s="13"/>
      <c r="U18" s="8">
        <f t="shared" si="3"/>
        <v>1.1426849340271676E-2</v>
      </c>
    </row>
    <row r="19" spans="1:21">
      <c r="A19" s="1" t="s">
        <v>31</v>
      </c>
      <c r="C19" s="14">
        <v>0</v>
      </c>
      <c r="D19" s="14"/>
      <c r="E19" s="14">
        <v>3469837739</v>
      </c>
      <c r="F19" s="14"/>
      <c r="G19" s="14">
        <v>-1103051461</v>
      </c>
      <c r="H19" s="14"/>
      <c r="I19" s="14">
        <f t="shared" si="0"/>
        <v>2366786278</v>
      </c>
      <c r="J19" s="14"/>
      <c r="K19" s="8">
        <f t="shared" si="1"/>
        <v>2.8325134801237173E-3</v>
      </c>
      <c r="L19" s="14"/>
      <c r="M19" s="14">
        <v>5134701600</v>
      </c>
      <c r="N19" s="14"/>
      <c r="O19" s="14">
        <v>-4374690659</v>
      </c>
      <c r="P19" s="14"/>
      <c r="Q19" s="14">
        <v>-1011179156</v>
      </c>
      <c r="R19" s="14"/>
      <c r="S19" s="14">
        <f t="shared" si="2"/>
        <v>-251168215</v>
      </c>
      <c r="T19" s="13"/>
      <c r="U19" s="8">
        <f t="shared" si="3"/>
        <v>-1.5698991153282395E-4</v>
      </c>
    </row>
    <row r="20" spans="1:21">
      <c r="A20" s="1" t="s">
        <v>33</v>
      </c>
      <c r="C20" s="14">
        <v>0</v>
      </c>
      <c r="D20" s="14"/>
      <c r="E20" s="14">
        <v>4670842951</v>
      </c>
      <c r="F20" s="14"/>
      <c r="G20" s="14">
        <v>-378636208</v>
      </c>
      <c r="H20" s="14"/>
      <c r="I20" s="14">
        <f t="shared" si="0"/>
        <v>4292206743</v>
      </c>
      <c r="J20" s="14"/>
      <c r="K20" s="8">
        <f t="shared" si="1"/>
        <v>5.1368108612236153E-3</v>
      </c>
      <c r="L20" s="14"/>
      <c r="M20" s="14">
        <v>6670458900</v>
      </c>
      <c r="N20" s="14"/>
      <c r="O20" s="14">
        <v>-4823322711</v>
      </c>
      <c r="P20" s="14"/>
      <c r="Q20" s="14">
        <v>4781410337</v>
      </c>
      <c r="R20" s="14"/>
      <c r="S20" s="14">
        <f t="shared" si="2"/>
        <v>6628546526</v>
      </c>
      <c r="T20" s="13"/>
      <c r="U20" s="8">
        <f t="shared" si="3"/>
        <v>4.1430996064050042E-3</v>
      </c>
    </row>
    <row r="21" spans="1:21">
      <c r="A21" s="1" t="s">
        <v>17</v>
      </c>
      <c r="C21" s="14">
        <v>0</v>
      </c>
      <c r="D21" s="14"/>
      <c r="E21" s="14">
        <v>22434525778</v>
      </c>
      <c r="F21" s="14"/>
      <c r="G21" s="14">
        <v>-479177264</v>
      </c>
      <c r="H21" s="14"/>
      <c r="I21" s="14">
        <f t="shared" si="0"/>
        <v>21955348514</v>
      </c>
      <c r="J21" s="14"/>
      <c r="K21" s="8">
        <f t="shared" si="1"/>
        <v>2.627563849122469E-2</v>
      </c>
      <c r="L21" s="14"/>
      <c r="M21" s="14">
        <v>2991200592</v>
      </c>
      <c r="N21" s="14"/>
      <c r="O21" s="14">
        <v>2744005198</v>
      </c>
      <c r="P21" s="14"/>
      <c r="Q21" s="14">
        <v>-4146207064</v>
      </c>
      <c r="R21" s="14"/>
      <c r="S21" s="14">
        <f t="shared" si="2"/>
        <v>1588998726</v>
      </c>
      <c r="T21" s="13"/>
      <c r="U21" s="8">
        <f t="shared" si="3"/>
        <v>9.9318605827775595E-4</v>
      </c>
    </row>
    <row r="22" spans="1:21">
      <c r="A22" s="1" t="s">
        <v>43</v>
      </c>
      <c r="C22" s="14">
        <v>0</v>
      </c>
      <c r="D22" s="14"/>
      <c r="E22" s="14">
        <v>10199973015</v>
      </c>
      <c r="F22" s="14"/>
      <c r="G22" s="14">
        <v>0</v>
      </c>
      <c r="H22" s="14"/>
      <c r="I22" s="14">
        <f t="shared" si="0"/>
        <v>10199973015</v>
      </c>
      <c r="J22" s="14"/>
      <c r="K22" s="8">
        <f t="shared" si="1"/>
        <v>1.2207084911063378E-2</v>
      </c>
      <c r="L22" s="14"/>
      <c r="M22" s="14">
        <v>4247710000</v>
      </c>
      <c r="N22" s="14"/>
      <c r="O22" s="14">
        <v>6358689336</v>
      </c>
      <c r="P22" s="14"/>
      <c r="Q22" s="14">
        <v>-56878661</v>
      </c>
      <c r="R22" s="14"/>
      <c r="S22" s="14">
        <f t="shared" si="2"/>
        <v>10549520675</v>
      </c>
      <c r="T22" s="13"/>
      <c r="U22" s="8">
        <f t="shared" si="3"/>
        <v>6.5938610802403763E-3</v>
      </c>
    </row>
    <row r="23" spans="1:21">
      <c r="A23" s="1" t="s">
        <v>156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f t="shared" si="0"/>
        <v>0</v>
      </c>
      <c r="J23" s="14"/>
      <c r="K23" s="8">
        <f t="shared" si="1"/>
        <v>0</v>
      </c>
      <c r="L23" s="14"/>
      <c r="M23" s="14">
        <v>0</v>
      </c>
      <c r="N23" s="14"/>
      <c r="O23" s="14">
        <v>0</v>
      </c>
      <c r="P23" s="14"/>
      <c r="Q23" s="14">
        <v>6869421790</v>
      </c>
      <c r="R23" s="14"/>
      <c r="S23" s="14">
        <f t="shared" si="2"/>
        <v>6869421790</v>
      </c>
      <c r="T23" s="13"/>
      <c r="U23" s="8">
        <f t="shared" si="3"/>
        <v>4.2936560228918818E-3</v>
      </c>
    </row>
    <row r="24" spans="1:21">
      <c r="A24" s="1" t="s">
        <v>157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f t="shared" si="0"/>
        <v>0</v>
      </c>
      <c r="J24" s="14"/>
      <c r="K24" s="8">
        <f t="shared" si="1"/>
        <v>0</v>
      </c>
      <c r="L24" s="14"/>
      <c r="M24" s="14">
        <v>0</v>
      </c>
      <c r="N24" s="14"/>
      <c r="O24" s="14">
        <v>0</v>
      </c>
      <c r="P24" s="14"/>
      <c r="Q24" s="14">
        <v>45227318</v>
      </c>
      <c r="R24" s="14"/>
      <c r="S24" s="14">
        <f t="shared" si="2"/>
        <v>45227318</v>
      </c>
      <c r="T24" s="13"/>
      <c r="U24" s="8">
        <f t="shared" si="3"/>
        <v>2.8268834301692576E-5</v>
      </c>
    </row>
    <row r="25" spans="1:21">
      <c r="A25" s="1" t="s">
        <v>45</v>
      </c>
      <c r="C25" s="14">
        <v>534879085</v>
      </c>
      <c r="D25" s="14"/>
      <c r="E25" s="14">
        <v>-7732669421</v>
      </c>
      <c r="F25" s="14"/>
      <c r="G25" s="14">
        <v>0</v>
      </c>
      <c r="H25" s="14"/>
      <c r="I25" s="14">
        <f t="shared" si="0"/>
        <v>-7197790336</v>
      </c>
      <c r="J25" s="14"/>
      <c r="K25" s="8">
        <f t="shared" si="1"/>
        <v>-8.6141441427708913E-3</v>
      </c>
      <c r="L25" s="14"/>
      <c r="M25" s="14">
        <v>534879085</v>
      </c>
      <c r="N25" s="14"/>
      <c r="O25" s="14">
        <v>10009972696</v>
      </c>
      <c r="P25" s="14"/>
      <c r="Q25" s="14">
        <v>7421071712</v>
      </c>
      <c r="R25" s="14"/>
      <c r="S25" s="14">
        <f t="shared" si="2"/>
        <v>17965923493</v>
      </c>
      <c r="T25" s="13"/>
      <c r="U25" s="8">
        <f t="shared" si="3"/>
        <v>1.1229401537816213E-2</v>
      </c>
    </row>
    <row r="26" spans="1:21">
      <c r="A26" s="1" t="s">
        <v>158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f t="shared" si="0"/>
        <v>0</v>
      </c>
      <c r="J26" s="14"/>
      <c r="K26" s="8">
        <f t="shared" si="1"/>
        <v>0</v>
      </c>
      <c r="L26" s="14"/>
      <c r="M26" s="14">
        <v>0</v>
      </c>
      <c r="N26" s="14"/>
      <c r="O26" s="14">
        <v>0</v>
      </c>
      <c r="P26" s="14"/>
      <c r="Q26" s="14">
        <v>-1470965113</v>
      </c>
      <c r="R26" s="14"/>
      <c r="S26" s="14">
        <f t="shared" si="2"/>
        <v>-1470965113</v>
      </c>
      <c r="T26" s="13"/>
      <c r="U26" s="8">
        <f t="shared" si="3"/>
        <v>-9.194104554899208E-4</v>
      </c>
    </row>
    <row r="27" spans="1:21">
      <c r="A27" s="1" t="s">
        <v>38</v>
      </c>
      <c r="C27" s="14">
        <v>0</v>
      </c>
      <c r="D27" s="14"/>
      <c r="E27" s="14">
        <v>11875339890</v>
      </c>
      <c r="F27" s="14"/>
      <c r="G27" s="14">
        <v>0</v>
      </c>
      <c r="H27" s="14"/>
      <c r="I27" s="14">
        <f t="shared" si="0"/>
        <v>11875339890</v>
      </c>
      <c r="J27" s="14"/>
      <c r="K27" s="8">
        <f t="shared" si="1"/>
        <v>1.4212124107758538E-2</v>
      </c>
      <c r="L27" s="14"/>
      <c r="M27" s="14">
        <v>12578984515</v>
      </c>
      <c r="N27" s="14"/>
      <c r="O27" s="14">
        <v>-25882495171</v>
      </c>
      <c r="P27" s="14"/>
      <c r="Q27" s="14">
        <v>814032957</v>
      </c>
      <c r="R27" s="14"/>
      <c r="S27" s="14">
        <f t="shared" si="2"/>
        <v>-12489477699</v>
      </c>
      <c r="T27" s="13"/>
      <c r="U27" s="8">
        <f t="shared" si="3"/>
        <v>-7.8064097364277862E-3</v>
      </c>
    </row>
    <row r="28" spans="1:21">
      <c r="A28" s="1" t="s">
        <v>72</v>
      </c>
      <c r="C28" s="14">
        <v>0</v>
      </c>
      <c r="D28" s="14"/>
      <c r="E28" s="14">
        <v>745922913</v>
      </c>
      <c r="F28" s="14"/>
      <c r="G28" s="14">
        <v>0</v>
      </c>
      <c r="H28" s="14"/>
      <c r="I28" s="14">
        <f t="shared" si="0"/>
        <v>745922913</v>
      </c>
      <c r="J28" s="14"/>
      <c r="K28" s="8">
        <f t="shared" si="1"/>
        <v>8.9270278683171013E-4</v>
      </c>
      <c r="L28" s="14"/>
      <c r="M28" s="14">
        <v>11799955530</v>
      </c>
      <c r="N28" s="14"/>
      <c r="O28" s="14">
        <v>-3837137620</v>
      </c>
      <c r="P28" s="14"/>
      <c r="Q28" s="14">
        <v>16791041702</v>
      </c>
      <c r="R28" s="14"/>
      <c r="S28" s="14">
        <f t="shared" si="2"/>
        <v>24753859612</v>
      </c>
      <c r="T28" s="13"/>
      <c r="U28" s="8">
        <f t="shared" si="3"/>
        <v>1.5472125844362207E-2</v>
      </c>
    </row>
    <row r="29" spans="1:21">
      <c r="A29" s="1" t="s">
        <v>71</v>
      </c>
      <c r="C29" s="14">
        <v>0</v>
      </c>
      <c r="D29" s="14"/>
      <c r="E29" s="14">
        <v>5741408940</v>
      </c>
      <c r="F29" s="14"/>
      <c r="G29" s="14">
        <v>0</v>
      </c>
      <c r="H29" s="14"/>
      <c r="I29" s="14">
        <f t="shared" si="0"/>
        <v>5741408940</v>
      </c>
      <c r="J29" s="14"/>
      <c r="K29" s="8">
        <f t="shared" si="1"/>
        <v>6.8711815547600631E-3</v>
      </c>
      <c r="L29" s="14"/>
      <c r="M29" s="14">
        <v>9163608090</v>
      </c>
      <c r="N29" s="14"/>
      <c r="O29" s="14">
        <v>9641116612</v>
      </c>
      <c r="P29" s="14"/>
      <c r="Q29" s="14">
        <v>14768351970</v>
      </c>
      <c r="R29" s="14"/>
      <c r="S29" s="14">
        <f t="shared" si="2"/>
        <v>33573076672</v>
      </c>
      <c r="T29" s="13"/>
      <c r="U29" s="8">
        <f t="shared" si="3"/>
        <v>2.0984479810162264E-2</v>
      </c>
    </row>
    <row r="30" spans="1:21">
      <c r="A30" s="1" t="s">
        <v>160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f t="shared" si="0"/>
        <v>0</v>
      </c>
      <c r="J30" s="14"/>
      <c r="K30" s="8">
        <f t="shared" si="1"/>
        <v>0</v>
      </c>
      <c r="L30" s="14"/>
      <c r="M30" s="14">
        <v>0</v>
      </c>
      <c r="N30" s="14"/>
      <c r="O30" s="14">
        <v>0</v>
      </c>
      <c r="P30" s="14"/>
      <c r="Q30" s="14">
        <v>-5808</v>
      </c>
      <c r="R30" s="14"/>
      <c r="S30" s="14">
        <f t="shared" si="2"/>
        <v>-5808</v>
      </c>
      <c r="T30" s="13"/>
      <c r="U30" s="8">
        <f t="shared" si="3"/>
        <v>-3.6302260864601893E-9</v>
      </c>
    </row>
    <row r="31" spans="1:21">
      <c r="A31" s="1" t="s">
        <v>161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f t="shared" si="0"/>
        <v>0</v>
      </c>
      <c r="J31" s="14"/>
      <c r="K31" s="8">
        <f t="shared" si="1"/>
        <v>0</v>
      </c>
      <c r="L31" s="14"/>
      <c r="M31" s="14">
        <v>0</v>
      </c>
      <c r="N31" s="14"/>
      <c r="O31" s="14">
        <v>0</v>
      </c>
      <c r="P31" s="14"/>
      <c r="Q31" s="14">
        <v>781578794</v>
      </c>
      <c r="R31" s="14"/>
      <c r="S31" s="14">
        <f t="shared" si="2"/>
        <v>781578794</v>
      </c>
      <c r="T31" s="13"/>
      <c r="U31" s="8">
        <f t="shared" si="3"/>
        <v>4.8851717055834961E-4</v>
      </c>
    </row>
    <row r="32" spans="1:21">
      <c r="A32" s="1" t="s">
        <v>24</v>
      </c>
      <c r="C32" s="14">
        <v>0</v>
      </c>
      <c r="D32" s="14"/>
      <c r="E32" s="14">
        <v>6900313624</v>
      </c>
      <c r="F32" s="14"/>
      <c r="G32" s="14">
        <v>0</v>
      </c>
      <c r="H32" s="14"/>
      <c r="I32" s="14">
        <f t="shared" si="0"/>
        <v>6900313624</v>
      </c>
      <c r="J32" s="14"/>
      <c r="K32" s="8">
        <f t="shared" si="1"/>
        <v>8.2581310947846126E-3</v>
      </c>
      <c r="L32" s="14"/>
      <c r="M32" s="14">
        <v>6009113131</v>
      </c>
      <c r="N32" s="14"/>
      <c r="O32" s="14">
        <v>-12034534965</v>
      </c>
      <c r="P32" s="14"/>
      <c r="Q32" s="14">
        <v>-94935033</v>
      </c>
      <c r="R32" s="14"/>
      <c r="S32" s="14">
        <f t="shared" si="2"/>
        <v>-6120356867</v>
      </c>
      <c r="T32" s="13"/>
      <c r="U32" s="8">
        <f t="shared" si="3"/>
        <v>-3.8254612873672789E-3</v>
      </c>
    </row>
    <row r="33" spans="1:21">
      <c r="A33" s="1" t="s">
        <v>22</v>
      </c>
      <c r="C33" s="14">
        <v>0</v>
      </c>
      <c r="D33" s="14"/>
      <c r="E33" s="14">
        <v>63791452165</v>
      </c>
      <c r="F33" s="14"/>
      <c r="G33" s="14">
        <v>0</v>
      </c>
      <c r="H33" s="14"/>
      <c r="I33" s="14">
        <f t="shared" si="0"/>
        <v>63791452165</v>
      </c>
      <c r="J33" s="14"/>
      <c r="K33" s="8">
        <f t="shared" si="1"/>
        <v>7.6344091502304118E-2</v>
      </c>
      <c r="L33" s="14"/>
      <c r="M33" s="14">
        <v>29309519700</v>
      </c>
      <c r="N33" s="14"/>
      <c r="O33" s="14">
        <v>58383645963</v>
      </c>
      <c r="P33" s="14"/>
      <c r="Q33" s="14">
        <v>1945014479</v>
      </c>
      <c r="R33" s="14"/>
      <c r="S33" s="14">
        <f t="shared" si="2"/>
        <v>89638180142</v>
      </c>
      <c r="T33" s="13"/>
      <c r="U33" s="8">
        <f t="shared" si="3"/>
        <v>5.6027351910176673E-2</v>
      </c>
    </row>
    <row r="34" spans="1:21">
      <c r="A34" s="1" t="s">
        <v>141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f t="shared" si="0"/>
        <v>0</v>
      </c>
      <c r="J34" s="14"/>
      <c r="K34" s="8">
        <f t="shared" si="1"/>
        <v>0</v>
      </c>
      <c r="L34" s="14"/>
      <c r="M34" s="14">
        <v>4340309035</v>
      </c>
      <c r="N34" s="14"/>
      <c r="O34" s="14">
        <v>0</v>
      </c>
      <c r="P34" s="14"/>
      <c r="Q34" s="14">
        <v>36318876083</v>
      </c>
      <c r="R34" s="14"/>
      <c r="S34" s="14">
        <f t="shared" si="2"/>
        <v>40659185118</v>
      </c>
      <c r="T34" s="13"/>
      <c r="U34" s="8">
        <f t="shared" si="3"/>
        <v>2.541357342795756E-2</v>
      </c>
    </row>
    <row r="35" spans="1:21">
      <c r="A35" s="1" t="s">
        <v>23</v>
      </c>
      <c r="C35" s="14">
        <v>0</v>
      </c>
      <c r="D35" s="14"/>
      <c r="E35" s="14">
        <v>41276374141</v>
      </c>
      <c r="F35" s="14"/>
      <c r="G35" s="14">
        <v>0</v>
      </c>
      <c r="H35" s="14"/>
      <c r="I35" s="14">
        <f t="shared" si="0"/>
        <v>41276374141</v>
      </c>
      <c r="J35" s="14"/>
      <c r="K35" s="8">
        <f t="shared" si="1"/>
        <v>4.9398582056935737E-2</v>
      </c>
      <c r="L35" s="14"/>
      <c r="M35" s="14">
        <v>33202428000</v>
      </c>
      <c r="N35" s="14"/>
      <c r="O35" s="14">
        <v>28714758641</v>
      </c>
      <c r="P35" s="14"/>
      <c r="Q35" s="14">
        <v>1394089858</v>
      </c>
      <c r="R35" s="14"/>
      <c r="S35" s="14">
        <f t="shared" si="2"/>
        <v>63311276499</v>
      </c>
      <c r="T35" s="13"/>
      <c r="U35" s="8">
        <f t="shared" si="3"/>
        <v>3.957201231297585E-2</v>
      </c>
    </row>
    <row r="36" spans="1:21">
      <c r="A36" s="1" t="s">
        <v>25</v>
      </c>
      <c r="C36" s="14">
        <v>0</v>
      </c>
      <c r="D36" s="14"/>
      <c r="E36" s="14">
        <v>25635042528</v>
      </c>
      <c r="F36" s="14"/>
      <c r="G36" s="14">
        <v>0</v>
      </c>
      <c r="H36" s="14"/>
      <c r="I36" s="14">
        <f t="shared" si="0"/>
        <v>25635042528</v>
      </c>
      <c r="J36" s="14"/>
      <c r="K36" s="8">
        <f t="shared" si="1"/>
        <v>3.0679408698221618E-2</v>
      </c>
      <c r="L36" s="14"/>
      <c r="M36" s="14">
        <v>22708950600</v>
      </c>
      <c r="N36" s="14"/>
      <c r="O36" s="14">
        <v>6404276160</v>
      </c>
      <c r="P36" s="14"/>
      <c r="Q36" s="14">
        <v>1836072949</v>
      </c>
      <c r="R36" s="14"/>
      <c r="S36" s="14">
        <f t="shared" si="2"/>
        <v>30949299709</v>
      </c>
      <c r="T36" s="13"/>
      <c r="U36" s="8">
        <f t="shared" si="3"/>
        <v>1.9344517073224269E-2</v>
      </c>
    </row>
    <row r="37" spans="1:21">
      <c r="A37" s="1" t="s">
        <v>77</v>
      </c>
      <c r="C37" s="14">
        <v>0</v>
      </c>
      <c r="D37" s="14"/>
      <c r="E37" s="14">
        <v>5836399185</v>
      </c>
      <c r="F37" s="14"/>
      <c r="G37" s="14">
        <v>0</v>
      </c>
      <c r="H37" s="14"/>
      <c r="I37" s="14">
        <f t="shared" si="0"/>
        <v>5836399185</v>
      </c>
      <c r="J37" s="14"/>
      <c r="K37" s="8">
        <f t="shared" si="1"/>
        <v>6.9848636188922404E-3</v>
      </c>
      <c r="L37" s="14"/>
      <c r="M37" s="14">
        <v>0</v>
      </c>
      <c r="N37" s="14"/>
      <c r="O37" s="14">
        <v>-3254430535</v>
      </c>
      <c r="P37" s="14"/>
      <c r="Q37" s="14">
        <v>-23751826</v>
      </c>
      <c r="R37" s="14"/>
      <c r="S37" s="14">
        <f t="shared" si="2"/>
        <v>-3278182361</v>
      </c>
      <c r="T37" s="13"/>
      <c r="U37" s="8">
        <f t="shared" si="3"/>
        <v>-2.0489915845516276E-3</v>
      </c>
    </row>
    <row r="38" spans="1:21">
      <c r="A38" s="1" t="s">
        <v>59</v>
      </c>
      <c r="C38" s="14">
        <v>0</v>
      </c>
      <c r="D38" s="14"/>
      <c r="E38" s="14">
        <v>559929876</v>
      </c>
      <c r="F38" s="14"/>
      <c r="G38" s="14">
        <v>0</v>
      </c>
      <c r="H38" s="14"/>
      <c r="I38" s="14">
        <f t="shared" si="0"/>
        <v>559929876</v>
      </c>
      <c r="J38" s="14"/>
      <c r="K38" s="8">
        <f t="shared" si="1"/>
        <v>6.701107474031085E-4</v>
      </c>
      <c r="L38" s="14"/>
      <c r="M38" s="14">
        <v>2684977994</v>
      </c>
      <c r="N38" s="14"/>
      <c r="O38" s="14">
        <v>-1122515520</v>
      </c>
      <c r="P38" s="14"/>
      <c r="Q38" s="14">
        <v>139958225</v>
      </c>
      <c r="R38" s="14"/>
      <c r="S38" s="14">
        <f t="shared" si="2"/>
        <v>1702420699</v>
      </c>
      <c r="T38" s="13"/>
      <c r="U38" s="8">
        <f t="shared" si="3"/>
        <v>1.0640792065495161E-3</v>
      </c>
    </row>
    <row r="39" spans="1:21">
      <c r="A39" s="1" t="s">
        <v>62</v>
      </c>
      <c r="C39" s="14">
        <v>0</v>
      </c>
      <c r="D39" s="14"/>
      <c r="E39" s="14">
        <v>2944599483</v>
      </c>
      <c r="F39" s="14"/>
      <c r="G39" s="14">
        <v>0</v>
      </c>
      <c r="H39" s="14"/>
      <c r="I39" s="14">
        <f t="shared" si="0"/>
        <v>2944599483</v>
      </c>
      <c r="J39" s="14"/>
      <c r="K39" s="8">
        <f t="shared" si="1"/>
        <v>3.5240265699913054E-3</v>
      </c>
      <c r="L39" s="14"/>
      <c r="M39" s="14">
        <v>3720379950</v>
      </c>
      <c r="N39" s="14"/>
      <c r="O39" s="14">
        <v>6595259857</v>
      </c>
      <c r="P39" s="14"/>
      <c r="Q39" s="14">
        <v>1167903758</v>
      </c>
      <c r="R39" s="14"/>
      <c r="S39" s="14">
        <f t="shared" si="2"/>
        <v>11483543565</v>
      </c>
      <c r="T39" s="13"/>
      <c r="U39" s="8">
        <f t="shared" si="3"/>
        <v>7.1776617449492153E-3</v>
      </c>
    </row>
    <row r="40" spans="1:21">
      <c r="A40" s="1" t="s">
        <v>162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f t="shared" si="0"/>
        <v>0</v>
      </c>
      <c r="J40" s="14"/>
      <c r="K40" s="8">
        <f t="shared" si="1"/>
        <v>0</v>
      </c>
      <c r="L40" s="14"/>
      <c r="M40" s="14">
        <v>0</v>
      </c>
      <c r="N40" s="14"/>
      <c r="O40" s="14">
        <v>0</v>
      </c>
      <c r="P40" s="14"/>
      <c r="Q40" s="14">
        <v>105735374426</v>
      </c>
      <c r="R40" s="14"/>
      <c r="S40" s="14">
        <f t="shared" si="2"/>
        <v>105735374426</v>
      </c>
      <c r="T40" s="13"/>
      <c r="U40" s="8">
        <f t="shared" si="3"/>
        <v>6.6088724948846544E-2</v>
      </c>
    </row>
    <row r="41" spans="1:21">
      <c r="A41" s="1" t="s">
        <v>163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f t="shared" si="0"/>
        <v>0</v>
      </c>
      <c r="J41" s="14"/>
      <c r="K41" s="8">
        <f t="shared" si="1"/>
        <v>0</v>
      </c>
      <c r="L41" s="14"/>
      <c r="M41" s="14">
        <v>0</v>
      </c>
      <c r="N41" s="14"/>
      <c r="O41" s="14">
        <v>0</v>
      </c>
      <c r="P41" s="14"/>
      <c r="Q41" s="14">
        <v>8926968419</v>
      </c>
      <c r="R41" s="14"/>
      <c r="S41" s="14">
        <f t="shared" si="2"/>
        <v>8926968419</v>
      </c>
      <c r="T41" s="13"/>
      <c r="U41" s="8">
        <f t="shared" si="3"/>
        <v>5.5797027595833456E-3</v>
      </c>
    </row>
    <row r="42" spans="1:21">
      <c r="A42" s="1" t="s">
        <v>57</v>
      </c>
      <c r="C42" s="14">
        <v>0</v>
      </c>
      <c r="D42" s="14"/>
      <c r="E42" s="14">
        <v>466996718</v>
      </c>
      <c r="F42" s="14"/>
      <c r="G42" s="14">
        <v>0</v>
      </c>
      <c r="H42" s="14"/>
      <c r="I42" s="14">
        <f t="shared" si="0"/>
        <v>466996718</v>
      </c>
      <c r="J42" s="14"/>
      <c r="K42" s="8">
        <f t="shared" si="1"/>
        <v>5.58890556027017E-4</v>
      </c>
      <c r="L42" s="14"/>
      <c r="M42" s="14">
        <v>453056088</v>
      </c>
      <c r="N42" s="14"/>
      <c r="O42" s="14">
        <v>-4399912607</v>
      </c>
      <c r="P42" s="14"/>
      <c r="Q42" s="14">
        <v>-47806930</v>
      </c>
      <c r="R42" s="14"/>
      <c r="S42" s="14">
        <f t="shared" si="2"/>
        <v>-3994663449</v>
      </c>
      <c r="T42" s="13"/>
      <c r="U42" s="8">
        <f t="shared" si="3"/>
        <v>-2.4968201548190138E-3</v>
      </c>
    </row>
    <row r="43" spans="1:21">
      <c r="A43" s="1" t="s">
        <v>164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f t="shared" si="0"/>
        <v>0</v>
      </c>
      <c r="J43" s="14"/>
      <c r="K43" s="8">
        <f t="shared" si="1"/>
        <v>0</v>
      </c>
      <c r="L43" s="14"/>
      <c r="M43" s="14">
        <v>0</v>
      </c>
      <c r="N43" s="14"/>
      <c r="O43" s="14">
        <v>0</v>
      </c>
      <c r="P43" s="14"/>
      <c r="Q43" s="14">
        <v>530629425</v>
      </c>
      <c r="R43" s="14"/>
      <c r="S43" s="14">
        <f t="shared" si="2"/>
        <v>530629425</v>
      </c>
      <c r="T43" s="13"/>
      <c r="U43" s="8">
        <f t="shared" si="3"/>
        <v>3.316640462944853E-4</v>
      </c>
    </row>
    <row r="44" spans="1:21">
      <c r="A44" s="1" t="s">
        <v>37</v>
      </c>
      <c r="C44" s="14">
        <v>0</v>
      </c>
      <c r="D44" s="14"/>
      <c r="E44" s="14">
        <v>11605057312</v>
      </c>
      <c r="F44" s="14"/>
      <c r="G44" s="14">
        <v>0</v>
      </c>
      <c r="H44" s="14"/>
      <c r="I44" s="14">
        <f t="shared" si="0"/>
        <v>11605057312</v>
      </c>
      <c r="J44" s="14"/>
      <c r="K44" s="8">
        <f t="shared" si="1"/>
        <v>1.3888656352032607E-2</v>
      </c>
      <c r="L44" s="14"/>
      <c r="M44" s="14">
        <v>4271878491</v>
      </c>
      <c r="N44" s="14"/>
      <c r="O44" s="14">
        <v>14235267175</v>
      </c>
      <c r="P44" s="14"/>
      <c r="Q44" s="14">
        <v>6357824298</v>
      </c>
      <c r="R44" s="14"/>
      <c r="S44" s="14">
        <f t="shared" si="2"/>
        <v>24864969964</v>
      </c>
      <c r="T44" s="13"/>
      <c r="U44" s="8">
        <f t="shared" si="3"/>
        <v>1.5541574139525116E-2</v>
      </c>
    </row>
    <row r="45" spans="1:21">
      <c r="A45" s="1" t="s">
        <v>165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f t="shared" si="0"/>
        <v>0</v>
      </c>
      <c r="J45" s="14"/>
      <c r="K45" s="8">
        <f t="shared" si="1"/>
        <v>0</v>
      </c>
      <c r="L45" s="14"/>
      <c r="M45" s="14">
        <v>0</v>
      </c>
      <c r="N45" s="14"/>
      <c r="O45" s="14">
        <v>0</v>
      </c>
      <c r="P45" s="14"/>
      <c r="Q45" s="14">
        <v>9677325911</v>
      </c>
      <c r="R45" s="14"/>
      <c r="S45" s="14">
        <f t="shared" si="2"/>
        <v>9677325911</v>
      </c>
      <c r="T45" s="13"/>
      <c r="U45" s="8">
        <f t="shared" si="3"/>
        <v>6.0487054010484364E-3</v>
      </c>
    </row>
    <row r="46" spans="1:21">
      <c r="A46" s="1" t="s">
        <v>42</v>
      </c>
      <c r="C46" s="14">
        <v>0</v>
      </c>
      <c r="D46" s="14"/>
      <c r="E46" s="14">
        <v>7902497642</v>
      </c>
      <c r="F46" s="14"/>
      <c r="G46" s="14">
        <v>0</v>
      </c>
      <c r="H46" s="14"/>
      <c r="I46" s="14">
        <f t="shared" si="0"/>
        <v>7902497642</v>
      </c>
      <c r="J46" s="14"/>
      <c r="K46" s="8">
        <f t="shared" si="1"/>
        <v>9.4575210722135546E-3</v>
      </c>
      <c r="L46" s="14"/>
      <c r="M46" s="14">
        <v>0</v>
      </c>
      <c r="N46" s="14"/>
      <c r="O46" s="14">
        <v>-1423428600</v>
      </c>
      <c r="P46" s="14"/>
      <c r="Q46" s="14">
        <v>734515219</v>
      </c>
      <c r="R46" s="14"/>
      <c r="S46" s="14">
        <f t="shared" si="2"/>
        <v>-688913381</v>
      </c>
      <c r="T46" s="13"/>
      <c r="U46" s="8">
        <f t="shared" si="3"/>
        <v>-4.3059768027164041E-4</v>
      </c>
    </row>
    <row r="47" spans="1:21">
      <c r="A47" s="1" t="s">
        <v>16</v>
      </c>
      <c r="C47" s="14">
        <v>0</v>
      </c>
      <c r="D47" s="14"/>
      <c r="E47" s="14">
        <v>22619757885</v>
      </c>
      <c r="F47" s="14"/>
      <c r="G47" s="14">
        <v>0</v>
      </c>
      <c r="H47" s="14"/>
      <c r="I47" s="14">
        <f t="shared" si="0"/>
        <v>22619757885</v>
      </c>
      <c r="J47" s="14"/>
      <c r="K47" s="8">
        <f t="shared" si="1"/>
        <v>2.7070787811284261E-2</v>
      </c>
      <c r="L47" s="14"/>
      <c r="M47" s="14">
        <v>0</v>
      </c>
      <c r="N47" s="14"/>
      <c r="O47" s="14">
        <v>-13352512110</v>
      </c>
      <c r="P47" s="14"/>
      <c r="Q47" s="14">
        <v>367800647</v>
      </c>
      <c r="R47" s="14"/>
      <c r="S47" s="14">
        <f t="shared" si="2"/>
        <v>-12984711463</v>
      </c>
      <c r="T47" s="13"/>
      <c r="U47" s="8">
        <f t="shared" si="3"/>
        <v>-8.1159501167598572E-3</v>
      </c>
    </row>
    <row r="48" spans="1:21">
      <c r="A48" s="1" t="s">
        <v>166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f t="shared" si="0"/>
        <v>0</v>
      </c>
      <c r="J48" s="14"/>
      <c r="K48" s="8">
        <f t="shared" si="1"/>
        <v>0</v>
      </c>
      <c r="L48" s="14"/>
      <c r="M48" s="14">
        <v>0</v>
      </c>
      <c r="N48" s="14"/>
      <c r="O48" s="14">
        <v>0</v>
      </c>
      <c r="P48" s="14"/>
      <c r="Q48" s="14">
        <v>1789499050</v>
      </c>
      <c r="R48" s="14"/>
      <c r="S48" s="14">
        <f t="shared" si="2"/>
        <v>1789499050</v>
      </c>
      <c r="T48" s="13"/>
      <c r="U48" s="8">
        <f t="shared" si="3"/>
        <v>1.1185065656001596E-3</v>
      </c>
    </row>
    <row r="49" spans="1:21">
      <c r="A49" s="1" t="s">
        <v>15</v>
      </c>
      <c r="C49" s="14">
        <v>0</v>
      </c>
      <c r="D49" s="14"/>
      <c r="E49" s="14">
        <v>4113011817</v>
      </c>
      <c r="F49" s="14"/>
      <c r="G49" s="14">
        <v>0</v>
      </c>
      <c r="H49" s="14"/>
      <c r="I49" s="14">
        <f t="shared" si="0"/>
        <v>4113011817</v>
      </c>
      <c r="J49" s="14"/>
      <c r="K49" s="8">
        <f t="shared" si="1"/>
        <v>4.9223546392221573E-3</v>
      </c>
      <c r="L49" s="14"/>
      <c r="M49" s="14">
        <v>0</v>
      </c>
      <c r="N49" s="14"/>
      <c r="O49" s="14">
        <v>-16713743337</v>
      </c>
      <c r="P49" s="14"/>
      <c r="Q49" s="14">
        <v>-29278884</v>
      </c>
      <c r="R49" s="14"/>
      <c r="S49" s="14">
        <f t="shared" si="2"/>
        <v>-16743022221</v>
      </c>
      <c r="T49" s="13"/>
      <c r="U49" s="8">
        <f t="shared" si="3"/>
        <v>-1.0465040639265981E-2</v>
      </c>
    </row>
    <row r="50" spans="1:21">
      <c r="A50" s="1" t="s">
        <v>65</v>
      </c>
      <c r="C50" s="14">
        <v>0</v>
      </c>
      <c r="D50" s="14"/>
      <c r="E50" s="14">
        <v>2355909563</v>
      </c>
      <c r="F50" s="14"/>
      <c r="G50" s="14">
        <v>0</v>
      </c>
      <c r="H50" s="14"/>
      <c r="I50" s="14">
        <f t="shared" si="0"/>
        <v>2355909563</v>
      </c>
      <c r="J50" s="14"/>
      <c r="K50" s="8">
        <f t="shared" si="1"/>
        <v>2.8194964865137164E-3</v>
      </c>
      <c r="L50" s="14"/>
      <c r="M50" s="14">
        <v>16194727500</v>
      </c>
      <c r="N50" s="14"/>
      <c r="O50" s="14">
        <v>-1283986938</v>
      </c>
      <c r="P50" s="14"/>
      <c r="Q50" s="14">
        <v>11003091942</v>
      </c>
      <c r="R50" s="14"/>
      <c r="S50" s="14">
        <f t="shared" si="2"/>
        <v>25913832504</v>
      </c>
      <c r="T50" s="13"/>
      <c r="U50" s="8">
        <f t="shared" si="3"/>
        <v>1.6197154055816249E-2</v>
      </c>
    </row>
    <row r="51" spans="1:21">
      <c r="A51" s="1" t="s">
        <v>47</v>
      </c>
      <c r="C51" s="14">
        <v>0</v>
      </c>
      <c r="D51" s="14"/>
      <c r="E51" s="14">
        <v>3408492796</v>
      </c>
      <c r="F51" s="14"/>
      <c r="G51" s="14">
        <v>0</v>
      </c>
      <c r="H51" s="14"/>
      <c r="I51" s="14">
        <f t="shared" si="0"/>
        <v>3408492796</v>
      </c>
      <c r="J51" s="14"/>
      <c r="K51" s="8">
        <f t="shared" si="1"/>
        <v>4.0792030447856847E-3</v>
      </c>
      <c r="L51" s="14"/>
      <c r="M51" s="14">
        <v>12642638100</v>
      </c>
      <c r="N51" s="14"/>
      <c r="O51" s="14">
        <v>-957838123</v>
      </c>
      <c r="P51" s="14"/>
      <c r="Q51" s="14">
        <v>-416376356</v>
      </c>
      <c r="R51" s="14"/>
      <c r="S51" s="14">
        <f t="shared" si="2"/>
        <v>11268423621</v>
      </c>
      <c r="T51" s="13"/>
      <c r="U51" s="8">
        <f t="shared" si="3"/>
        <v>7.0432034060327799E-3</v>
      </c>
    </row>
    <row r="52" spans="1:21">
      <c r="A52" s="1" t="s">
        <v>48</v>
      </c>
      <c r="C52" s="14">
        <v>0</v>
      </c>
      <c r="D52" s="14"/>
      <c r="E52" s="14">
        <v>21068320965</v>
      </c>
      <c r="F52" s="14"/>
      <c r="G52" s="14">
        <v>0</v>
      </c>
      <c r="H52" s="14"/>
      <c r="I52" s="14">
        <f t="shared" si="0"/>
        <v>21068320965</v>
      </c>
      <c r="J52" s="14"/>
      <c r="K52" s="8">
        <f t="shared" si="1"/>
        <v>2.5214065034787909E-2</v>
      </c>
      <c r="L52" s="14"/>
      <c r="M52" s="14">
        <v>17795172900</v>
      </c>
      <c r="N52" s="14"/>
      <c r="O52" s="14">
        <v>2600110301</v>
      </c>
      <c r="P52" s="14"/>
      <c r="Q52" s="14">
        <v>6845157623</v>
      </c>
      <c r="R52" s="14"/>
      <c r="S52" s="14">
        <f t="shared" si="2"/>
        <v>27240440824</v>
      </c>
      <c r="T52" s="13"/>
      <c r="U52" s="8">
        <f t="shared" si="3"/>
        <v>1.7026335896342958E-2</v>
      </c>
    </row>
    <row r="53" spans="1:21">
      <c r="A53" s="1" t="s">
        <v>44</v>
      </c>
      <c r="C53" s="14">
        <v>0</v>
      </c>
      <c r="D53" s="14"/>
      <c r="E53" s="14">
        <v>30851284952</v>
      </c>
      <c r="F53" s="14"/>
      <c r="G53" s="14">
        <v>0</v>
      </c>
      <c r="H53" s="14"/>
      <c r="I53" s="14">
        <f t="shared" si="0"/>
        <v>30851284952</v>
      </c>
      <c r="J53" s="14"/>
      <c r="K53" s="8">
        <f t="shared" si="1"/>
        <v>3.6922083467342964E-2</v>
      </c>
      <c r="L53" s="14"/>
      <c r="M53" s="14">
        <v>0</v>
      </c>
      <c r="N53" s="14"/>
      <c r="O53" s="14">
        <v>33084392718</v>
      </c>
      <c r="P53" s="14"/>
      <c r="Q53" s="14">
        <v>4798922059</v>
      </c>
      <c r="R53" s="14"/>
      <c r="S53" s="14">
        <f t="shared" si="2"/>
        <v>37883314777</v>
      </c>
      <c r="T53" s="13"/>
      <c r="U53" s="8">
        <f t="shared" si="3"/>
        <v>2.3678546409271379E-2</v>
      </c>
    </row>
    <row r="54" spans="1:21">
      <c r="A54" s="1" t="s">
        <v>55</v>
      </c>
      <c r="C54" s="14">
        <v>0</v>
      </c>
      <c r="D54" s="14"/>
      <c r="E54" s="14">
        <v>3483100941</v>
      </c>
      <c r="F54" s="14"/>
      <c r="G54" s="14">
        <v>0</v>
      </c>
      <c r="H54" s="14"/>
      <c r="I54" s="14">
        <f t="shared" si="0"/>
        <v>3483100941</v>
      </c>
      <c r="J54" s="14"/>
      <c r="K54" s="8">
        <f t="shared" si="1"/>
        <v>4.168492296799645E-3</v>
      </c>
      <c r="L54" s="14"/>
      <c r="M54" s="14">
        <v>8172225600</v>
      </c>
      <c r="N54" s="14"/>
      <c r="O54" s="14">
        <v>-8579502418</v>
      </c>
      <c r="P54" s="14"/>
      <c r="Q54" s="14">
        <v>212027003</v>
      </c>
      <c r="R54" s="14"/>
      <c r="S54" s="14">
        <f t="shared" si="2"/>
        <v>-195249815</v>
      </c>
      <c r="T54" s="13"/>
      <c r="U54" s="8">
        <f t="shared" si="3"/>
        <v>-1.2203873481224621E-4</v>
      </c>
    </row>
    <row r="55" spans="1:21">
      <c r="A55" s="1" t="s">
        <v>68</v>
      </c>
      <c r="C55" s="14">
        <v>0</v>
      </c>
      <c r="D55" s="14"/>
      <c r="E55" s="14">
        <v>2449837120</v>
      </c>
      <c r="F55" s="14"/>
      <c r="G55" s="14">
        <v>0</v>
      </c>
      <c r="H55" s="14"/>
      <c r="I55" s="14">
        <f t="shared" si="0"/>
        <v>2449837120</v>
      </c>
      <c r="J55" s="14"/>
      <c r="K55" s="8">
        <f t="shared" si="1"/>
        <v>2.9319067509430037E-3</v>
      </c>
      <c r="L55" s="14"/>
      <c r="M55" s="14">
        <v>10275739843</v>
      </c>
      <c r="N55" s="14"/>
      <c r="O55" s="14">
        <v>-19031020986</v>
      </c>
      <c r="P55" s="14"/>
      <c r="Q55" s="14">
        <v>-1665579605</v>
      </c>
      <c r="R55" s="14"/>
      <c r="S55" s="14">
        <f t="shared" si="2"/>
        <v>-10420860748</v>
      </c>
      <c r="T55" s="13"/>
      <c r="U55" s="8">
        <f t="shared" si="3"/>
        <v>-6.5134436175548621E-3</v>
      </c>
    </row>
    <row r="56" spans="1:21">
      <c r="A56" s="1" t="s">
        <v>78</v>
      </c>
      <c r="C56" s="14">
        <v>0</v>
      </c>
      <c r="D56" s="14"/>
      <c r="E56" s="14">
        <v>2446395718</v>
      </c>
      <c r="F56" s="14"/>
      <c r="G56" s="14">
        <v>0</v>
      </c>
      <c r="H56" s="14"/>
      <c r="I56" s="14">
        <f t="shared" si="0"/>
        <v>2446395718</v>
      </c>
      <c r="J56" s="14"/>
      <c r="K56" s="8">
        <f t="shared" si="1"/>
        <v>2.9277881629462192E-3</v>
      </c>
      <c r="L56" s="14"/>
      <c r="M56" s="14">
        <v>2058612236</v>
      </c>
      <c r="N56" s="14"/>
      <c r="O56" s="14">
        <v>-2840532997</v>
      </c>
      <c r="P56" s="14"/>
      <c r="Q56" s="14">
        <v>95369879</v>
      </c>
      <c r="R56" s="14"/>
      <c r="S56" s="14">
        <f t="shared" si="2"/>
        <v>-686550882</v>
      </c>
      <c r="T56" s="13"/>
      <c r="U56" s="8">
        <f t="shared" si="3"/>
        <v>-4.2912102643227469E-4</v>
      </c>
    </row>
    <row r="57" spans="1:21">
      <c r="A57" s="1" t="s">
        <v>39</v>
      </c>
      <c r="C57" s="14">
        <v>0</v>
      </c>
      <c r="D57" s="14"/>
      <c r="E57" s="14">
        <v>9605732748</v>
      </c>
      <c r="F57" s="14"/>
      <c r="G57" s="14">
        <v>0</v>
      </c>
      <c r="H57" s="14"/>
      <c r="I57" s="14">
        <f t="shared" si="0"/>
        <v>9605732748</v>
      </c>
      <c r="J57" s="14"/>
      <c r="K57" s="8">
        <f t="shared" si="1"/>
        <v>1.149591230441291E-2</v>
      </c>
      <c r="L57" s="14"/>
      <c r="M57" s="14">
        <v>6415965934</v>
      </c>
      <c r="N57" s="14"/>
      <c r="O57" s="14">
        <v>5199892370</v>
      </c>
      <c r="P57" s="14"/>
      <c r="Q57" s="14">
        <v>291556929</v>
      </c>
      <c r="R57" s="14"/>
      <c r="S57" s="14">
        <f t="shared" si="2"/>
        <v>11907415233</v>
      </c>
      <c r="T57" s="13"/>
      <c r="U57" s="8">
        <f t="shared" si="3"/>
        <v>7.4425980373880908E-3</v>
      </c>
    </row>
    <row r="58" spans="1:21">
      <c r="A58" s="1" t="s">
        <v>34</v>
      </c>
      <c r="C58" s="14">
        <v>0</v>
      </c>
      <c r="D58" s="14"/>
      <c r="E58" s="14">
        <v>6251962871</v>
      </c>
      <c r="F58" s="14"/>
      <c r="G58" s="14">
        <v>0</v>
      </c>
      <c r="H58" s="14"/>
      <c r="I58" s="14">
        <f t="shared" si="0"/>
        <v>6251962871</v>
      </c>
      <c r="J58" s="14"/>
      <c r="K58" s="8">
        <f t="shared" si="1"/>
        <v>7.4822003464989142E-3</v>
      </c>
      <c r="L58" s="14"/>
      <c r="M58" s="14">
        <v>7433833500</v>
      </c>
      <c r="N58" s="14"/>
      <c r="O58" s="14">
        <v>-3729465891</v>
      </c>
      <c r="P58" s="14"/>
      <c r="Q58" s="14">
        <v>2598265918</v>
      </c>
      <c r="R58" s="14"/>
      <c r="S58" s="14">
        <f t="shared" si="2"/>
        <v>6302633527</v>
      </c>
      <c r="T58" s="13"/>
      <c r="U58" s="8">
        <f t="shared" si="3"/>
        <v>3.939391295301996E-3</v>
      </c>
    </row>
    <row r="59" spans="1:21">
      <c r="A59" s="1" t="s">
        <v>167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f t="shared" si="0"/>
        <v>0</v>
      </c>
      <c r="J59" s="14"/>
      <c r="K59" s="8">
        <f t="shared" si="1"/>
        <v>0</v>
      </c>
      <c r="L59" s="14"/>
      <c r="M59" s="14">
        <v>0</v>
      </c>
      <c r="N59" s="14"/>
      <c r="O59" s="14">
        <v>0</v>
      </c>
      <c r="P59" s="14"/>
      <c r="Q59" s="14">
        <v>5950312012</v>
      </c>
      <c r="R59" s="14"/>
      <c r="S59" s="14">
        <f t="shared" si="2"/>
        <v>5950312012</v>
      </c>
      <c r="T59" s="13"/>
      <c r="U59" s="8">
        <f t="shared" si="3"/>
        <v>3.7191766337017589E-3</v>
      </c>
    </row>
    <row r="60" spans="1:21">
      <c r="A60" s="1" t="s">
        <v>67</v>
      </c>
      <c r="C60" s="14">
        <v>0</v>
      </c>
      <c r="D60" s="14"/>
      <c r="E60" s="14">
        <v>89472399269</v>
      </c>
      <c r="F60" s="14"/>
      <c r="G60" s="14">
        <v>0</v>
      </c>
      <c r="H60" s="14"/>
      <c r="I60" s="14">
        <f t="shared" si="0"/>
        <v>89472399269</v>
      </c>
      <c r="J60" s="14"/>
      <c r="K60" s="8">
        <f t="shared" si="1"/>
        <v>0.10707843770440093</v>
      </c>
      <c r="L60" s="14"/>
      <c r="M60" s="14">
        <v>0</v>
      </c>
      <c r="N60" s="14"/>
      <c r="O60" s="14">
        <v>72809924030</v>
      </c>
      <c r="P60" s="14"/>
      <c r="Q60" s="14">
        <v>1434116319</v>
      </c>
      <c r="R60" s="14"/>
      <c r="S60" s="14">
        <f t="shared" si="2"/>
        <v>74244040349</v>
      </c>
      <c r="T60" s="13"/>
      <c r="U60" s="8">
        <f t="shared" si="3"/>
        <v>4.6405415295995636E-2</v>
      </c>
    </row>
    <row r="61" spans="1:21">
      <c r="A61" s="1" t="s">
        <v>28</v>
      </c>
      <c r="C61" s="14">
        <v>0</v>
      </c>
      <c r="D61" s="14"/>
      <c r="E61" s="14">
        <v>22164393669</v>
      </c>
      <c r="F61" s="14"/>
      <c r="G61" s="14">
        <v>0</v>
      </c>
      <c r="H61" s="14"/>
      <c r="I61" s="14">
        <f t="shared" si="0"/>
        <v>22164393669</v>
      </c>
      <c r="J61" s="14"/>
      <c r="K61" s="8">
        <f t="shared" si="1"/>
        <v>2.65258187567586E-2</v>
      </c>
      <c r="L61" s="14"/>
      <c r="M61" s="14">
        <v>0</v>
      </c>
      <c r="N61" s="14"/>
      <c r="O61" s="14">
        <v>4854948824</v>
      </c>
      <c r="P61" s="14"/>
      <c r="Q61" s="14">
        <v>-22463824</v>
      </c>
      <c r="R61" s="14"/>
      <c r="S61" s="14">
        <f t="shared" si="2"/>
        <v>4832485000</v>
      </c>
      <c r="T61" s="13"/>
      <c r="U61" s="8">
        <f t="shared" si="3"/>
        <v>3.0204912378490991E-3</v>
      </c>
    </row>
    <row r="62" spans="1:21">
      <c r="A62" s="1" t="s">
        <v>168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f t="shared" si="0"/>
        <v>0</v>
      </c>
      <c r="J62" s="14"/>
      <c r="K62" s="8">
        <f t="shared" si="1"/>
        <v>0</v>
      </c>
      <c r="L62" s="14"/>
      <c r="M62" s="14">
        <v>0</v>
      </c>
      <c r="N62" s="14"/>
      <c r="O62" s="14">
        <v>0</v>
      </c>
      <c r="P62" s="14"/>
      <c r="Q62" s="14">
        <v>27782151207</v>
      </c>
      <c r="R62" s="14"/>
      <c r="S62" s="14">
        <f t="shared" si="2"/>
        <v>27782151207</v>
      </c>
      <c r="T62" s="13"/>
      <c r="U62" s="8">
        <f t="shared" si="3"/>
        <v>1.7364925972732925E-2</v>
      </c>
    </row>
    <row r="63" spans="1:21">
      <c r="A63" s="1" t="s">
        <v>53</v>
      </c>
      <c r="C63" s="14">
        <v>0</v>
      </c>
      <c r="D63" s="14"/>
      <c r="E63" s="14">
        <v>2035864500</v>
      </c>
      <c r="F63" s="14"/>
      <c r="G63" s="14">
        <v>0</v>
      </c>
      <c r="H63" s="14"/>
      <c r="I63" s="14">
        <f t="shared" si="0"/>
        <v>2035864500</v>
      </c>
      <c r="J63" s="14"/>
      <c r="K63" s="8">
        <f t="shared" si="1"/>
        <v>2.4364741732524659E-3</v>
      </c>
      <c r="L63" s="14"/>
      <c r="M63" s="14">
        <v>0</v>
      </c>
      <c r="N63" s="14"/>
      <c r="O63" s="14">
        <v>35433721064</v>
      </c>
      <c r="P63" s="14"/>
      <c r="Q63" s="14">
        <v>113858441520</v>
      </c>
      <c r="R63" s="14"/>
      <c r="S63" s="14">
        <f t="shared" si="2"/>
        <v>149292162584</v>
      </c>
      <c r="T63" s="13"/>
      <c r="U63" s="8">
        <f t="shared" si="3"/>
        <v>9.3313413071021464E-2</v>
      </c>
    </row>
    <row r="64" spans="1:21">
      <c r="A64" s="1" t="s">
        <v>41</v>
      </c>
      <c r="C64" s="14">
        <v>23578999741</v>
      </c>
      <c r="D64" s="14"/>
      <c r="E64" s="14">
        <v>-4975070724</v>
      </c>
      <c r="F64" s="14"/>
      <c r="G64" s="14">
        <v>0</v>
      </c>
      <c r="H64" s="14"/>
      <c r="I64" s="14">
        <f t="shared" si="0"/>
        <v>18603929017</v>
      </c>
      <c r="J64" s="14"/>
      <c r="K64" s="8">
        <f t="shared" si="1"/>
        <v>2.2264739412147832E-2</v>
      </c>
      <c r="L64" s="14"/>
      <c r="M64" s="14">
        <v>23578999741</v>
      </c>
      <c r="N64" s="14"/>
      <c r="O64" s="14">
        <v>30645838554</v>
      </c>
      <c r="P64" s="14"/>
      <c r="Q64" s="14">
        <v>1696171458</v>
      </c>
      <c r="R64" s="14"/>
      <c r="S64" s="14">
        <f t="shared" si="2"/>
        <v>55921009753</v>
      </c>
      <c r="T64" s="13"/>
      <c r="U64" s="8">
        <f t="shared" si="3"/>
        <v>3.4952807917791887E-2</v>
      </c>
    </row>
    <row r="65" spans="1:21">
      <c r="A65" s="1" t="s">
        <v>30</v>
      </c>
      <c r="C65" s="14">
        <v>0</v>
      </c>
      <c r="D65" s="14"/>
      <c r="E65" s="14">
        <v>5249232558</v>
      </c>
      <c r="F65" s="14"/>
      <c r="G65" s="14">
        <v>0</v>
      </c>
      <c r="H65" s="14"/>
      <c r="I65" s="14">
        <f t="shared" si="0"/>
        <v>5249232558</v>
      </c>
      <c r="J65" s="14"/>
      <c r="K65" s="8">
        <f t="shared" si="1"/>
        <v>6.2821565762176106E-3</v>
      </c>
      <c r="L65" s="14"/>
      <c r="M65" s="14">
        <v>11128325200</v>
      </c>
      <c r="N65" s="14"/>
      <c r="O65" s="14">
        <v>5626184458</v>
      </c>
      <c r="P65" s="14"/>
      <c r="Q65" s="14">
        <v>1232320341</v>
      </c>
      <c r="R65" s="14"/>
      <c r="S65" s="14">
        <f t="shared" si="2"/>
        <v>17986829999</v>
      </c>
      <c r="T65" s="13"/>
      <c r="U65" s="8">
        <f t="shared" si="3"/>
        <v>1.1242468917888172E-2</v>
      </c>
    </row>
    <row r="66" spans="1:21">
      <c r="A66" s="1" t="s">
        <v>29</v>
      </c>
      <c r="C66" s="14">
        <v>0</v>
      </c>
      <c r="D66" s="14"/>
      <c r="E66" s="14">
        <v>782314358</v>
      </c>
      <c r="F66" s="14"/>
      <c r="G66" s="14">
        <v>0</v>
      </c>
      <c r="H66" s="14"/>
      <c r="I66" s="14">
        <f t="shared" si="0"/>
        <v>782314358</v>
      </c>
      <c r="J66" s="14"/>
      <c r="K66" s="8">
        <f t="shared" si="1"/>
        <v>9.3625520197026071E-4</v>
      </c>
      <c r="L66" s="14"/>
      <c r="M66" s="14">
        <v>1719461900</v>
      </c>
      <c r="N66" s="14"/>
      <c r="O66" s="14">
        <v>2105174458</v>
      </c>
      <c r="P66" s="14"/>
      <c r="Q66" s="14">
        <v>3341241605</v>
      </c>
      <c r="R66" s="14"/>
      <c r="S66" s="14">
        <f t="shared" si="2"/>
        <v>7165877963</v>
      </c>
      <c r="T66" s="13"/>
      <c r="U66" s="8">
        <f t="shared" si="3"/>
        <v>4.4789526710869148E-3</v>
      </c>
    </row>
    <row r="67" spans="1:21">
      <c r="A67" s="1" t="s">
        <v>32</v>
      </c>
      <c r="C67" s="14">
        <v>0</v>
      </c>
      <c r="D67" s="14"/>
      <c r="E67" s="14">
        <v>22608304308</v>
      </c>
      <c r="F67" s="14"/>
      <c r="G67" s="14">
        <v>0</v>
      </c>
      <c r="H67" s="14"/>
      <c r="I67" s="14">
        <f t="shared" si="0"/>
        <v>22608304308</v>
      </c>
      <c r="J67" s="14"/>
      <c r="K67" s="8">
        <f t="shared" si="1"/>
        <v>2.7057080442963895E-2</v>
      </c>
      <c r="L67" s="14"/>
      <c r="M67" s="14">
        <v>14178265200</v>
      </c>
      <c r="N67" s="14"/>
      <c r="O67" s="14">
        <v>23038958442</v>
      </c>
      <c r="P67" s="14"/>
      <c r="Q67" s="14">
        <v>2645965867</v>
      </c>
      <c r="R67" s="14"/>
      <c r="S67" s="14">
        <f t="shared" si="2"/>
        <v>39863189509</v>
      </c>
      <c r="T67" s="13"/>
      <c r="U67" s="8">
        <f t="shared" si="3"/>
        <v>2.4916045186824717E-2</v>
      </c>
    </row>
    <row r="68" spans="1:21">
      <c r="A68" s="1" t="s">
        <v>36</v>
      </c>
      <c r="C68" s="14">
        <v>0</v>
      </c>
      <c r="D68" s="14"/>
      <c r="E68" s="14">
        <v>2319406974</v>
      </c>
      <c r="F68" s="14"/>
      <c r="G68" s="14">
        <v>0</v>
      </c>
      <c r="H68" s="14"/>
      <c r="I68" s="14">
        <f t="shared" si="0"/>
        <v>2319406974</v>
      </c>
      <c r="J68" s="14"/>
      <c r="K68" s="8">
        <f t="shared" si="1"/>
        <v>2.7758110568815628E-3</v>
      </c>
      <c r="L68" s="14"/>
      <c r="M68" s="14">
        <v>5932878000</v>
      </c>
      <c r="N68" s="14"/>
      <c r="O68" s="14">
        <v>5894826849</v>
      </c>
      <c r="P68" s="14"/>
      <c r="Q68" s="14">
        <v>1499006649</v>
      </c>
      <c r="R68" s="14"/>
      <c r="S68" s="14">
        <f t="shared" si="2"/>
        <v>13326711498</v>
      </c>
      <c r="T68" s="13"/>
      <c r="U68" s="8">
        <f t="shared" si="3"/>
        <v>8.3297134515786068E-3</v>
      </c>
    </row>
    <row r="69" spans="1:21">
      <c r="A69" s="1" t="s">
        <v>169</v>
      </c>
      <c r="C69" s="14">
        <v>0</v>
      </c>
      <c r="D69" s="14"/>
      <c r="E69" s="14">
        <v>0</v>
      </c>
      <c r="F69" s="14"/>
      <c r="G69" s="14">
        <v>0</v>
      </c>
      <c r="H69" s="14"/>
      <c r="I69" s="14">
        <f t="shared" si="0"/>
        <v>0</v>
      </c>
      <c r="J69" s="14"/>
      <c r="K69" s="8">
        <f t="shared" si="1"/>
        <v>0</v>
      </c>
      <c r="L69" s="14"/>
      <c r="M69" s="14">
        <v>0</v>
      </c>
      <c r="N69" s="14"/>
      <c r="O69" s="14">
        <v>0</v>
      </c>
      <c r="P69" s="14"/>
      <c r="Q69" s="14">
        <v>55806910</v>
      </c>
      <c r="R69" s="14"/>
      <c r="S69" s="14">
        <f t="shared" si="2"/>
        <v>55806910</v>
      </c>
      <c r="T69" s="13"/>
      <c r="U69" s="8">
        <f t="shared" si="3"/>
        <v>3.4881491130636363E-5</v>
      </c>
    </row>
    <row r="70" spans="1:21">
      <c r="A70" s="1" t="s">
        <v>70</v>
      </c>
      <c r="C70" s="14">
        <v>0</v>
      </c>
      <c r="D70" s="14"/>
      <c r="E70" s="14">
        <v>19983034690</v>
      </c>
      <c r="F70" s="14"/>
      <c r="G70" s="14">
        <v>0</v>
      </c>
      <c r="H70" s="14"/>
      <c r="I70" s="14">
        <f t="shared" si="0"/>
        <v>19983034690</v>
      </c>
      <c r="J70" s="14"/>
      <c r="K70" s="8">
        <f t="shared" si="1"/>
        <v>2.391522025429153E-2</v>
      </c>
      <c r="L70" s="14"/>
      <c r="M70" s="14">
        <v>5673401284</v>
      </c>
      <c r="N70" s="14"/>
      <c r="O70" s="14">
        <v>3332670652</v>
      </c>
      <c r="P70" s="14"/>
      <c r="Q70" s="14">
        <v>5004337530</v>
      </c>
      <c r="R70" s="14"/>
      <c r="S70" s="14">
        <f t="shared" si="2"/>
        <v>14010409466</v>
      </c>
      <c r="T70" s="13"/>
      <c r="U70" s="8">
        <f t="shared" si="3"/>
        <v>8.7570512957062616E-3</v>
      </c>
    </row>
    <row r="71" spans="1:21">
      <c r="A71" s="1" t="s">
        <v>27</v>
      </c>
      <c r="C71" s="14">
        <v>0</v>
      </c>
      <c r="D71" s="14"/>
      <c r="E71" s="14">
        <v>4903615827</v>
      </c>
      <c r="F71" s="14"/>
      <c r="G71" s="14">
        <v>0</v>
      </c>
      <c r="H71" s="14"/>
      <c r="I71" s="14">
        <f t="shared" si="0"/>
        <v>4903615827</v>
      </c>
      <c r="J71" s="14"/>
      <c r="K71" s="8">
        <f t="shared" si="1"/>
        <v>5.8685306993847249E-3</v>
      </c>
      <c r="L71" s="14"/>
      <c r="M71" s="14">
        <v>8141625960</v>
      </c>
      <c r="N71" s="14"/>
      <c r="O71" s="14">
        <v>4279219382</v>
      </c>
      <c r="P71" s="14"/>
      <c r="Q71" s="14">
        <v>7291268831</v>
      </c>
      <c r="R71" s="14"/>
      <c r="S71" s="14">
        <f t="shared" si="2"/>
        <v>19712114173</v>
      </c>
      <c r="T71" s="13"/>
      <c r="U71" s="8">
        <f t="shared" si="3"/>
        <v>1.2320838686313054E-2</v>
      </c>
    </row>
    <row r="72" spans="1:21">
      <c r="A72" s="1" t="s">
        <v>26</v>
      </c>
      <c r="C72" s="14">
        <v>0</v>
      </c>
      <c r="D72" s="14"/>
      <c r="E72" s="14">
        <v>14294902645</v>
      </c>
      <c r="F72" s="14"/>
      <c r="G72" s="14">
        <v>0</v>
      </c>
      <c r="H72" s="14"/>
      <c r="I72" s="14">
        <f t="shared" ref="I72:I90" si="4">C72+E72+G72</f>
        <v>14294902645</v>
      </c>
      <c r="J72" s="14"/>
      <c r="K72" s="8">
        <f t="shared" si="1"/>
        <v>1.7107799219300137E-2</v>
      </c>
      <c r="L72" s="14"/>
      <c r="M72" s="14">
        <v>10357844000</v>
      </c>
      <c r="N72" s="14"/>
      <c r="O72" s="14">
        <v>26593395989</v>
      </c>
      <c r="P72" s="14"/>
      <c r="Q72" s="14">
        <v>1196736660</v>
      </c>
      <c r="R72" s="14"/>
      <c r="S72" s="14">
        <f t="shared" si="2"/>
        <v>38147976649</v>
      </c>
      <c r="T72" s="13"/>
      <c r="U72" s="8">
        <f t="shared" si="3"/>
        <v>2.3843970381693176E-2</v>
      </c>
    </row>
    <row r="73" spans="1:21">
      <c r="A73" s="1" t="s">
        <v>170</v>
      </c>
      <c r="C73" s="14">
        <v>0</v>
      </c>
      <c r="D73" s="14"/>
      <c r="E73" s="14">
        <v>0</v>
      </c>
      <c r="F73" s="14"/>
      <c r="G73" s="14">
        <v>0</v>
      </c>
      <c r="H73" s="14"/>
      <c r="I73" s="14">
        <f t="shared" si="4"/>
        <v>0</v>
      </c>
      <c r="J73" s="14"/>
      <c r="K73" s="8">
        <f t="shared" ref="K73:K90" si="5">I73/$I$91</f>
        <v>0</v>
      </c>
      <c r="L73" s="14"/>
      <c r="M73" s="14">
        <v>0</v>
      </c>
      <c r="N73" s="14"/>
      <c r="O73" s="14">
        <v>0</v>
      </c>
      <c r="P73" s="14"/>
      <c r="Q73" s="14">
        <v>41190481027</v>
      </c>
      <c r="R73" s="14"/>
      <c r="S73" s="14">
        <f t="shared" ref="S73:S90" si="6">M73+O73+Q73</f>
        <v>41190481027</v>
      </c>
      <c r="T73" s="13"/>
      <c r="U73" s="8">
        <f t="shared" ref="U73:U90" si="7">S73/$S$91</f>
        <v>2.574565405269609E-2</v>
      </c>
    </row>
    <row r="74" spans="1:21">
      <c r="A74" s="1" t="s">
        <v>75</v>
      </c>
      <c r="C74" s="14">
        <v>0</v>
      </c>
      <c r="D74" s="14"/>
      <c r="E74" s="14">
        <v>-38528989</v>
      </c>
      <c r="F74" s="14"/>
      <c r="G74" s="14">
        <v>0</v>
      </c>
      <c r="H74" s="14"/>
      <c r="I74" s="14">
        <f t="shared" si="4"/>
        <v>-38528989</v>
      </c>
      <c r="J74" s="14"/>
      <c r="K74" s="8">
        <f t="shared" si="5"/>
        <v>-4.6110576917092648E-5</v>
      </c>
      <c r="L74" s="14"/>
      <c r="M74" s="14">
        <v>0</v>
      </c>
      <c r="N74" s="14"/>
      <c r="O74" s="14">
        <v>71551682</v>
      </c>
      <c r="P74" s="14"/>
      <c r="Q74" s="14">
        <v>702817</v>
      </c>
      <c r="R74" s="14"/>
      <c r="S74" s="14">
        <f t="shared" si="6"/>
        <v>72254499</v>
      </c>
      <c r="T74" s="13"/>
      <c r="U74" s="8">
        <f t="shared" si="7"/>
        <v>4.5161874506527492E-5</v>
      </c>
    </row>
    <row r="75" spans="1:21">
      <c r="A75" s="1" t="s">
        <v>51</v>
      </c>
      <c r="C75" s="14">
        <v>0</v>
      </c>
      <c r="D75" s="14"/>
      <c r="E75" s="14">
        <v>30676824500</v>
      </c>
      <c r="F75" s="14"/>
      <c r="G75" s="14">
        <v>0</v>
      </c>
      <c r="H75" s="14"/>
      <c r="I75" s="14">
        <f t="shared" si="4"/>
        <v>30676824500</v>
      </c>
      <c r="J75" s="14"/>
      <c r="K75" s="8">
        <f t="shared" si="5"/>
        <v>3.6713293351128475E-2</v>
      </c>
      <c r="L75" s="14"/>
      <c r="M75" s="14">
        <v>23228139879</v>
      </c>
      <c r="N75" s="14"/>
      <c r="O75" s="14">
        <v>39190652753</v>
      </c>
      <c r="P75" s="14"/>
      <c r="Q75" s="14">
        <v>38967538761</v>
      </c>
      <c r="R75" s="14"/>
      <c r="S75" s="14">
        <f t="shared" si="6"/>
        <v>101386331393</v>
      </c>
      <c r="T75" s="13"/>
      <c r="U75" s="8">
        <f t="shared" si="7"/>
        <v>6.3370403759188398E-2</v>
      </c>
    </row>
    <row r="76" spans="1:21">
      <c r="A76" s="1" t="s">
        <v>49</v>
      </c>
      <c r="C76" s="14">
        <v>0</v>
      </c>
      <c r="D76" s="14"/>
      <c r="E76" s="14">
        <v>8675476185</v>
      </c>
      <c r="F76" s="14"/>
      <c r="G76" s="14">
        <v>0</v>
      </c>
      <c r="H76" s="14"/>
      <c r="I76" s="14">
        <f t="shared" si="4"/>
        <v>8675476185</v>
      </c>
      <c r="J76" s="14"/>
      <c r="K76" s="8">
        <f t="shared" si="5"/>
        <v>1.0382603393015269E-2</v>
      </c>
      <c r="L76" s="14"/>
      <c r="M76" s="14">
        <v>7012384800</v>
      </c>
      <c r="N76" s="14"/>
      <c r="O76" s="14">
        <v>2412829283</v>
      </c>
      <c r="P76" s="14"/>
      <c r="Q76" s="14">
        <v>-849034057</v>
      </c>
      <c r="R76" s="14"/>
      <c r="S76" s="14">
        <f t="shared" si="6"/>
        <v>8576180026</v>
      </c>
      <c r="T76" s="13"/>
      <c r="U76" s="8">
        <f t="shared" si="7"/>
        <v>5.3604463589125391E-3</v>
      </c>
    </row>
    <row r="77" spans="1:21">
      <c r="A77" s="1" t="s">
        <v>50</v>
      </c>
      <c r="C77" s="14">
        <v>0</v>
      </c>
      <c r="D77" s="14"/>
      <c r="E77" s="14">
        <v>2129784163</v>
      </c>
      <c r="F77" s="14"/>
      <c r="G77" s="14">
        <v>0</v>
      </c>
      <c r="H77" s="14"/>
      <c r="I77" s="14">
        <f t="shared" si="4"/>
        <v>2129784163</v>
      </c>
      <c r="J77" s="14"/>
      <c r="K77" s="8">
        <f t="shared" si="5"/>
        <v>2.548874990330457E-3</v>
      </c>
      <c r="L77" s="14"/>
      <c r="M77" s="14">
        <v>0</v>
      </c>
      <c r="N77" s="14"/>
      <c r="O77" s="14">
        <v>3137066372</v>
      </c>
      <c r="P77" s="14"/>
      <c r="Q77" s="14">
        <v>9440096333</v>
      </c>
      <c r="R77" s="14"/>
      <c r="S77" s="14">
        <f t="shared" si="6"/>
        <v>12577162705</v>
      </c>
      <c r="T77" s="13"/>
      <c r="U77" s="8">
        <f t="shared" si="7"/>
        <v>7.8612162784685267E-3</v>
      </c>
    </row>
    <row r="78" spans="1:21">
      <c r="A78" s="1" t="s">
        <v>171</v>
      </c>
      <c r="C78" s="14">
        <v>0</v>
      </c>
      <c r="D78" s="14"/>
      <c r="E78" s="14">
        <v>0</v>
      </c>
      <c r="F78" s="14"/>
      <c r="G78" s="14">
        <v>0</v>
      </c>
      <c r="H78" s="14"/>
      <c r="I78" s="14">
        <f t="shared" si="4"/>
        <v>0</v>
      </c>
      <c r="J78" s="14"/>
      <c r="K78" s="8">
        <f t="shared" si="5"/>
        <v>0</v>
      </c>
      <c r="L78" s="14"/>
      <c r="M78" s="14">
        <v>0</v>
      </c>
      <c r="N78" s="14"/>
      <c r="O78" s="14">
        <v>0</v>
      </c>
      <c r="P78" s="14"/>
      <c r="Q78" s="14">
        <v>34033356315</v>
      </c>
      <c r="R78" s="14"/>
      <c r="S78" s="14">
        <f t="shared" si="6"/>
        <v>34033356315</v>
      </c>
      <c r="T78" s="13"/>
      <c r="U78" s="8">
        <f t="shared" si="7"/>
        <v>2.127217250421963E-2</v>
      </c>
    </row>
    <row r="79" spans="1:21">
      <c r="A79" s="1" t="s">
        <v>20</v>
      </c>
      <c r="C79" s="14">
        <v>0</v>
      </c>
      <c r="D79" s="14"/>
      <c r="E79" s="14">
        <v>1823967723</v>
      </c>
      <c r="F79" s="14"/>
      <c r="G79" s="14">
        <v>0</v>
      </c>
      <c r="H79" s="14"/>
      <c r="I79" s="14">
        <f t="shared" si="4"/>
        <v>1823967723</v>
      </c>
      <c r="J79" s="14"/>
      <c r="K79" s="8">
        <f t="shared" si="5"/>
        <v>2.1828811543870468E-3</v>
      </c>
      <c r="L79" s="14"/>
      <c r="M79" s="14">
        <v>0</v>
      </c>
      <c r="N79" s="14"/>
      <c r="O79" s="14">
        <v>-4560199792</v>
      </c>
      <c r="P79" s="14"/>
      <c r="Q79" s="14">
        <v>310253378</v>
      </c>
      <c r="R79" s="14"/>
      <c r="S79" s="14">
        <f t="shared" si="6"/>
        <v>-4249946414</v>
      </c>
      <c r="T79" s="13"/>
      <c r="U79" s="8">
        <f t="shared" si="7"/>
        <v>-2.6563819452756088E-3</v>
      </c>
    </row>
    <row r="80" spans="1:21">
      <c r="A80" s="1" t="s">
        <v>19</v>
      </c>
      <c r="C80" s="14">
        <v>0</v>
      </c>
      <c r="D80" s="14"/>
      <c r="E80" s="14">
        <v>15099561037</v>
      </c>
      <c r="F80" s="14"/>
      <c r="G80" s="14">
        <v>0</v>
      </c>
      <c r="H80" s="14"/>
      <c r="I80" s="14">
        <f t="shared" si="4"/>
        <v>15099561037</v>
      </c>
      <c r="J80" s="14"/>
      <c r="K80" s="8">
        <f t="shared" si="5"/>
        <v>1.8070795229299261E-2</v>
      </c>
      <c r="L80" s="14"/>
      <c r="M80" s="14">
        <v>9403917770</v>
      </c>
      <c r="N80" s="14"/>
      <c r="O80" s="14">
        <v>79076971020</v>
      </c>
      <c r="P80" s="14"/>
      <c r="Q80" s="14">
        <v>1613682876</v>
      </c>
      <c r="R80" s="14"/>
      <c r="S80" s="14">
        <f t="shared" si="6"/>
        <v>90094571666</v>
      </c>
      <c r="T80" s="13"/>
      <c r="U80" s="8">
        <f t="shared" si="7"/>
        <v>5.6312614378507271E-2</v>
      </c>
    </row>
    <row r="81" spans="1:21">
      <c r="A81" s="1" t="s">
        <v>18</v>
      </c>
      <c r="C81" s="14">
        <v>0</v>
      </c>
      <c r="D81" s="14"/>
      <c r="E81" s="14">
        <v>8142651214</v>
      </c>
      <c r="F81" s="14"/>
      <c r="G81" s="14">
        <v>0</v>
      </c>
      <c r="H81" s="14"/>
      <c r="I81" s="14">
        <f t="shared" si="4"/>
        <v>8142651214</v>
      </c>
      <c r="J81" s="14"/>
      <c r="K81" s="8">
        <f t="shared" si="5"/>
        <v>9.7449311507292555E-3</v>
      </c>
      <c r="L81" s="14"/>
      <c r="M81" s="14">
        <v>92807322</v>
      </c>
      <c r="N81" s="14"/>
      <c r="O81" s="14">
        <v>7155933499</v>
      </c>
      <c r="P81" s="14"/>
      <c r="Q81" s="14">
        <v>689028750</v>
      </c>
      <c r="R81" s="14"/>
      <c r="S81" s="14">
        <f t="shared" si="6"/>
        <v>7937769571</v>
      </c>
      <c r="T81" s="13"/>
      <c r="U81" s="8">
        <f t="shared" si="7"/>
        <v>4.96141497330477E-3</v>
      </c>
    </row>
    <row r="82" spans="1:21">
      <c r="A82" s="1" t="s">
        <v>35</v>
      </c>
      <c r="C82" s="14">
        <v>0</v>
      </c>
      <c r="D82" s="14"/>
      <c r="E82" s="14">
        <v>20483321905</v>
      </c>
      <c r="F82" s="14"/>
      <c r="G82" s="14">
        <v>0</v>
      </c>
      <c r="H82" s="14"/>
      <c r="I82" s="14">
        <f t="shared" si="4"/>
        <v>20483321905</v>
      </c>
      <c r="J82" s="14"/>
      <c r="K82" s="8">
        <f t="shared" si="5"/>
        <v>2.4513952084703576E-2</v>
      </c>
      <c r="L82" s="14"/>
      <c r="M82" s="14">
        <v>1800558720</v>
      </c>
      <c r="N82" s="14"/>
      <c r="O82" s="14">
        <v>10273631324</v>
      </c>
      <c r="P82" s="14"/>
      <c r="Q82" s="14">
        <v>-56110694</v>
      </c>
      <c r="R82" s="14"/>
      <c r="S82" s="14">
        <f t="shared" si="6"/>
        <v>12018079350</v>
      </c>
      <c r="T82" s="13"/>
      <c r="U82" s="8">
        <f t="shared" si="7"/>
        <v>7.5117674183055299E-3</v>
      </c>
    </row>
    <row r="83" spans="1:21">
      <c r="A83" s="1" t="s">
        <v>76</v>
      </c>
      <c r="C83" s="14">
        <v>0</v>
      </c>
      <c r="D83" s="14"/>
      <c r="E83" s="14">
        <v>5500467900</v>
      </c>
      <c r="F83" s="14"/>
      <c r="G83" s="14">
        <v>0</v>
      </c>
      <c r="H83" s="14"/>
      <c r="I83" s="14">
        <f t="shared" si="4"/>
        <v>5500467900</v>
      </c>
      <c r="J83" s="14"/>
      <c r="K83" s="8">
        <f t="shared" si="5"/>
        <v>6.5828290532863208E-3</v>
      </c>
      <c r="L83" s="14"/>
      <c r="M83" s="14">
        <v>0</v>
      </c>
      <c r="N83" s="14"/>
      <c r="O83" s="14">
        <v>8231316846</v>
      </c>
      <c r="P83" s="14"/>
      <c r="Q83" s="14">
        <v>3160317277</v>
      </c>
      <c r="R83" s="14"/>
      <c r="S83" s="14">
        <f t="shared" si="6"/>
        <v>11391634123</v>
      </c>
      <c r="T83" s="13"/>
      <c r="U83" s="8">
        <f t="shared" si="7"/>
        <v>7.1202147659649865E-3</v>
      </c>
    </row>
    <row r="84" spans="1:21">
      <c r="A84" s="1" t="s">
        <v>69</v>
      </c>
      <c r="C84" s="14">
        <v>0</v>
      </c>
      <c r="D84" s="14"/>
      <c r="E84" s="14">
        <v>11952902097</v>
      </c>
      <c r="F84" s="14"/>
      <c r="G84" s="14">
        <v>0</v>
      </c>
      <c r="H84" s="14"/>
      <c r="I84" s="14">
        <f t="shared" si="4"/>
        <v>11952902097</v>
      </c>
      <c r="J84" s="14"/>
      <c r="K84" s="8">
        <f t="shared" si="5"/>
        <v>1.4304948710857595E-2</v>
      </c>
      <c r="L84" s="14"/>
      <c r="M84" s="14">
        <v>79202948</v>
      </c>
      <c r="N84" s="14"/>
      <c r="O84" s="14">
        <v>11556645242</v>
      </c>
      <c r="P84" s="14"/>
      <c r="Q84" s="14">
        <v>1018584774</v>
      </c>
      <c r="R84" s="14"/>
      <c r="S84" s="14">
        <f t="shared" si="6"/>
        <v>12654432964</v>
      </c>
      <c r="T84" s="13"/>
      <c r="U84" s="8">
        <f t="shared" si="7"/>
        <v>7.909513198222199E-3</v>
      </c>
    </row>
    <row r="85" spans="1:21">
      <c r="A85" s="1" t="s">
        <v>52</v>
      </c>
      <c r="C85" s="14">
        <v>0</v>
      </c>
      <c r="D85" s="14"/>
      <c r="E85" s="14">
        <v>2758667112</v>
      </c>
      <c r="F85" s="14"/>
      <c r="G85" s="14">
        <v>0</v>
      </c>
      <c r="H85" s="14"/>
      <c r="I85" s="14">
        <f t="shared" si="4"/>
        <v>2758667112</v>
      </c>
      <c r="J85" s="14"/>
      <c r="K85" s="8">
        <f t="shared" si="5"/>
        <v>3.301507134187451E-3</v>
      </c>
      <c r="L85" s="14"/>
      <c r="M85" s="14">
        <v>3732025140</v>
      </c>
      <c r="N85" s="14"/>
      <c r="O85" s="14">
        <v>-3839260699</v>
      </c>
      <c r="P85" s="14"/>
      <c r="Q85" s="14">
        <v>340782711</v>
      </c>
      <c r="R85" s="14"/>
      <c r="S85" s="14">
        <f t="shared" si="6"/>
        <v>233547152</v>
      </c>
      <c r="T85" s="13"/>
      <c r="U85" s="8">
        <f t="shared" si="7"/>
        <v>1.4597606122742477E-4</v>
      </c>
    </row>
    <row r="86" spans="1:21">
      <c r="A86" s="1" t="s">
        <v>21</v>
      </c>
      <c r="C86" s="14">
        <v>0</v>
      </c>
      <c r="D86" s="14"/>
      <c r="E86" s="14">
        <v>19592127754</v>
      </c>
      <c r="F86" s="14"/>
      <c r="G86" s="14">
        <v>0</v>
      </c>
      <c r="H86" s="14"/>
      <c r="I86" s="14">
        <f t="shared" si="4"/>
        <v>19592127754</v>
      </c>
      <c r="J86" s="14"/>
      <c r="K86" s="8">
        <f t="shared" si="5"/>
        <v>2.3447392138172183E-2</v>
      </c>
      <c r="L86" s="14"/>
      <c r="M86" s="14">
        <v>15028927277</v>
      </c>
      <c r="N86" s="14"/>
      <c r="O86" s="14">
        <v>-11056772942</v>
      </c>
      <c r="P86" s="14"/>
      <c r="Q86" s="14">
        <v>-43754633</v>
      </c>
      <c r="R86" s="14"/>
      <c r="S86" s="14">
        <f t="shared" si="6"/>
        <v>3928399702</v>
      </c>
      <c r="T86" s="13"/>
      <c r="U86" s="8">
        <f t="shared" si="7"/>
        <v>2.4554027335128847E-3</v>
      </c>
    </row>
    <row r="87" spans="1:21">
      <c r="A87" s="1" t="s">
        <v>172</v>
      </c>
      <c r="C87" s="14">
        <v>0</v>
      </c>
      <c r="D87" s="14"/>
      <c r="E87" s="14">
        <v>0</v>
      </c>
      <c r="F87" s="14"/>
      <c r="G87" s="14">
        <v>0</v>
      </c>
      <c r="H87" s="14"/>
      <c r="I87" s="14">
        <f t="shared" si="4"/>
        <v>0</v>
      </c>
      <c r="J87" s="14"/>
      <c r="K87" s="8">
        <f t="shared" si="5"/>
        <v>0</v>
      </c>
      <c r="L87" s="14"/>
      <c r="M87" s="14">
        <v>0</v>
      </c>
      <c r="N87" s="14"/>
      <c r="O87" s="14">
        <v>0</v>
      </c>
      <c r="P87" s="14"/>
      <c r="Q87" s="14">
        <v>-161429843</v>
      </c>
      <c r="R87" s="14"/>
      <c r="S87" s="14">
        <f t="shared" si="6"/>
        <v>-161429843</v>
      </c>
      <c r="T87" s="13"/>
      <c r="U87" s="8">
        <f t="shared" si="7"/>
        <v>-1.0089993581125565E-4</v>
      </c>
    </row>
    <row r="88" spans="1:21">
      <c r="A88" s="1" t="s">
        <v>64</v>
      </c>
      <c r="C88" s="14">
        <v>2487415799</v>
      </c>
      <c r="D88" s="14"/>
      <c r="E88" s="14">
        <v>3750053128</v>
      </c>
      <c r="F88" s="14"/>
      <c r="G88" s="14">
        <v>0</v>
      </c>
      <c r="H88" s="14"/>
      <c r="I88" s="14">
        <f t="shared" si="4"/>
        <v>6237468927</v>
      </c>
      <c r="J88" s="14"/>
      <c r="K88" s="8">
        <f t="shared" si="5"/>
        <v>7.4648543393237964E-3</v>
      </c>
      <c r="L88" s="14"/>
      <c r="M88" s="14">
        <v>2487415799</v>
      </c>
      <c r="N88" s="14"/>
      <c r="O88" s="14">
        <v>205627609</v>
      </c>
      <c r="P88" s="14"/>
      <c r="Q88" s="14">
        <v>1824187780</v>
      </c>
      <c r="R88" s="14"/>
      <c r="S88" s="14">
        <f t="shared" si="6"/>
        <v>4517231188</v>
      </c>
      <c r="T88" s="13"/>
      <c r="U88" s="8">
        <f t="shared" si="7"/>
        <v>2.8234453335484076E-3</v>
      </c>
    </row>
    <row r="89" spans="1:21">
      <c r="A89" s="1" t="s">
        <v>79</v>
      </c>
      <c r="C89" s="14">
        <v>0</v>
      </c>
      <c r="D89" s="14"/>
      <c r="E89" s="14">
        <v>-249541000</v>
      </c>
      <c r="F89" s="14"/>
      <c r="G89" s="14">
        <v>0</v>
      </c>
      <c r="H89" s="14"/>
      <c r="I89" s="14">
        <f t="shared" si="4"/>
        <v>-249541000</v>
      </c>
      <c r="J89" s="14"/>
      <c r="K89" s="8">
        <f t="shared" si="5"/>
        <v>-2.9864472889408586E-4</v>
      </c>
      <c r="L89" s="14"/>
      <c r="M89" s="14">
        <v>0</v>
      </c>
      <c r="N89" s="14"/>
      <c r="O89" s="14">
        <v>-249541000</v>
      </c>
      <c r="P89" s="14"/>
      <c r="Q89" s="14">
        <v>0</v>
      </c>
      <c r="R89" s="14"/>
      <c r="S89" s="14">
        <f t="shared" si="6"/>
        <v>-249541000</v>
      </c>
      <c r="T89" s="13"/>
      <c r="U89" s="8">
        <f t="shared" si="7"/>
        <v>-1.5597283881566153E-4</v>
      </c>
    </row>
    <row r="90" spans="1:21">
      <c r="A90" s="1" t="s">
        <v>80</v>
      </c>
      <c r="C90" s="14">
        <v>0</v>
      </c>
      <c r="D90" s="14"/>
      <c r="E90" s="14">
        <v>-1288622</v>
      </c>
      <c r="F90" s="14"/>
      <c r="G90" s="14">
        <v>0</v>
      </c>
      <c r="H90" s="14"/>
      <c r="I90" s="14">
        <f t="shared" si="4"/>
        <v>-1288622</v>
      </c>
      <c r="J90" s="14"/>
      <c r="K90" s="8">
        <f t="shared" si="5"/>
        <v>-1.5421921361097163E-6</v>
      </c>
      <c r="L90" s="14"/>
      <c r="M90" s="14">
        <v>0</v>
      </c>
      <c r="N90" s="14"/>
      <c r="O90" s="14">
        <v>-1288622</v>
      </c>
      <c r="P90" s="14"/>
      <c r="Q90" s="14">
        <v>0</v>
      </c>
      <c r="R90" s="14"/>
      <c r="S90" s="14">
        <f t="shared" si="6"/>
        <v>-1288622</v>
      </c>
      <c r="T90" s="13"/>
      <c r="U90" s="8">
        <f t="shared" si="7"/>
        <v>-8.0543891184340602E-7</v>
      </c>
    </row>
    <row r="91" spans="1:21" ht="24.75" thickBot="1">
      <c r="C91" s="15">
        <f>SUM(C8:C90)</f>
        <v>26601294625</v>
      </c>
      <c r="D91" s="14"/>
      <c r="E91" s="15">
        <f>SUM(E8:E90)</f>
        <v>804387958988</v>
      </c>
      <c r="F91" s="14"/>
      <c r="G91" s="15">
        <f>SUM(G8:G90)</f>
        <v>4588862646</v>
      </c>
      <c r="H91" s="14"/>
      <c r="I91" s="15">
        <f>SUM(I8:I90)</f>
        <v>835578116259</v>
      </c>
      <c r="J91" s="14"/>
      <c r="K91" s="9">
        <f>SUM(K8:K90)</f>
        <v>0.99999999999999967</v>
      </c>
      <c r="L91" s="14"/>
      <c r="M91" s="15">
        <f>SUM(M8:M90)</f>
        <v>553747502257</v>
      </c>
      <c r="N91" s="14"/>
      <c r="O91" s="15">
        <f>SUM(O8:O90)</f>
        <v>465191059214</v>
      </c>
      <c r="P91" s="14"/>
      <c r="Q91" s="15">
        <f>SUM(Q8:Q90)</f>
        <v>580961792301</v>
      </c>
      <c r="R91" s="14"/>
      <c r="S91" s="15">
        <f>SUM(S8:S90)</f>
        <v>1599900353772</v>
      </c>
      <c r="T91" s="13"/>
      <c r="U91" s="9">
        <f>SUM(U8:U90)</f>
        <v>1</v>
      </c>
    </row>
    <row r="92" spans="1:21" ht="24.75" thickTop="1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4"/>
  <sheetViews>
    <sheetView rightToLeft="1" workbookViewId="0">
      <selection activeCell="G19" sqref="G19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ht="24.75">
      <c r="A3" s="17" t="s">
        <v>102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3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3" ht="24.75">
      <c r="A6" s="18" t="s">
        <v>177</v>
      </c>
      <c r="B6" s="18" t="s">
        <v>177</v>
      </c>
      <c r="C6" s="18" t="s">
        <v>177</v>
      </c>
      <c r="E6" s="18" t="s">
        <v>104</v>
      </c>
      <c r="F6" s="18" t="s">
        <v>104</v>
      </c>
      <c r="G6" s="18" t="s">
        <v>104</v>
      </c>
      <c r="I6" s="18" t="s">
        <v>105</v>
      </c>
      <c r="J6" s="18" t="s">
        <v>105</v>
      </c>
      <c r="K6" s="18" t="s">
        <v>105</v>
      </c>
    </row>
    <row r="7" spans="1:13" ht="24.75">
      <c r="A7" s="18" t="s">
        <v>178</v>
      </c>
      <c r="C7" s="18" t="s">
        <v>86</v>
      </c>
      <c r="E7" s="18" t="s">
        <v>179</v>
      </c>
      <c r="G7" s="18" t="s">
        <v>180</v>
      </c>
      <c r="I7" s="18" t="s">
        <v>179</v>
      </c>
      <c r="K7" s="18" t="s">
        <v>180</v>
      </c>
    </row>
    <row r="8" spans="1:13">
      <c r="A8" s="1" t="s">
        <v>92</v>
      </c>
      <c r="C8" s="4" t="s">
        <v>93</v>
      </c>
      <c r="D8" s="4"/>
      <c r="E8" s="6">
        <v>40495</v>
      </c>
      <c r="F8" s="4"/>
      <c r="G8" s="8">
        <f>E8/$E$10</f>
        <v>1</v>
      </c>
      <c r="H8" s="4"/>
      <c r="I8" s="6">
        <v>338031</v>
      </c>
      <c r="J8" s="4"/>
      <c r="K8" s="8">
        <f>I8/$I$10</f>
        <v>1.0519256643056005E-2</v>
      </c>
      <c r="L8" s="4"/>
      <c r="M8" s="4"/>
    </row>
    <row r="9" spans="1:13">
      <c r="A9" s="1" t="s">
        <v>99</v>
      </c>
      <c r="C9" s="4" t="s">
        <v>100</v>
      </c>
      <c r="D9" s="4"/>
      <c r="E9" s="6">
        <v>0</v>
      </c>
      <c r="F9" s="4"/>
      <c r="G9" s="8">
        <f>E9/$E$10</f>
        <v>0</v>
      </c>
      <c r="H9" s="4"/>
      <c r="I9" s="6">
        <v>31796464</v>
      </c>
      <c r="J9" s="4"/>
      <c r="K9" s="8">
        <f>I9/$I$10</f>
        <v>0.98948074335694403</v>
      </c>
      <c r="L9" s="4"/>
      <c r="M9" s="4"/>
    </row>
    <row r="10" spans="1:13" ht="24.75" thickBot="1">
      <c r="C10" s="4"/>
      <c r="D10" s="4"/>
      <c r="E10" s="7">
        <f>SUM(E8:E9)</f>
        <v>40495</v>
      </c>
      <c r="F10" s="4"/>
      <c r="G10" s="9">
        <f>SUM(G8:G9)</f>
        <v>1</v>
      </c>
      <c r="H10" s="4"/>
      <c r="I10" s="7">
        <f>SUM(I8:I9)</f>
        <v>32134495</v>
      </c>
      <c r="J10" s="4"/>
      <c r="K10" s="16">
        <f>SUM(K8:K9)</f>
        <v>1</v>
      </c>
      <c r="L10" s="4"/>
      <c r="M10" s="4"/>
    </row>
    <row r="11" spans="1:13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2023-09-30T10:11:07Z</dcterms:created>
  <dcterms:modified xsi:type="dcterms:W3CDTF">2023-10-02T09:47:20Z</dcterms:modified>
</cp:coreProperties>
</file>