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پرتفوی نهایی شده و بدون ایراد\"/>
    </mc:Choice>
  </mc:AlternateContent>
  <xr:revisionPtr revIDLastSave="0" documentId="13_ncr:1_{46192564-5DFD-49FD-BD0C-826C6289CF49}" xr6:coauthVersionLast="47" xr6:coauthVersionMax="47" xr10:uidLastSave="{00000000-0000-0000-0000-000000000000}"/>
  <bookViews>
    <workbookView xWindow="-120" yWindow="-120" windowWidth="29040" windowHeight="15840" tabRatio="736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definedNames>
    <definedName name="_xlnm._FilterDatabase" localSheetId="5" hidden="1">'درآمد سود سهام'!$A$7:$A$56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E8" i="15" s="1"/>
  <c r="G9" i="15"/>
  <c r="E7" i="15"/>
  <c r="E9" i="15" s="1"/>
  <c r="K10" i="13"/>
  <c r="K9" i="13"/>
  <c r="K8" i="13"/>
  <c r="G10" i="13"/>
  <c r="G9" i="13"/>
  <c r="G8" i="13"/>
  <c r="I10" i="13"/>
  <c r="E10" i="13"/>
  <c r="S87" i="11"/>
  <c r="I87" i="11"/>
  <c r="I8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" i="11"/>
  <c r="U8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" i="11"/>
  <c r="S88" i="11"/>
  <c r="Q88" i="11"/>
  <c r="O88" i="11"/>
  <c r="M88" i="11"/>
  <c r="G88" i="11"/>
  <c r="E88" i="11"/>
  <c r="C8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" i="11"/>
  <c r="E87" i="10"/>
  <c r="G87" i="10"/>
  <c r="I87" i="10"/>
  <c r="M87" i="10"/>
  <c r="O87" i="10"/>
  <c r="Q8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8" i="9"/>
  <c r="I9" i="9"/>
  <c r="I10" i="9"/>
  <c r="I11" i="9"/>
  <c r="I74" i="9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8" i="9"/>
  <c r="O74" i="9"/>
  <c r="M74" i="9"/>
  <c r="G74" i="9"/>
  <c r="E74" i="9"/>
  <c r="Q57" i="8"/>
  <c r="O57" i="8"/>
  <c r="I57" i="8"/>
  <c r="K5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8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S10" i="7"/>
  <c r="Q10" i="7"/>
  <c r="O10" i="7"/>
  <c r="M10" i="7"/>
  <c r="K10" i="7"/>
  <c r="I10" i="7"/>
  <c r="S11" i="6"/>
  <c r="K11" i="6"/>
  <c r="M11" i="6"/>
  <c r="O11" i="6"/>
  <c r="Q11" i="6"/>
  <c r="E78" i="1"/>
  <c r="G78" i="1"/>
  <c r="K78" i="1"/>
  <c r="O78" i="1"/>
  <c r="U78" i="1"/>
  <c r="W78" i="1"/>
  <c r="S57" i="8" l="1"/>
  <c r="K72" i="11"/>
  <c r="Q74" i="9"/>
  <c r="M57" i="8"/>
  <c r="Y78" i="1"/>
  <c r="K27" i="11" l="1"/>
  <c r="K59" i="11"/>
  <c r="K12" i="11"/>
  <c r="K48" i="11"/>
  <c r="K15" i="11"/>
  <c r="K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64" i="11"/>
  <c r="K40" i="11"/>
  <c r="K43" i="11"/>
  <c r="K75" i="11"/>
  <c r="K32" i="11"/>
  <c r="K84" i="11"/>
  <c r="K31" i="11"/>
  <c r="K47" i="11"/>
  <c r="K63" i="11"/>
  <c r="K79" i="11"/>
  <c r="K16" i="11"/>
  <c r="K36" i="11"/>
  <c r="K52" i="11"/>
  <c r="K11" i="11"/>
  <c r="K19" i="11"/>
  <c r="K35" i="11"/>
  <c r="K51" i="11"/>
  <c r="K67" i="11"/>
  <c r="K83" i="11"/>
  <c r="K24" i="11"/>
  <c r="K60" i="11"/>
  <c r="K20" i="11"/>
  <c r="K76" i="11"/>
  <c r="K23" i="11"/>
  <c r="K39" i="11"/>
  <c r="K55" i="11"/>
  <c r="K71" i="11"/>
  <c r="K87" i="11"/>
  <c r="K28" i="11"/>
  <c r="K44" i="11"/>
  <c r="K68" i="11"/>
  <c r="K56" i="11"/>
  <c r="K80" i="11"/>
  <c r="K88" i="11" l="1"/>
</calcChain>
</file>

<file path=xl/sharedStrings.xml><?xml version="1.0" encoding="utf-8"?>
<sst xmlns="http://schemas.openxmlformats.org/spreadsheetml/2006/main" count="678" uniqueCount="180">
  <si>
    <t>صندوق سرمایه‌گذاری شاخصی آرام مفید</t>
  </si>
  <si>
    <t>صورت وضعیت سبد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</si>
  <si>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</si>
  <si>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</si>
  <si>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</si>
  <si>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</si>
  <si>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</si>
  <si>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</si>
  <si>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</si>
  <si>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</si>
  <si>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</si>
  <si>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</si>
  <si>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</si>
  <si>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</si>
  <si>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</si>
  <si>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</si>
  <si>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</si>
  <si>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</si>
  <si>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</si>
  <si>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</si>
  <si>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</si>
  <si>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</si>
  <si>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</si>
  <si>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</si>
  <si>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</si>
  <si>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</si>
  <si>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</si>
  <si>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</si>
  <si>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</si>
  <si>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</si>
  <si>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شازند</t>
  </si>
  <si>
    <t>پتروشیمی نوری</t>
  </si>
  <si>
    <t>پتروشیمی‌ خارک‌</t>
  </si>
  <si>
    <t>پتروشیمی‌شیراز</t>
  </si>
  <si>
    <t>پست بانک ایران</t>
  </si>
  <si>
    <t>پلی پروپیلن جم - جم پیلن</t>
  </si>
  <si>
    <t>تراکتورسازی‌ایران‌</t>
  </si>
  <si>
    <t>توسعه‌معادن‌وفلزات‌</t>
  </si>
  <si>
    <t>ح . سرمایه گذاری صدرتامین</t>
  </si>
  <si>
    <t>ح . معدنی و صنعتی گل گهر</t>
  </si>
  <si>
    <t>ح . معدنی‌وصنعتی‌چادرملو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</si>
  <si>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</si>
  <si>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</si>
  <si>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</si>
  <si>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</si>
  <si>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</si>
  <si>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</si>
  <si>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</si>
  <si>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</si>
  <si>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</si>
  <si>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</si>
  <si>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</si>
  <si>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آرتا اردبیل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</si>
  <si>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</si>
  <si>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</si>
  <si>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</si>
  <si>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</si>
  <si>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</si>
  <si>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فرآوری معدنی اپال کانی پارس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</si>
  <si>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</si>
  <si>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</si>
  <si>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</si>
  <si>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</si>
  <si>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</si>
  <si>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</si>
  <si>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</si>
  <si>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</si>
  <si>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</si>
  <si>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</si>
  <si>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</si>
  <si>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</si>
  <si>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</si>
  <si>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</si>
  <si>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</si>
  <si>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</si>
  <si>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</si>
  <si>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</si>
  <si>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نفت پاسارگاد</t>
  </si>
  <si>
    <t>کارخانجات‌داروپخش‌</t>
  </si>
  <si>
    <t>کشتیرانی جمهوری اسلامی ایران</t>
  </si>
  <si>
    <t>کیمیدارو</t>
  </si>
  <si>
    <t>ایران خودرو دیزل</t>
  </si>
  <si>
    <t>کاشی‌ پارس‌</t>
  </si>
  <si>
    <t>تولیدی مخازن گازطبیعی آسیاناما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</si>
  <si>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</si>
  <si>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</si>
  <si>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</si>
  <si>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</si>
  <si>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</si>
  <si>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</si>
  <si>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</si>
  <si>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</si>
  <si>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</si>
  <si>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</si>
  <si>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</si>
  <si>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</si>
  <si>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</si>
  <si>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</si>
  <si>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</si>
  <si>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</si>
  <si>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</si>
  <si>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</si>
  <si>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</si>
  <si>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</si>
  <si>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</si>
  <si>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</si>
  <si>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</si>
  <si>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</si>
  <si>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</si>
  <si>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</si>
  <si>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</si>
  <si>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</si>
  <si>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</si>
  <si>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</si>
  <si>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</si>
  <si>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</si>
  <si>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</si>
  <si>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</si>
  <si>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</si>
  <si>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</si>
  <si>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</si>
  <si>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</si>
  <si>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1402/01/31</t>
  </si>
  <si>
    <t>1402/04/20</t>
  </si>
  <si>
    <t>1402/04/24</t>
  </si>
  <si>
    <t>1402/02/28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</si>
  <si>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</si>
  <si>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</si>
  <si>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</si>
  <si>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</si>
  <si>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</si>
  <si>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</si>
  <si>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</si>
  <si>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</si>
  <si>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</si>
  <si>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</si>
  <si>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1402/04/10</t>
  </si>
  <si>
    <t>1402/03/20</t>
  </si>
  <si>
    <t>1402/03/02</t>
  </si>
  <si>
    <t>1402/04/27</t>
  </si>
  <si>
    <t>1402/03/28</t>
  </si>
  <si>
    <t>1402/04/14</t>
  </si>
  <si>
    <t>1402/04/26</t>
  </si>
  <si>
    <t>1402/02/27</t>
  </si>
  <si>
    <t>1402/03/22</t>
  </si>
  <si>
    <t>1402/02/18</t>
  </si>
  <si>
    <t>1402/04/11</t>
  </si>
  <si>
    <t>1402/04/05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</si>
  <si>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</si>
  <si>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</si>
  <si>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</si>
  <si>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</si>
  <si>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</si>
  <si>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کشاورزی و دامپروری فجر اصفهان</t>
  </si>
  <si>
    <t>توسعه معدنی و صنعتی صبانور</t>
  </si>
  <si>
    <t>افست‌</t>
  </si>
  <si>
    <t>غلتک سازان سپاهان</t>
  </si>
  <si>
    <t>فولاد شاهرود</t>
  </si>
  <si>
    <t>ح . فولاد خراسان</t>
  </si>
  <si>
    <t>بهمن  دیزل</t>
  </si>
  <si>
    <t>پتروشیمی فناوران</t>
  </si>
  <si>
    <t>پتروشیمی زاگرس</t>
  </si>
  <si>
    <t>ح . س.نفت وگازوپتروشیمی تأمین</t>
  </si>
  <si>
    <t>سرمایه گذاری سیمان تامین</t>
  </si>
  <si>
    <t>ح . بیمه کوثر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</si>
  <si>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</si>
  <si>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</si>
  <si>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</si>
  <si>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</si>
  <si>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</si>
  <si>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</si>
  <si>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</si>
  <si>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</si>
  <si>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</si>
  <si>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</si>
  <si>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</si>
  <si>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1402/04/01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</si>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</sst>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12</xdr:col>
          <xdr:colOff>133350</xdr:colOff>
          <xdr:row>35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4DDFBC1-C42F-DE88-4847-37530929F4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3A69-A6C8-4D64-87BE-2EB78ADB604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12</xdr:col>
                <xdr:colOff>133350</xdr:colOff>
                <xdr:row>35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5"/>
  <sheetViews>
    <sheetView rightToLeft="1" workbookViewId="0">
      <selection activeCell="G20" sqref="G20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5" ht="24.7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5" ht="24.75">
      <c r="A6" s="15" t="s">
        <v>169</v>
      </c>
      <c r="B6" s="15" t="s">
        <v>169</v>
      </c>
      <c r="C6" s="15" t="s">
        <v>169</v>
      </c>
      <c r="E6" s="15" t="s">
        <v>107</v>
      </c>
      <c r="F6" s="15" t="s">
        <v>107</v>
      </c>
      <c r="G6" s="15" t="s">
        <v>107</v>
      </c>
      <c r="I6" s="15" t="s">
        <v>108</v>
      </c>
      <c r="J6" s="15" t="s">
        <v>108</v>
      </c>
      <c r="K6" s="15" t="s">
        <v>108</v>
      </c>
    </row>
    <row r="7" spans="1:15" ht="24.75">
      <c r="A7" s="15" t="s">
        <v>170</v>
      </c>
      <c r="C7" s="15" t="s">
        <v>89</v>
      </c>
      <c r="E7" s="15" t="s">
        <v>171</v>
      </c>
      <c r="G7" s="15" t="s">
        <v>172</v>
      </c>
      <c r="I7" s="15" t="s">
        <v>171</v>
      </c>
      <c r="K7" s="15" t="s">
        <v>172</v>
      </c>
    </row>
    <row r="8" spans="1:15">
      <c r="A8" s="1" t="s">
        <v>95</v>
      </c>
      <c r="C8" s="4" t="s">
        <v>96</v>
      </c>
      <c r="D8" s="4"/>
      <c r="E8" s="6">
        <v>42277</v>
      </c>
      <c r="F8" s="4"/>
      <c r="G8" s="9">
        <f>E8/$E$10</f>
        <v>5.7610650823067697E-2</v>
      </c>
      <c r="H8" s="4"/>
      <c r="I8" s="6">
        <v>257041</v>
      </c>
      <c r="J8" s="4"/>
      <c r="K8" s="9">
        <f>I8/$I$10</f>
        <v>8.6935458215624192E-3</v>
      </c>
      <c r="L8" s="4"/>
      <c r="M8" s="4"/>
      <c r="N8" s="4"/>
      <c r="O8" s="4"/>
    </row>
    <row r="9" spans="1:15">
      <c r="A9" s="1" t="s">
        <v>102</v>
      </c>
      <c r="C9" s="4" t="s">
        <v>103</v>
      </c>
      <c r="D9" s="4"/>
      <c r="E9" s="6">
        <v>691563</v>
      </c>
      <c r="F9" s="4"/>
      <c r="G9" s="9">
        <f>E9/$E$10</f>
        <v>0.94238934917693229</v>
      </c>
      <c r="H9" s="4"/>
      <c r="I9" s="6">
        <v>29309836</v>
      </c>
      <c r="J9" s="4"/>
      <c r="K9" s="9">
        <f>I9/$I$10</f>
        <v>0.99130645417843755</v>
      </c>
      <c r="L9" s="4"/>
      <c r="M9" s="4"/>
      <c r="N9" s="4"/>
      <c r="O9" s="4"/>
    </row>
    <row r="10" spans="1:15" ht="24.75" thickBot="1">
      <c r="C10" s="4"/>
      <c r="D10" s="4"/>
      <c r="E10" s="11">
        <f>SUM(E8:E9)</f>
        <v>733840</v>
      </c>
      <c r="F10" s="4"/>
      <c r="G10" s="10">
        <f>SUM(G8:G9)</f>
        <v>1</v>
      </c>
      <c r="H10" s="4"/>
      <c r="I10" s="11">
        <f>SUM(I8:I9)</f>
        <v>29566877</v>
      </c>
      <c r="J10" s="4"/>
      <c r="K10" s="10">
        <f>SUM(K8:K9)</f>
        <v>1</v>
      </c>
      <c r="L10" s="4"/>
      <c r="M10" s="4"/>
      <c r="N10" s="4"/>
      <c r="O10" s="4"/>
    </row>
    <row r="11" spans="1:15" ht="24.75" thickTop="1">
      <c r="C11" s="4"/>
      <c r="D11" s="4"/>
      <c r="E11" s="6"/>
      <c r="F11" s="4"/>
      <c r="G11" s="4"/>
      <c r="H11" s="4"/>
      <c r="I11" s="6"/>
      <c r="J11" s="4"/>
      <c r="K11" s="4"/>
      <c r="L11" s="4"/>
      <c r="M11" s="4"/>
      <c r="N11" s="4"/>
      <c r="O11" s="4"/>
    </row>
    <row r="12" spans="1: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6" sqref="E6"/>
    </sheetView>
  </sheetViews>
  <sheetFormatPr defaultRowHeight="24"/>
  <cols>
    <col min="1" max="1" width="14.7109375" style="1" bestFit="1" customWidth="1"/>
    <col min="2" max="2" width="1" style="1" customWidth="1"/>
    <col min="3" max="3" width="19.2851562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105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4" t="s">
        <v>107</v>
      </c>
      <c r="D5" s="2"/>
      <c r="E5" s="2" t="s">
        <v>178</v>
      </c>
    </row>
    <row r="6" spans="1:5" ht="24.75">
      <c r="A6" s="14" t="s">
        <v>173</v>
      </c>
      <c r="C6" s="15"/>
      <c r="D6" s="2"/>
      <c r="E6" s="5" t="s">
        <v>179</v>
      </c>
    </row>
    <row r="7" spans="1:5" ht="24.75">
      <c r="A7" s="15" t="s">
        <v>173</v>
      </c>
      <c r="C7" s="15" t="s">
        <v>92</v>
      </c>
      <c r="E7" s="15" t="s">
        <v>92</v>
      </c>
    </row>
    <row r="8" spans="1:5">
      <c r="A8" s="1" t="s">
        <v>173</v>
      </c>
      <c r="C8" s="6">
        <v>0</v>
      </c>
      <c r="D8" s="4"/>
      <c r="E8" s="6">
        <v>3257478554</v>
      </c>
    </row>
    <row r="9" spans="1:5" ht="24.75" thickBot="1">
      <c r="A9" s="1" t="s">
        <v>114</v>
      </c>
      <c r="C9" s="11">
        <v>0</v>
      </c>
      <c r="D9" s="4"/>
      <c r="E9" s="11">
        <v>3257478554</v>
      </c>
    </row>
    <row r="10" spans="1:5" ht="24.75" thickTop="1">
      <c r="C10" s="4"/>
      <c r="D10" s="4"/>
      <c r="E10" s="4"/>
    </row>
    <row r="11" spans="1:5">
      <c r="C11" s="4"/>
      <c r="D11" s="4"/>
      <c r="E11" s="4"/>
    </row>
  </sheetData>
  <mergeCells count="7">
    <mergeCell ref="A3:E3"/>
    <mergeCell ref="A4:E4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2"/>
  <sheetViews>
    <sheetView rightToLeft="1" tabSelected="1" workbookViewId="0">
      <selection activeCell="O71" sqref="O71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>
      <c r="A6" s="14" t="s">
        <v>3</v>
      </c>
      <c r="C6" s="15" t="s">
        <v>176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>
      <c r="A9" s="1" t="s">
        <v>15</v>
      </c>
      <c r="C9" s="7">
        <v>38372289</v>
      </c>
      <c r="D9" s="7"/>
      <c r="E9" s="7">
        <v>105081586379</v>
      </c>
      <c r="F9" s="7"/>
      <c r="G9" s="7">
        <v>120573101436.10201</v>
      </c>
      <c r="H9" s="7"/>
      <c r="I9" s="7">
        <v>0</v>
      </c>
      <c r="J9" s="7"/>
      <c r="K9" s="7">
        <v>0</v>
      </c>
      <c r="L9" s="7"/>
      <c r="M9" s="7">
        <v>-383723</v>
      </c>
      <c r="N9" s="7"/>
      <c r="O9" s="7">
        <v>1172164256</v>
      </c>
      <c r="P9" s="7"/>
      <c r="Q9" s="7">
        <v>37988566</v>
      </c>
      <c r="R9" s="7"/>
      <c r="S9" s="7">
        <v>2640</v>
      </c>
      <c r="T9" s="7"/>
      <c r="U9" s="7">
        <v>104030770212</v>
      </c>
      <c r="V9" s="7"/>
      <c r="W9" s="7">
        <v>99693089845.272003</v>
      </c>
      <c r="X9" s="4"/>
      <c r="Y9" s="9">
        <v>1.3105111003137359E-2</v>
      </c>
    </row>
    <row r="10" spans="1:25">
      <c r="A10" s="1" t="s">
        <v>16</v>
      </c>
      <c r="C10" s="7">
        <v>51572424</v>
      </c>
      <c r="D10" s="7"/>
      <c r="E10" s="7">
        <v>126672298361</v>
      </c>
      <c r="F10" s="7"/>
      <c r="G10" s="7">
        <v>145594213339.24799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51572424</v>
      </c>
      <c r="R10" s="7"/>
      <c r="S10" s="7">
        <v>2198</v>
      </c>
      <c r="T10" s="7"/>
      <c r="U10" s="7">
        <v>126672298361</v>
      </c>
      <c r="V10" s="7"/>
      <c r="W10" s="7">
        <v>112681718633.686</v>
      </c>
      <c r="X10" s="4"/>
      <c r="Y10" s="9">
        <v>1.4812525451971235E-2</v>
      </c>
    </row>
    <row r="11" spans="1:25">
      <c r="A11" s="1" t="s">
        <v>17</v>
      </c>
      <c r="C11" s="7">
        <v>30935774</v>
      </c>
      <c r="D11" s="7"/>
      <c r="E11" s="7">
        <v>60968651812</v>
      </c>
      <c r="F11" s="7"/>
      <c r="G11" s="7">
        <v>76725506831.026505</v>
      </c>
      <c r="H11" s="7"/>
      <c r="I11" s="7">
        <v>0</v>
      </c>
      <c r="J11" s="7"/>
      <c r="K11" s="7">
        <v>0</v>
      </c>
      <c r="L11" s="7"/>
      <c r="M11" s="7">
        <v>-309358</v>
      </c>
      <c r="N11" s="7"/>
      <c r="O11" s="7">
        <v>724818328</v>
      </c>
      <c r="P11" s="7"/>
      <c r="Q11" s="7">
        <v>30626416</v>
      </c>
      <c r="R11" s="7"/>
      <c r="S11" s="7">
        <v>1994</v>
      </c>
      <c r="T11" s="7"/>
      <c r="U11" s="7">
        <v>60358964782</v>
      </c>
      <c r="V11" s="7"/>
      <c r="W11" s="7">
        <v>60705712516.651199</v>
      </c>
      <c r="X11" s="4"/>
      <c r="Y11" s="9">
        <v>7.9800425715563141E-3</v>
      </c>
    </row>
    <row r="12" spans="1:25">
      <c r="A12" s="1" t="s">
        <v>18</v>
      </c>
      <c r="C12" s="7">
        <v>72337829</v>
      </c>
      <c r="D12" s="7"/>
      <c r="E12" s="7">
        <v>229837689603</v>
      </c>
      <c r="F12" s="7"/>
      <c r="G12" s="7">
        <v>376794875127.43799</v>
      </c>
      <c r="H12" s="7"/>
      <c r="I12" s="7">
        <v>0</v>
      </c>
      <c r="J12" s="7"/>
      <c r="K12" s="7">
        <v>0</v>
      </c>
      <c r="L12" s="7"/>
      <c r="M12" s="7">
        <v>-36812</v>
      </c>
      <c r="N12" s="7"/>
      <c r="O12" s="7">
        <v>171621026</v>
      </c>
      <c r="P12" s="7"/>
      <c r="Q12" s="7">
        <v>72301017</v>
      </c>
      <c r="R12" s="7"/>
      <c r="S12" s="7">
        <v>4329</v>
      </c>
      <c r="T12" s="7"/>
      <c r="U12" s="7">
        <v>229720727494</v>
      </c>
      <c r="V12" s="7"/>
      <c r="W12" s="7">
        <v>311128805532.57202</v>
      </c>
      <c r="X12" s="4"/>
      <c r="Y12" s="9">
        <v>4.0899299430945113E-2</v>
      </c>
    </row>
    <row r="13" spans="1:25">
      <c r="A13" s="1" t="s">
        <v>19</v>
      </c>
      <c r="C13" s="7">
        <v>16289058</v>
      </c>
      <c r="D13" s="7"/>
      <c r="E13" s="7">
        <v>30448603204</v>
      </c>
      <c r="F13" s="7"/>
      <c r="G13" s="7">
        <v>37695297508.207199</v>
      </c>
      <c r="H13" s="7"/>
      <c r="I13" s="7">
        <v>0</v>
      </c>
      <c r="J13" s="7"/>
      <c r="K13" s="7">
        <v>0</v>
      </c>
      <c r="L13" s="7"/>
      <c r="M13" s="7">
        <v>-162891</v>
      </c>
      <c r="N13" s="7"/>
      <c r="O13" s="7">
        <v>371307148</v>
      </c>
      <c r="P13" s="7"/>
      <c r="Q13" s="7">
        <v>16126167</v>
      </c>
      <c r="R13" s="7"/>
      <c r="S13" s="7">
        <v>1945</v>
      </c>
      <c r="T13" s="7"/>
      <c r="U13" s="7">
        <v>30144116387</v>
      </c>
      <c r="V13" s="7"/>
      <c r="W13" s="7">
        <v>31178770715.8507</v>
      </c>
      <c r="X13" s="4"/>
      <c r="Y13" s="9">
        <v>4.0985915052563701E-3</v>
      </c>
    </row>
    <row r="14" spans="1:25">
      <c r="A14" s="1" t="s">
        <v>20</v>
      </c>
      <c r="C14" s="7">
        <v>35354665</v>
      </c>
      <c r="D14" s="7"/>
      <c r="E14" s="7">
        <v>134291812085</v>
      </c>
      <c r="F14" s="7"/>
      <c r="G14" s="7">
        <v>131896575701.41701</v>
      </c>
      <c r="H14" s="7"/>
      <c r="I14" s="7">
        <v>0</v>
      </c>
      <c r="J14" s="7"/>
      <c r="K14" s="7">
        <v>0</v>
      </c>
      <c r="L14" s="7"/>
      <c r="M14" s="7">
        <v>-158114</v>
      </c>
      <c r="N14" s="7"/>
      <c r="O14" s="7">
        <v>600796136</v>
      </c>
      <c r="P14" s="7"/>
      <c r="Q14" s="7">
        <v>35196551</v>
      </c>
      <c r="R14" s="7"/>
      <c r="S14" s="7">
        <v>3273</v>
      </c>
      <c r="T14" s="7"/>
      <c r="U14" s="7">
        <v>133691228948</v>
      </c>
      <c r="V14" s="7"/>
      <c r="W14" s="7">
        <v>114512881470.033</v>
      </c>
      <c r="X14" s="4"/>
      <c r="Y14" s="9">
        <v>1.5053240152181575E-2</v>
      </c>
    </row>
    <row r="15" spans="1:25">
      <c r="A15" s="1" t="s">
        <v>21</v>
      </c>
      <c r="C15" s="7">
        <v>32895084</v>
      </c>
      <c r="D15" s="7"/>
      <c r="E15" s="7">
        <v>194583200430</v>
      </c>
      <c r="F15" s="7"/>
      <c r="G15" s="7">
        <v>286773371854.25403</v>
      </c>
      <c r="H15" s="7"/>
      <c r="I15" s="7">
        <v>0</v>
      </c>
      <c r="J15" s="7"/>
      <c r="K15" s="7">
        <v>0</v>
      </c>
      <c r="L15" s="7"/>
      <c r="M15" s="7">
        <v>-328951</v>
      </c>
      <c r="N15" s="7"/>
      <c r="O15" s="7">
        <v>2854994219</v>
      </c>
      <c r="P15" s="7"/>
      <c r="Q15" s="7">
        <v>32566133</v>
      </c>
      <c r="R15" s="7"/>
      <c r="S15" s="7">
        <v>6730</v>
      </c>
      <c r="T15" s="7"/>
      <c r="U15" s="7">
        <v>192637367480</v>
      </c>
      <c r="V15" s="7"/>
      <c r="W15" s="7">
        <v>217866013143.215</v>
      </c>
      <c r="X15" s="4"/>
      <c r="Y15" s="9">
        <v>2.8639480333934327E-2</v>
      </c>
    </row>
    <row r="16" spans="1:25">
      <c r="A16" s="1" t="s">
        <v>22</v>
      </c>
      <c r="C16" s="7">
        <v>16768904</v>
      </c>
      <c r="D16" s="7"/>
      <c r="E16" s="7">
        <v>149503435375</v>
      </c>
      <c r="F16" s="7"/>
      <c r="G16" s="7">
        <v>225533315656.836</v>
      </c>
      <c r="H16" s="7"/>
      <c r="I16" s="7">
        <v>0</v>
      </c>
      <c r="J16" s="7"/>
      <c r="K16" s="7">
        <v>0</v>
      </c>
      <c r="L16" s="7"/>
      <c r="M16" s="7">
        <v>-167690</v>
      </c>
      <c r="N16" s="7"/>
      <c r="O16" s="7">
        <v>2228310295</v>
      </c>
      <c r="P16" s="7"/>
      <c r="Q16" s="7">
        <v>16601214</v>
      </c>
      <c r="R16" s="7"/>
      <c r="S16" s="7">
        <v>10450</v>
      </c>
      <c r="T16" s="7"/>
      <c r="U16" s="7">
        <v>148008392465</v>
      </c>
      <c r="V16" s="7"/>
      <c r="W16" s="7">
        <v>172450464316.51501</v>
      </c>
      <c r="X16" s="4"/>
      <c r="Y16" s="9">
        <v>2.26693994630731E-2</v>
      </c>
    </row>
    <row r="17" spans="1:25">
      <c r="A17" s="1" t="s">
        <v>23</v>
      </c>
      <c r="C17" s="7">
        <v>2992599</v>
      </c>
      <c r="D17" s="7"/>
      <c r="E17" s="7">
        <v>40665067162</v>
      </c>
      <c r="F17" s="7"/>
      <c r="G17" s="7">
        <v>48816353719.939499</v>
      </c>
      <c r="H17" s="7"/>
      <c r="I17" s="7">
        <v>0</v>
      </c>
      <c r="J17" s="7"/>
      <c r="K17" s="7">
        <v>0</v>
      </c>
      <c r="L17" s="7"/>
      <c r="M17" s="7">
        <v>-29926</v>
      </c>
      <c r="N17" s="7"/>
      <c r="O17" s="7">
        <v>480900917</v>
      </c>
      <c r="P17" s="7"/>
      <c r="Q17" s="7">
        <v>2962673</v>
      </c>
      <c r="R17" s="7"/>
      <c r="S17" s="7">
        <v>11880</v>
      </c>
      <c r="T17" s="7"/>
      <c r="U17" s="7">
        <v>40258416352</v>
      </c>
      <c r="V17" s="7"/>
      <c r="W17" s="7">
        <v>34987135736.321999</v>
      </c>
      <c r="X17" s="4"/>
      <c r="Y17" s="9">
        <v>4.5992184435045763E-3</v>
      </c>
    </row>
    <row r="18" spans="1:25">
      <c r="A18" s="1" t="s">
        <v>24</v>
      </c>
      <c r="C18" s="7">
        <v>38230557</v>
      </c>
      <c r="D18" s="7"/>
      <c r="E18" s="7">
        <v>145933591716</v>
      </c>
      <c r="F18" s="7"/>
      <c r="G18" s="7">
        <v>198756135521.995</v>
      </c>
      <c r="H18" s="7"/>
      <c r="I18" s="7">
        <v>0</v>
      </c>
      <c r="J18" s="7"/>
      <c r="K18" s="7">
        <v>0</v>
      </c>
      <c r="L18" s="7"/>
      <c r="M18" s="7">
        <v>-382306</v>
      </c>
      <c r="N18" s="7"/>
      <c r="O18" s="7">
        <v>1936891745</v>
      </c>
      <c r="P18" s="7"/>
      <c r="Q18" s="7">
        <v>37848251</v>
      </c>
      <c r="R18" s="7"/>
      <c r="S18" s="7">
        <v>4306</v>
      </c>
      <c r="T18" s="7"/>
      <c r="U18" s="7">
        <v>144474254159</v>
      </c>
      <c r="V18" s="7"/>
      <c r="W18" s="7">
        <v>162004870121.604</v>
      </c>
      <c r="X18" s="4"/>
      <c r="Y18" s="9">
        <v>2.1296278501224127E-2</v>
      </c>
    </row>
    <row r="19" spans="1:25">
      <c r="A19" s="1" t="s">
        <v>25</v>
      </c>
      <c r="C19" s="7">
        <v>1868298</v>
      </c>
      <c r="D19" s="7"/>
      <c r="E19" s="7">
        <v>54175108325</v>
      </c>
      <c r="F19" s="7"/>
      <c r="G19" s="7">
        <v>101569263175.161</v>
      </c>
      <c r="H19" s="7"/>
      <c r="I19" s="7">
        <v>0</v>
      </c>
      <c r="J19" s="7"/>
      <c r="K19" s="7">
        <v>0</v>
      </c>
      <c r="L19" s="7"/>
      <c r="M19" s="7">
        <v>-18683</v>
      </c>
      <c r="N19" s="7"/>
      <c r="O19" s="7">
        <v>1056008563</v>
      </c>
      <c r="P19" s="7"/>
      <c r="Q19" s="7">
        <v>1849615</v>
      </c>
      <c r="R19" s="7"/>
      <c r="S19" s="7">
        <v>43800</v>
      </c>
      <c r="T19" s="7"/>
      <c r="U19" s="7">
        <v>53633356660</v>
      </c>
      <c r="V19" s="7"/>
      <c r="W19" s="7">
        <v>80531108834.850006</v>
      </c>
      <c r="X19" s="4"/>
      <c r="Y19" s="9">
        <v>1.0586181270180548E-2</v>
      </c>
    </row>
    <row r="20" spans="1:25">
      <c r="A20" s="1" t="s">
        <v>26</v>
      </c>
      <c r="C20" s="7">
        <v>31630249</v>
      </c>
      <c r="D20" s="7"/>
      <c r="E20" s="7">
        <v>90482102701</v>
      </c>
      <c r="F20" s="7"/>
      <c r="G20" s="7">
        <v>98413613427.748505</v>
      </c>
      <c r="H20" s="7"/>
      <c r="I20" s="7">
        <v>0</v>
      </c>
      <c r="J20" s="7"/>
      <c r="K20" s="7">
        <v>0</v>
      </c>
      <c r="L20" s="7"/>
      <c r="M20" s="7">
        <v>-316303</v>
      </c>
      <c r="N20" s="7"/>
      <c r="O20" s="7">
        <v>967718896</v>
      </c>
      <c r="P20" s="7"/>
      <c r="Q20" s="7">
        <v>31313946</v>
      </c>
      <c r="R20" s="7"/>
      <c r="S20" s="7">
        <v>2668</v>
      </c>
      <c r="T20" s="7"/>
      <c r="U20" s="7">
        <v>89577280216</v>
      </c>
      <c r="V20" s="7"/>
      <c r="W20" s="7">
        <v>83048511560.8284</v>
      </c>
      <c r="X20" s="4"/>
      <c r="Y20" s="9">
        <v>1.0917105331364233E-2</v>
      </c>
    </row>
    <row r="21" spans="1:25">
      <c r="A21" s="1" t="s">
        <v>27</v>
      </c>
      <c r="C21" s="7">
        <v>797289</v>
      </c>
      <c r="D21" s="7"/>
      <c r="E21" s="7">
        <v>131862723641</v>
      </c>
      <c r="F21" s="7"/>
      <c r="G21" s="7">
        <v>128289280265.94099</v>
      </c>
      <c r="H21" s="7"/>
      <c r="I21" s="7">
        <v>0</v>
      </c>
      <c r="J21" s="7"/>
      <c r="K21" s="7">
        <v>0</v>
      </c>
      <c r="L21" s="7"/>
      <c r="M21" s="7">
        <v>-7973</v>
      </c>
      <c r="N21" s="7"/>
      <c r="O21" s="7">
        <v>1223317346</v>
      </c>
      <c r="P21" s="7"/>
      <c r="Q21" s="7">
        <v>789316</v>
      </c>
      <c r="R21" s="7"/>
      <c r="S21" s="7">
        <v>135760</v>
      </c>
      <c r="T21" s="7"/>
      <c r="U21" s="7">
        <v>130544078211</v>
      </c>
      <c r="V21" s="7"/>
      <c r="W21" s="7">
        <v>106519952796.048</v>
      </c>
      <c r="X21" s="4"/>
      <c r="Y21" s="9">
        <v>1.4002533250877717E-2</v>
      </c>
    </row>
    <row r="22" spans="1:25">
      <c r="A22" s="1" t="s">
        <v>28</v>
      </c>
      <c r="C22" s="7">
        <v>1322663</v>
      </c>
      <c r="D22" s="7"/>
      <c r="E22" s="7">
        <v>14903396040</v>
      </c>
      <c r="F22" s="7"/>
      <c r="G22" s="7">
        <v>20182074931.552502</v>
      </c>
      <c r="H22" s="7"/>
      <c r="I22" s="7">
        <v>0</v>
      </c>
      <c r="J22" s="7"/>
      <c r="K22" s="7">
        <v>0</v>
      </c>
      <c r="L22" s="7"/>
      <c r="M22" s="7">
        <v>-13227</v>
      </c>
      <c r="N22" s="7"/>
      <c r="O22" s="7">
        <v>198108116</v>
      </c>
      <c r="P22" s="7"/>
      <c r="Q22" s="7">
        <v>1309436</v>
      </c>
      <c r="R22" s="7"/>
      <c r="S22" s="7">
        <v>16120</v>
      </c>
      <c r="T22" s="7"/>
      <c r="U22" s="7">
        <v>14754357910</v>
      </c>
      <c r="V22" s="7"/>
      <c r="W22" s="7">
        <v>20982515075.495998</v>
      </c>
      <c r="X22" s="4"/>
      <c r="Y22" s="9">
        <v>2.7582472327435754E-3</v>
      </c>
    </row>
    <row r="23" spans="1:25">
      <c r="A23" s="1" t="s">
        <v>29</v>
      </c>
      <c r="C23" s="7">
        <v>2120840</v>
      </c>
      <c r="D23" s="7"/>
      <c r="E23" s="7">
        <v>96069878377</v>
      </c>
      <c r="F23" s="7"/>
      <c r="G23" s="7">
        <v>120590241314.39999</v>
      </c>
      <c r="H23" s="7"/>
      <c r="I23" s="7">
        <v>0</v>
      </c>
      <c r="J23" s="7"/>
      <c r="K23" s="7">
        <v>0</v>
      </c>
      <c r="L23" s="7"/>
      <c r="M23" s="7">
        <v>-21156</v>
      </c>
      <c r="N23" s="7"/>
      <c r="O23" s="7">
        <v>1182684759</v>
      </c>
      <c r="P23" s="7"/>
      <c r="Q23" s="7">
        <v>2099684</v>
      </c>
      <c r="R23" s="7"/>
      <c r="S23" s="7">
        <v>44880</v>
      </c>
      <c r="T23" s="7"/>
      <c r="U23" s="7">
        <v>95111553208</v>
      </c>
      <c r="V23" s="7"/>
      <c r="W23" s="7">
        <v>93673126703.376007</v>
      </c>
      <c r="X23" s="4"/>
      <c r="Y23" s="9">
        <v>1.2313759412653136E-2</v>
      </c>
    </row>
    <row r="24" spans="1:25">
      <c r="A24" s="1" t="s">
        <v>30</v>
      </c>
      <c r="C24" s="7">
        <v>1222548</v>
      </c>
      <c r="D24" s="7"/>
      <c r="E24" s="7">
        <v>49075641223</v>
      </c>
      <c r="F24" s="7"/>
      <c r="G24" s="7">
        <v>42534584379</v>
      </c>
      <c r="H24" s="7"/>
      <c r="I24" s="7">
        <v>0</v>
      </c>
      <c r="J24" s="7"/>
      <c r="K24" s="7">
        <v>0</v>
      </c>
      <c r="L24" s="7"/>
      <c r="M24" s="7">
        <v>-12226</v>
      </c>
      <c r="N24" s="7"/>
      <c r="O24" s="7">
        <v>428630858</v>
      </c>
      <c r="P24" s="7"/>
      <c r="Q24" s="7">
        <v>1210322</v>
      </c>
      <c r="R24" s="7"/>
      <c r="S24" s="7">
        <v>33880</v>
      </c>
      <c r="T24" s="7"/>
      <c r="U24" s="7">
        <v>48584863936</v>
      </c>
      <c r="V24" s="7"/>
      <c r="W24" s="7">
        <v>40761725389.307999</v>
      </c>
      <c r="X24" s="4"/>
      <c r="Y24" s="9">
        <v>5.3583145706022853E-3</v>
      </c>
    </row>
    <row r="25" spans="1:25">
      <c r="A25" s="1" t="s">
        <v>31</v>
      </c>
      <c r="C25" s="7">
        <v>1084961</v>
      </c>
      <c r="D25" s="7"/>
      <c r="E25" s="7">
        <v>120759672304</v>
      </c>
      <c r="F25" s="7"/>
      <c r="G25" s="7">
        <v>143430444057.82901</v>
      </c>
      <c r="H25" s="7"/>
      <c r="I25" s="7">
        <v>0</v>
      </c>
      <c r="J25" s="7"/>
      <c r="K25" s="7">
        <v>0</v>
      </c>
      <c r="L25" s="7"/>
      <c r="M25" s="7">
        <v>-10850</v>
      </c>
      <c r="N25" s="7"/>
      <c r="O25" s="7">
        <v>1487721362</v>
      </c>
      <c r="P25" s="7"/>
      <c r="Q25" s="7">
        <v>1074111</v>
      </c>
      <c r="R25" s="7"/>
      <c r="S25" s="7">
        <v>110130</v>
      </c>
      <c r="T25" s="7"/>
      <c r="U25" s="7">
        <v>119552032173</v>
      </c>
      <c r="V25" s="7"/>
      <c r="W25" s="7">
        <v>117588007955.64101</v>
      </c>
      <c r="X25" s="4"/>
      <c r="Y25" s="9">
        <v>1.5457479543348283E-2</v>
      </c>
    </row>
    <row r="26" spans="1:25">
      <c r="A26" s="1" t="s">
        <v>32</v>
      </c>
      <c r="C26" s="7">
        <v>934091</v>
      </c>
      <c r="D26" s="7"/>
      <c r="E26" s="7">
        <v>49651080554</v>
      </c>
      <c r="F26" s="7"/>
      <c r="G26" s="7">
        <v>49750806635.109001</v>
      </c>
      <c r="H26" s="7"/>
      <c r="I26" s="7">
        <v>0</v>
      </c>
      <c r="J26" s="7"/>
      <c r="K26" s="7">
        <v>0</v>
      </c>
      <c r="L26" s="7"/>
      <c r="M26" s="7">
        <v>-9341</v>
      </c>
      <c r="N26" s="7"/>
      <c r="O26" s="7">
        <v>480098535</v>
      </c>
      <c r="P26" s="7"/>
      <c r="Q26" s="7">
        <v>924750</v>
      </c>
      <c r="R26" s="7"/>
      <c r="S26" s="7">
        <v>39670</v>
      </c>
      <c r="T26" s="7"/>
      <c r="U26" s="7">
        <v>49154564964</v>
      </c>
      <c r="V26" s="7"/>
      <c r="W26" s="7">
        <v>36466557746.625</v>
      </c>
      <c r="X26" s="4"/>
      <c r="Y26" s="9">
        <v>4.7936952091018354E-3</v>
      </c>
    </row>
    <row r="27" spans="1:25">
      <c r="A27" s="1" t="s">
        <v>33</v>
      </c>
      <c r="C27" s="7">
        <v>1668650</v>
      </c>
      <c r="D27" s="7"/>
      <c r="E27" s="7">
        <v>43858645032</v>
      </c>
      <c r="F27" s="7"/>
      <c r="G27" s="7">
        <v>49496250529.800003</v>
      </c>
      <c r="H27" s="7"/>
      <c r="I27" s="7">
        <v>0</v>
      </c>
      <c r="J27" s="7"/>
      <c r="K27" s="7">
        <v>0</v>
      </c>
      <c r="L27" s="7"/>
      <c r="M27" s="7">
        <v>-16687</v>
      </c>
      <c r="N27" s="7"/>
      <c r="O27" s="7">
        <v>486185852</v>
      </c>
      <c r="P27" s="7"/>
      <c r="Q27" s="7">
        <v>1651963</v>
      </c>
      <c r="R27" s="7"/>
      <c r="S27" s="7">
        <v>20650</v>
      </c>
      <c r="T27" s="7"/>
      <c r="U27" s="7">
        <v>43420045440</v>
      </c>
      <c r="V27" s="7"/>
      <c r="W27" s="7">
        <v>33910063386.0975</v>
      </c>
      <c r="X27" s="4"/>
      <c r="Y27" s="9">
        <v>4.4576323743997929E-3</v>
      </c>
    </row>
    <row r="28" spans="1:25">
      <c r="A28" s="1" t="s">
        <v>34</v>
      </c>
      <c r="C28" s="7">
        <v>10577184</v>
      </c>
      <c r="D28" s="7"/>
      <c r="E28" s="7">
        <v>102406368395</v>
      </c>
      <c r="F28" s="7"/>
      <c r="G28" s="7">
        <v>93261395328.623993</v>
      </c>
      <c r="H28" s="7"/>
      <c r="I28" s="7">
        <v>700000</v>
      </c>
      <c r="J28" s="7"/>
      <c r="K28" s="7">
        <v>6532078000</v>
      </c>
      <c r="L28" s="7"/>
      <c r="M28" s="7">
        <v>-23692</v>
      </c>
      <c r="N28" s="7"/>
      <c r="O28" s="7">
        <v>216003788</v>
      </c>
      <c r="P28" s="7"/>
      <c r="Q28" s="7">
        <v>11253492</v>
      </c>
      <c r="R28" s="7"/>
      <c r="S28" s="7">
        <v>8940</v>
      </c>
      <c r="T28" s="7"/>
      <c r="U28" s="7">
        <v>108709064767</v>
      </c>
      <c r="V28" s="7"/>
      <c r="W28" s="7">
        <v>100007611480.04401</v>
      </c>
      <c r="X28" s="4"/>
      <c r="Y28" s="9">
        <v>1.3146456305434366E-2</v>
      </c>
    </row>
    <row r="29" spans="1:25">
      <c r="A29" s="1" t="s">
        <v>35</v>
      </c>
      <c r="C29" s="7">
        <v>282518</v>
      </c>
      <c r="D29" s="7"/>
      <c r="E29" s="7">
        <v>45530906367</v>
      </c>
      <c r="F29" s="7"/>
      <c r="G29" s="7">
        <v>46225773146.339996</v>
      </c>
      <c r="H29" s="7"/>
      <c r="I29" s="7">
        <v>0</v>
      </c>
      <c r="J29" s="7"/>
      <c r="K29" s="7">
        <v>0</v>
      </c>
      <c r="L29" s="7"/>
      <c r="M29" s="7">
        <v>-2826</v>
      </c>
      <c r="N29" s="7"/>
      <c r="O29" s="7">
        <v>453390077</v>
      </c>
      <c r="P29" s="7"/>
      <c r="Q29" s="7">
        <v>279692</v>
      </c>
      <c r="R29" s="7"/>
      <c r="S29" s="7">
        <v>171500</v>
      </c>
      <c r="T29" s="7"/>
      <c r="U29" s="7">
        <v>45075465151</v>
      </c>
      <c r="V29" s="7"/>
      <c r="W29" s="7">
        <v>47681773290.900002</v>
      </c>
      <c r="X29" s="4"/>
      <c r="Y29" s="9">
        <v>6.2679864048100793E-3</v>
      </c>
    </row>
    <row r="30" spans="1:25">
      <c r="A30" s="1" t="s">
        <v>36</v>
      </c>
      <c r="C30" s="7">
        <v>13381844</v>
      </c>
      <c r="D30" s="7"/>
      <c r="E30" s="7">
        <v>87840922496</v>
      </c>
      <c r="F30" s="7"/>
      <c r="G30" s="7">
        <v>147654664513.01999</v>
      </c>
      <c r="H30" s="7"/>
      <c r="I30" s="7">
        <v>0</v>
      </c>
      <c r="J30" s="7"/>
      <c r="K30" s="7">
        <v>0</v>
      </c>
      <c r="L30" s="7"/>
      <c r="M30" s="7">
        <v>-133819</v>
      </c>
      <c r="N30" s="7"/>
      <c r="O30" s="7">
        <v>1454565775</v>
      </c>
      <c r="P30" s="7"/>
      <c r="Q30" s="7">
        <v>13248025</v>
      </c>
      <c r="R30" s="7"/>
      <c r="S30" s="7">
        <v>8990</v>
      </c>
      <c r="T30" s="7"/>
      <c r="U30" s="7">
        <v>86962509592</v>
      </c>
      <c r="V30" s="7"/>
      <c r="W30" s="7">
        <v>118391101268.73801</v>
      </c>
      <c r="X30" s="4"/>
      <c r="Y30" s="9">
        <v>1.5563049819385952E-2</v>
      </c>
    </row>
    <row r="31" spans="1:25">
      <c r="A31" s="1" t="s">
        <v>37</v>
      </c>
      <c r="C31" s="7">
        <v>32417821</v>
      </c>
      <c r="D31" s="7"/>
      <c r="E31" s="7">
        <v>189491170525</v>
      </c>
      <c r="F31" s="7"/>
      <c r="G31" s="7">
        <v>184971126699.38699</v>
      </c>
      <c r="H31" s="7"/>
      <c r="I31" s="7">
        <v>0</v>
      </c>
      <c r="J31" s="7"/>
      <c r="K31" s="7">
        <v>0</v>
      </c>
      <c r="L31" s="7"/>
      <c r="M31" s="7">
        <v>-324179</v>
      </c>
      <c r="N31" s="7"/>
      <c r="O31" s="7">
        <v>1917391372</v>
      </c>
      <c r="P31" s="7"/>
      <c r="Q31" s="7">
        <v>32093642</v>
      </c>
      <c r="R31" s="7"/>
      <c r="S31" s="7">
        <v>4910</v>
      </c>
      <c r="T31" s="7"/>
      <c r="U31" s="7">
        <v>187596254200</v>
      </c>
      <c r="V31" s="7"/>
      <c r="W31" s="7">
        <v>156642182515.79099</v>
      </c>
      <c r="X31" s="4"/>
      <c r="Y31" s="9">
        <v>2.0591328775436672E-2</v>
      </c>
    </row>
    <row r="32" spans="1:25">
      <c r="A32" s="1" t="s">
        <v>38</v>
      </c>
      <c r="C32" s="7">
        <v>3585149</v>
      </c>
      <c r="D32" s="7"/>
      <c r="E32" s="7">
        <v>15516524872</v>
      </c>
      <c r="F32" s="7"/>
      <c r="G32" s="7">
        <v>20064291756.223499</v>
      </c>
      <c r="H32" s="7"/>
      <c r="I32" s="7">
        <v>0</v>
      </c>
      <c r="J32" s="7"/>
      <c r="K32" s="7">
        <v>0</v>
      </c>
      <c r="L32" s="7"/>
      <c r="M32" s="7">
        <v>-35852</v>
      </c>
      <c r="N32" s="7"/>
      <c r="O32" s="7">
        <v>200394774</v>
      </c>
      <c r="P32" s="7"/>
      <c r="Q32" s="7">
        <v>3549297</v>
      </c>
      <c r="R32" s="7"/>
      <c r="S32" s="7">
        <v>5500</v>
      </c>
      <c r="T32" s="7"/>
      <c r="U32" s="7">
        <v>15361357416</v>
      </c>
      <c r="V32" s="7"/>
      <c r="W32" s="7">
        <v>19404982755.674999</v>
      </c>
      <c r="X32" s="4"/>
      <c r="Y32" s="9">
        <v>2.5508734198305891E-3</v>
      </c>
    </row>
    <row r="33" spans="1:25">
      <c r="A33" s="1" t="s">
        <v>39</v>
      </c>
      <c r="C33" s="7">
        <v>5431246</v>
      </c>
      <c r="D33" s="7"/>
      <c r="E33" s="7">
        <v>31550108014</v>
      </c>
      <c r="F33" s="7"/>
      <c r="G33" s="7">
        <v>25488348937.422298</v>
      </c>
      <c r="H33" s="7"/>
      <c r="I33" s="7">
        <v>0</v>
      </c>
      <c r="J33" s="7"/>
      <c r="K33" s="7">
        <v>0</v>
      </c>
      <c r="L33" s="7"/>
      <c r="M33" s="7">
        <v>-5431246</v>
      </c>
      <c r="N33" s="7"/>
      <c r="O33" s="7">
        <v>0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X33" s="4"/>
      <c r="Y33" s="9">
        <v>0</v>
      </c>
    </row>
    <row r="34" spans="1:25">
      <c r="A34" s="1" t="s">
        <v>40</v>
      </c>
      <c r="C34" s="7">
        <v>5552143</v>
      </c>
      <c r="D34" s="7"/>
      <c r="E34" s="7">
        <v>34328900169</v>
      </c>
      <c r="F34" s="7"/>
      <c r="G34" s="7">
        <v>25989478390.747299</v>
      </c>
      <c r="H34" s="7"/>
      <c r="I34" s="7">
        <v>0</v>
      </c>
      <c r="J34" s="7"/>
      <c r="K34" s="7">
        <v>0</v>
      </c>
      <c r="L34" s="7"/>
      <c r="M34" s="7">
        <v>-5552143</v>
      </c>
      <c r="N34" s="7"/>
      <c r="O34" s="7">
        <v>0</v>
      </c>
      <c r="P34" s="7"/>
      <c r="Q34" s="7">
        <v>0</v>
      </c>
      <c r="R34" s="7"/>
      <c r="S34" s="7">
        <v>0</v>
      </c>
      <c r="T34" s="7"/>
      <c r="U34" s="7">
        <v>0</v>
      </c>
      <c r="V34" s="7"/>
      <c r="W34" s="7">
        <v>0</v>
      </c>
      <c r="X34" s="4"/>
      <c r="Y34" s="9">
        <v>0</v>
      </c>
    </row>
    <row r="35" spans="1:25">
      <c r="A35" s="1" t="s">
        <v>41</v>
      </c>
      <c r="C35" s="7">
        <v>5844534</v>
      </c>
      <c r="D35" s="7"/>
      <c r="E35" s="7">
        <v>84360965611</v>
      </c>
      <c r="F35" s="7"/>
      <c r="G35" s="7">
        <v>97720146761.813995</v>
      </c>
      <c r="H35" s="7"/>
      <c r="I35" s="7">
        <v>0</v>
      </c>
      <c r="J35" s="7"/>
      <c r="K35" s="7">
        <v>0</v>
      </c>
      <c r="L35" s="7"/>
      <c r="M35" s="7">
        <v>-58446</v>
      </c>
      <c r="N35" s="7"/>
      <c r="O35" s="7">
        <v>967156835</v>
      </c>
      <c r="P35" s="7"/>
      <c r="Q35" s="7">
        <v>5786088</v>
      </c>
      <c r="R35" s="7"/>
      <c r="S35" s="7">
        <v>14750</v>
      </c>
      <c r="T35" s="7"/>
      <c r="U35" s="7">
        <v>83517346427</v>
      </c>
      <c r="V35" s="7"/>
      <c r="W35" s="7">
        <v>84836996451.899994</v>
      </c>
      <c r="X35" s="4"/>
      <c r="Y35" s="9">
        <v>1.1152209821166933E-2</v>
      </c>
    </row>
    <row r="36" spans="1:25">
      <c r="A36" s="1" t="s">
        <v>42</v>
      </c>
      <c r="C36" s="7">
        <v>8267184</v>
      </c>
      <c r="D36" s="7"/>
      <c r="E36" s="7">
        <v>205291756393</v>
      </c>
      <c r="F36" s="7"/>
      <c r="G36" s="7">
        <v>182028572752.67999</v>
      </c>
      <c r="H36" s="7"/>
      <c r="I36" s="7">
        <v>0</v>
      </c>
      <c r="J36" s="7"/>
      <c r="K36" s="7">
        <v>0</v>
      </c>
      <c r="L36" s="7"/>
      <c r="M36" s="7">
        <v>-82672</v>
      </c>
      <c r="N36" s="7"/>
      <c r="O36" s="7">
        <v>1847771408</v>
      </c>
      <c r="P36" s="7"/>
      <c r="Q36" s="7">
        <v>8184512</v>
      </c>
      <c r="R36" s="7"/>
      <c r="S36" s="7">
        <v>23000</v>
      </c>
      <c r="T36" s="7"/>
      <c r="U36" s="7">
        <v>203238834856</v>
      </c>
      <c r="V36" s="7"/>
      <c r="W36" s="7">
        <v>187123725532.79999</v>
      </c>
      <c r="X36" s="4"/>
      <c r="Y36" s="9">
        <v>2.4598266522122977E-2</v>
      </c>
    </row>
    <row r="37" spans="1:25">
      <c r="A37" s="1" t="s">
        <v>43</v>
      </c>
      <c r="C37" s="7">
        <v>8764812</v>
      </c>
      <c r="D37" s="7"/>
      <c r="E37" s="7">
        <v>103221673450</v>
      </c>
      <c r="F37" s="7"/>
      <c r="G37" s="7">
        <v>155085372361.07999</v>
      </c>
      <c r="H37" s="7"/>
      <c r="I37" s="7">
        <v>0</v>
      </c>
      <c r="J37" s="7"/>
      <c r="K37" s="7">
        <v>0</v>
      </c>
      <c r="L37" s="7"/>
      <c r="M37" s="7">
        <v>-87649</v>
      </c>
      <c r="N37" s="7"/>
      <c r="O37" s="7">
        <v>1562305346</v>
      </c>
      <c r="P37" s="7"/>
      <c r="Q37" s="7">
        <v>8677163</v>
      </c>
      <c r="R37" s="7"/>
      <c r="S37" s="7">
        <v>15760</v>
      </c>
      <c r="T37" s="7"/>
      <c r="U37" s="7">
        <v>102189446352</v>
      </c>
      <c r="V37" s="7"/>
      <c r="W37" s="7">
        <v>135938413951.164</v>
      </c>
      <c r="X37" s="4"/>
      <c r="Y37" s="9">
        <v>1.7869724041910902E-2</v>
      </c>
    </row>
    <row r="38" spans="1:25">
      <c r="A38" s="1" t="s">
        <v>44</v>
      </c>
      <c r="C38" s="7">
        <v>27220678</v>
      </c>
      <c r="D38" s="7"/>
      <c r="E38" s="7">
        <v>58620429044</v>
      </c>
      <c r="F38" s="7"/>
      <c r="G38" s="7">
        <v>77496159662.337601</v>
      </c>
      <c r="H38" s="7"/>
      <c r="I38" s="7">
        <v>0</v>
      </c>
      <c r="J38" s="7"/>
      <c r="K38" s="7">
        <v>0</v>
      </c>
      <c r="L38" s="7"/>
      <c r="M38" s="7">
        <v>-272207</v>
      </c>
      <c r="N38" s="7"/>
      <c r="O38" s="7">
        <v>739547683</v>
      </c>
      <c r="P38" s="7"/>
      <c r="Q38" s="7">
        <v>26948471</v>
      </c>
      <c r="R38" s="7"/>
      <c r="S38" s="7">
        <v>2377</v>
      </c>
      <c r="T38" s="7"/>
      <c r="U38" s="7">
        <v>58034224280</v>
      </c>
      <c r="V38" s="7"/>
      <c r="W38" s="7">
        <v>63675379299.376404</v>
      </c>
      <c r="X38" s="4"/>
      <c r="Y38" s="9">
        <v>8.3704188041552399E-3</v>
      </c>
    </row>
    <row r="39" spans="1:25">
      <c r="A39" s="1" t="s">
        <v>45</v>
      </c>
      <c r="C39" s="7">
        <v>4247710</v>
      </c>
      <c r="D39" s="7"/>
      <c r="E39" s="7">
        <v>116528018526</v>
      </c>
      <c r="F39" s="7"/>
      <c r="G39" s="7">
        <v>97791620666.580002</v>
      </c>
      <c r="H39" s="7"/>
      <c r="I39" s="7">
        <v>291562</v>
      </c>
      <c r="J39" s="7"/>
      <c r="K39" s="7">
        <v>7585634773</v>
      </c>
      <c r="L39" s="7"/>
      <c r="M39" s="7">
        <v>0</v>
      </c>
      <c r="N39" s="7"/>
      <c r="O39" s="7">
        <v>0</v>
      </c>
      <c r="P39" s="7"/>
      <c r="Q39" s="7">
        <v>4539272</v>
      </c>
      <c r="R39" s="7"/>
      <c r="S39" s="7">
        <v>27300</v>
      </c>
      <c r="T39" s="7"/>
      <c r="U39" s="7">
        <v>124113653299</v>
      </c>
      <c r="V39" s="7"/>
      <c r="W39" s="7">
        <v>123184788952.67999</v>
      </c>
      <c r="X39" s="4"/>
      <c r="Y39" s="9">
        <v>1.6193201912273577E-2</v>
      </c>
    </row>
    <row r="40" spans="1:25">
      <c r="A40" s="1" t="s">
        <v>46</v>
      </c>
      <c r="C40" s="7">
        <v>243534944</v>
      </c>
      <c r="D40" s="7"/>
      <c r="E40" s="7">
        <v>259379183916</v>
      </c>
      <c r="F40" s="7"/>
      <c r="G40" s="7">
        <v>319553402629.82397</v>
      </c>
      <c r="H40" s="7"/>
      <c r="I40" s="7">
        <v>0</v>
      </c>
      <c r="J40" s="7"/>
      <c r="K40" s="7">
        <v>0</v>
      </c>
      <c r="L40" s="7"/>
      <c r="M40" s="7">
        <v>-2435350</v>
      </c>
      <c r="N40" s="7"/>
      <c r="O40" s="7">
        <v>3148071087</v>
      </c>
      <c r="P40" s="7"/>
      <c r="Q40" s="7">
        <v>241099594</v>
      </c>
      <c r="R40" s="7"/>
      <c r="S40" s="7">
        <v>1182</v>
      </c>
      <c r="T40" s="7"/>
      <c r="U40" s="7">
        <v>256785391484</v>
      </c>
      <c r="V40" s="7"/>
      <c r="W40" s="7">
        <v>283284090773.35699</v>
      </c>
      <c r="X40" s="4"/>
      <c r="Y40" s="9">
        <v>3.7238984775871599E-2</v>
      </c>
    </row>
    <row r="41" spans="1:25">
      <c r="A41" s="1" t="s">
        <v>47</v>
      </c>
      <c r="C41" s="7">
        <v>3248941</v>
      </c>
      <c r="D41" s="7"/>
      <c r="E41" s="7">
        <v>17315190795</v>
      </c>
      <c r="F41" s="7"/>
      <c r="G41" s="7">
        <v>27225610622.851501</v>
      </c>
      <c r="H41" s="7"/>
      <c r="I41" s="7">
        <v>0</v>
      </c>
      <c r="J41" s="7"/>
      <c r="K41" s="7">
        <v>0</v>
      </c>
      <c r="L41" s="7"/>
      <c r="M41" s="7">
        <v>-2912</v>
      </c>
      <c r="N41" s="7"/>
      <c r="O41" s="7">
        <v>24691568</v>
      </c>
      <c r="P41" s="7"/>
      <c r="Q41" s="7">
        <v>3246029</v>
      </c>
      <c r="R41" s="7"/>
      <c r="S41" s="7">
        <v>8280</v>
      </c>
      <c r="T41" s="7"/>
      <c r="U41" s="7">
        <v>17299671327</v>
      </c>
      <c r="V41" s="7"/>
      <c r="W41" s="7">
        <v>26717201255.285999</v>
      </c>
      <c r="X41" s="4"/>
      <c r="Y41" s="9">
        <v>3.5120978664329064E-3</v>
      </c>
    </row>
    <row r="42" spans="1:25">
      <c r="A42" s="1" t="s">
        <v>48</v>
      </c>
      <c r="C42" s="7">
        <v>2698533</v>
      </c>
      <c r="D42" s="7"/>
      <c r="E42" s="7">
        <v>25661579481</v>
      </c>
      <c r="F42" s="7"/>
      <c r="G42" s="7">
        <v>30365636568.318001</v>
      </c>
      <c r="H42" s="7"/>
      <c r="I42" s="7">
        <v>0</v>
      </c>
      <c r="J42" s="7"/>
      <c r="K42" s="7">
        <v>0</v>
      </c>
      <c r="L42" s="7"/>
      <c r="M42" s="7">
        <v>-26986</v>
      </c>
      <c r="N42" s="7"/>
      <c r="O42" s="7">
        <v>306078209</v>
      </c>
      <c r="P42" s="7"/>
      <c r="Q42" s="7">
        <v>2671547</v>
      </c>
      <c r="R42" s="7"/>
      <c r="S42" s="7">
        <v>9700</v>
      </c>
      <c r="T42" s="7"/>
      <c r="U42" s="7">
        <v>25404957314</v>
      </c>
      <c r="V42" s="7"/>
      <c r="W42" s="7">
        <v>25759817564.895</v>
      </c>
      <c r="X42" s="4"/>
      <c r="Y42" s="9">
        <v>3.3862454171343617E-3</v>
      </c>
    </row>
    <row r="43" spans="1:25">
      <c r="A43" s="1" t="s">
        <v>49</v>
      </c>
      <c r="C43" s="7">
        <v>5434188</v>
      </c>
      <c r="D43" s="7"/>
      <c r="E43" s="7">
        <v>75893982137</v>
      </c>
      <c r="F43" s="7"/>
      <c r="G43" s="7">
        <v>102527199954.972</v>
      </c>
      <c r="H43" s="7"/>
      <c r="I43" s="7">
        <v>0</v>
      </c>
      <c r="J43" s="7"/>
      <c r="K43" s="7">
        <v>0</v>
      </c>
      <c r="L43" s="7"/>
      <c r="M43" s="7">
        <v>-54342</v>
      </c>
      <c r="N43" s="7"/>
      <c r="O43" s="7">
        <v>1033785977</v>
      </c>
      <c r="P43" s="7"/>
      <c r="Q43" s="7">
        <v>5379846</v>
      </c>
      <c r="R43" s="7"/>
      <c r="S43" s="7">
        <v>16050</v>
      </c>
      <c r="T43" s="7"/>
      <c r="U43" s="7">
        <v>75135040640</v>
      </c>
      <c r="V43" s="7"/>
      <c r="W43" s="7">
        <v>85832766456.615005</v>
      </c>
      <c r="X43" s="4"/>
      <c r="Y43" s="9">
        <v>1.1283108326425807E-2</v>
      </c>
    </row>
    <row r="44" spans="1:25">
      <c r="A44" s="1" t="s">
        <v>50</v>
      </c>
      <c r="C44" s="7">
        <v>7644186</v>
      </c>
      <c r="D44" s="7"/>
      <c r="E44" s="7">
        <v>131478540956</v>
      </c>
      <c r="F44" s="7"/>
      <c r="G44" s="7">
        <v>163372116505.95001</v>
      </c>
      <c r="H44" s="7"/>
      <c r="I44" s="7">
        <v>0</v>
      </c>
      <c r="J44" s="7"/>
      <c r="K44" s="7">
        <v>0</v>
      </c>
      <c r="L44" s="7"/>
      <c r="M44" s="7">
        <v>-76442</v>
      </c>
      <c r="N44" s="7"/>
      <c r="O44" s="7">
        <v>1617705437</v>
      </c>
      <c r="P44" s="7"/>
      <c r="Q44" s="7">
        <v>7567744</v>
      </c>
      <c r="R44" s="7"/>
      <c r="S44" s="7">
        <v>17120</v>
      </c>
      <c r="T44" s="7"/>
      <c r="U44" s="7">
        <v>130163753141</v>
      </c>
      <c r="V44" s="7"/>
      <c r="W44" s="7">
        <v>128788896605.18401</v>
      </c>
      <c r="X44" s="4"/>
      <c r="Y44" s="9">
        <v>1.6929887403450371E-2</v>
      </c>
    </row>
    <row r="45" spans="1:25">
      <c r="A45" s="1" t="s">
        <v>51</v>
      </c>
      <c r="C45" s="7">
        <v>2921827</v>
      </c>
      <c r="D45" s="7"/>
      <c r="E45" s="7">
        <v>67133690199</v>
      </c>
      <c r="F45" s="7"/>
      <c r="G45" s="7">
        <v>64362437586.396004</v>
      </c>
      <c r="H45" s="7"/>
      <c r="I45" s="7">
        <v>0</v>
      </c>
      <c r="J45" s="7"/>
      <c r="K45" s="7">
        <v>0</v>
      </c>
      <c r="L45" s="7"/>
      <c r="M45" s="7">
        <v>-418616</v>
      </c>
      <c r="N45" s="7"/>
      <c r="O45" s="7">
        <v>9594078851</v>
      </c>
      <c r="P45" s="7"/>
      <c r="Q45" s="7">
        <v>2503211</v>
      </c>
      <c r="R45" s="7"/>
      <c r="S45" s="7">
        <v>22870</v>
      </c>
      <c r="T45" s="7"/>
      <c r="U45" s="7">
        <v>57515312081</v>
      </c>
      <c r="V45" s="7"/>
      <c r="W45" s="7">
        <v>56907807378.358498</v>
      </c>
      <c r="X45" s="4"/>
      <c r="Y45" s="9">
        <v>7.480790632490528E-3</v>
      </c>
    </row>
    <row r="46" spans="1:25">
      <c r="A46" s="1" t="s">
        <v>52</v>
      </c>
      <c r="C46" s="7">
        <v>1639758</v>
      </c>
      <c r="D46" s="7"/>
      <c r="E46" s="7">
        <v>27008551113</v>
      </c>
      <c r="F46" s="7"/>
      <c r="G46" s="7">
        <v>32278918514.339699</v>
      </c>
      <c r="H46" s="7"/>
      <c r="I46" s="7">
        <v>0</v>
      </c>
      <c r="J46" s="7"/>
      <c r="K46" s="7">
        <v>0</v>
      </c>
      <c r="L46" s="7"/>
      <c r="M46" s="7">
        <v>-730677</v>
      </c>
      <c r="N46" s="7"/>
      <c r="O46" s="7">
        <v>16222120656</v>
      </c>
      <c r="P46" s="7"/>
      <c r="Q46" s="7">
        <v>909081</v>
      </c>
      <c r="R46" s="7"/>
      <c r="S46" s="7">
        <v>20030</v>
      </c>
      <c r="T46" s="7"/>
      <c r="U46" s="7">
        <v>14973526973</v>
      </c>
      <c r="V46" s="7"/>
      <c r="W46" s="7">
        <v>18100549520.0415</v>
      </c>
      <c r="X46" s="4"/>
      <c r="Y46" s="9">
        <v>2.3793997261604416E-3</v>
      </c>
    </row>
    <row r="47" spans="1:25">
      <c r="A47" s="1" t="s">
        <v>53</v>
      </c>
      <c r="C47" s="7">
        <v>5682031</v>
      </c>
      <c r="D47" s="7"/>
      <c r="E47" s="7">
        <v>142888352363</v>
      </c>
      <c r="F47" s="7"/>
      <c r="G47" s="7">
        <v>233554017557.992</v>
      </c>
      <c r="H47" s="7"/>
      <c r="I47" s="7">
        <v>0</v>
      </c>
      <c r="J47" s="7"/>
      <c r="K47" s="7">
        <v>0</v>
      </c>
      <c r="L47" s="7"/>
      <c r="M47" s="7">
        <v>-56821</v>
      </c>
      <c r="N47" s="7"/>
      <c r="O47" s="7">
        <v>2295231256</v>
      </c>
      <c r="P47" s="7"/>
      <c r="Q47" s="7">
        <v>5625210</v>
      </c>
      <c r="R47" s="7"/>
      <c r="S47" s="7">
        <v>32490</v>
      </c>
      <c r="T47" s="7"/>
      <c r="U47" s="7">
        <v>141459451490</v>
      </c>
      <c r="V47" s="7"/>
      <c r="W47" s="7">
        <v>181675632616.245</v>
      </c>
      <c r="X47" s="4"/>
      <c r="Y47" s="9">
        <v>2.388208987901088E-2</v>
      </c>
    </row>
    <row r="48" spans="1:25">
      <c r="A48" s="1" t="s">
        <v>54</v>
      </c>
      <c r="C48" s="7">
        <v>8311860</v>
      </c>
      <c r="D48" s="7"/>
      <c r="E48" s="7">
        <v>43241278159</v>
      </c>
      <c r="F48" s="7"/>
      <c r="G48" s="7">
        <v>47508825489.75</v>
      </c>
      <c r="H48" s="7"/>
      <c r="I48" s="7">
        <v>0</v>
      </c>
      <c r="J48" s="7"/>
      <c r="K48" s="7">
        <v>0</v>
      </c>
      <c r="L48" s="7"/>
      <c r="M48" s="7">
        <v>-83119</v>
      </c>
      <c r="N48" s="7"/>
      <c r="O48" s="7">
        <v>461254087</v>
      </c>
      <c r="P48" s="7"/>
      <c r="Q48" s="7">
        <v>8228741</v>
      </c>
      <c r="R48" s="7"/>
      <c r="S48" s="7">
        <v>5030</v>
      </c>
      <c r="T48" s="7"/>
      <c r="U48" s="7">
        <v>42808863296</v>
      </c>
      <c r="V48" s="7"/>
      <c r="W48" s="7">
        <v>41144293354.981499</v>
      </c>
      <c r="X48" s="4"/>
      <c r="Y48" s="9">
        <v>5.4086048732117946E-3</v>
      </c>
    </row>
    <row r="49" spans="1:25">
      <c r="A49" s="1" t="s">
        <v>55</v>
      </c>
      <c r="C49" s="7">
        <v>43397670</v>
      </c>
      <c r="D49" s="7"/>
      <c r="E49" s="7">
        <v>390486668302</v>
      </c>
      <c r="F49" s="7"/>
      <c r="G49" s="7">
        <v>602226775934.45996</v>
      </c>
      <c r="H49" s="7"/>
      <c r="I49" s="7">
        <v>0</v>
      </c>
      <c r="J49" s="7"/>
      <c r="K49" s="7">
        <v>0</v>
      </c>
      <c r="L49" s="7"/>
      <c r="M49" s="7">
        <v>-12889829</v>
      </c>
      <c r="N49" s="7"/>
      <c r="O49" s="7">
        <v>168033457404</v>
      </c>
      <c r="P49" s="7"/>
      <c r="Q49" s="7">
        <v>30507841</v>
      </c>
      <c r="R49" s="7"/>
      <c r="S49" s="7">
        <v>11730</v>
      </c>
      <c r="T49" s="7"/>
      <c r="U49" s="7">
        <v>274505640283</v>
      </c>
      <c r="V49" s="7"/>
      <c r="W49" s="7">
        <v>355727725929.16699</v>
      </c>
      <c r="X49" s="4"/>
      <c r="Y49" s="9">
        <v>4.6762030772952795E-2</v>
      </c>
    </row>
    <row r="50" spans="1:25">
      <c r="A50" s="1" t="s">
        <v>56</v>
      </c>
      <c r="C50" s="7">
        <v>5232888</v>
      </c>
      <c r="D50" s="7"/>
      <c r="E50" s="7">
        <v>305536002180</v>
      </c>
      <c r="F50" s="7"/>
      <c r="G50" s="7">
        <v>254105600656.14001</v>
      </c>
      <c r="H50" s="7"/>
      <c r="I50" s="7">
        <v>0</v>
      </c>
      <c r="J50" s="7"/>
      <c r="K50" s="7">
        <v>0</v>
      </c>
      <c r="L50" s="7"/>
      <c r="M50" s="7">
        <v>-52329</v>
      </c>
      <c r="N50" s="7"/>
      <c r="O50" s="7">
        <v>2503334650</v>
      </c>
      <c r="P50" s="7"/>
      <c r="Q50" s="7">
        <v>5180559</v>
      </c>
      <c r="R50" s="7"/>
      <c r="S50" s="7">
        <v>42000</v>
      </c>
      <c r="T50" s="7"/>
      <c r="U50" s="7">
        <v>302480635150</v>
      </c>
      <c r="V50" s="7"/>
      <c r="W50" s="7">
        <v>216288856305.89999</v>
      </c>
      <c r="X50" s="4"/>
      <c r="Y50" s="9">
        <v>2.8432155879907984E-2</v>
      </c>
    </row>
    <row r="51" spans="1:25">
      <c r="A51" s="1" t="s">
        <v>57</v>
      </c>
      <c r="C51" s="7">
        <v>2501447</v>
      </c>
      <c r="D51" s="7"/>
      <c r="E51" s="7">
        <v>46451630269</v>
      </c>
      <c r="F51" s="7"/>
      <c r="G51" s="7">
        <v>60224565314.277</v>
      </c>
      <c r="H51" s="7"/>
      <c r="I51" s="7">
        <v>0</v>
      </c>
      <c r="J51" s="7"/>
      <c r="K51" s="7">
        <v>0</v>
      </c>
      <c r="L51" s="7"/>
      <c r="M51" s="7">
        <v>-25015</v>
      </c>
      <c r="N51" s="7"/>
      <c r="O51" s="7">
        <v>627905371</v>
      </c>
      <c r="P51" s="7"/>
      <c r="Q51" s="7">
        <v>2476432</v>
      </c>
      <c r="R51" s="7"/>
      <c r="S51" s="7">
        <v>18690</v>
      </c>
      <c r="T51" s="7"/>
      <c r="U51" s="7">
        <v>45987104123</v>
      </c>
      <c r="V51" s="7"/>
      <c r="W51" s="7">
        <v>46009121221.223999</v>
      </c>
      <c r="X51" s="4"/>
      <c r="Y51" s="9">
        <v>6.0481086672782933E-3</v>
      </c>
    </row>
    <row r="52" spans="1:25">
      <c r="A52" s="1" t="s">
        <v>58</v>
      </c>
      <c r="C52" s="7">
        <v>2791672</v>
      </c>
      <c r="D52" s="7"/>
      <c r="E52" s="7">
        <v>55111087599</v>
      </c>
      <c r="F52" s="7"/>
      <c r="G52" s="7">
        <v>42125434353.288002</v>
      </c>
      <c r="H52" s="7"/>
      <c r="I52" s="7">
        <v>0</v>
      </c>
      <c r="J52" s="7"/>
      <c r="K52" s="7">
        <v>0</v>
      </c>
      <c r="L52" s="7"/>
      <c r="M52" s="7">
        <v>-27917</v>
      </c>
      <c r="N52" s="7"/>
      <c r="O52" s="7">
        <v>417520428</v>
      </c>
      <c r="P52" s="7"/>
      <c r="Q52" s="7">
        <v>2763755</v>
      </c>
      <c r="R52" s="7"/>
      <c r="S52" s="7">
        <v>13960</v>
      </c>
      <c r="T52" s="7"/>
      <c r="U52" s="7">
        <v>54559971194</v>
      </c>
      <c r="V52" s="7"/>
      <c r="W52" s="7">
        <v>38352456782.190002</v>
      </c>
      <c r="X52" s="4"/>
      <c r="Y52" s="9">
        <v>5.0416052321550645E-3</v>
      </c>
    </row>
    <row r="53" spans="1:25">
      <c r="A53" s="1" t="s">
        <v>59</v>
      </c>
      <c r="C53" s="7">
        <v>566708</v>
      </c>
      <c r="D53" s="7"/>
      <c r="E53" s="7">
        <v>11373142210</v>
      </c>
      <c r="F53" s="7"/>
      <c r="G53" s="7">
        <v>9616147011.9179993</v>
      </c>
      <c r="H53" s="7"/>
      <c r="I53" s="7">
        <v>200000</v>
      </c>
      <c r="J53" s="7"/>
      <c r="K53" s="7">
        <v>3322152262</v>
      </c>
      <c r="L53" s="7"/>
      <c r="M53" s="7">
        <v>0</v>
      </c>
      <c r="N53" s="7"/>
      <c r="O53" s="7">
        <v>0</v>
      </c>
      <c r="P53" s="7"/>
      <c r="Q53" s="7">
        <v>766708</v>
      </c>
      <c r="R53" s="7"/>
      <c r="S53" s="7">
        <v>14220</v>
      </c>
      <c r="T53" s="7"/>
      <c r="U53" s="7">
        <v>14695294472</v>
      </c>
      <c r="V53" s="7"/>
      <c r="W53" s="7">
        <v>10837717362.827999</v>
      </c>
      <c r="X53" s="4"/>
      <c r="Y53" s="9">
        <v>1.4246673393404291E-3</v>
      </c>
    </row>
    <row r="54" spans="1:25">
      <c r="A54" s="1" t="s">
        <v>60</v>
      </c>
      <c r="C54" s="7">
        <v>34140054</v>
      </c>
      <c r="D54" s="7"/>
      <c r="E54" s="7">
        <v>125610449098</v>
      </c>
      <c r="F54" s="7"/>
      <c r="G54" s="7">
        <v>127534947910.55499</v>
      </c>
      <c r="H54" s="7"/>
      <c r="I54" s="7">
        <v>0</v>
      </c>
      <c r="J54" s="7"/>
      <c r="K54" s="7">
        <v>0</v>
      </c>
      <c r="L54" s="7"/>
      <c r="M54" s="7">
        <v>-341401</v>
      </c>
      <c r="N54" s="7"/>
      <c r="O54" s="7">
        <v>1256010252</v>
      </c>
      <c r="P54" s="7"/>
      <c r="Q54" s="7">
        <v>33798653</v>
      </c>
      <c r="R54" s="7"/>
      <c r="S54" s="7">
        <v>3121</v>
      </c>
      <c r="T54" s="7"/>
      <c r="U54" s="7">
        <v>124354342915</v>
      </c>
      <c r="V54" s="7"/>
      <c r="W54" s="7">
        <v>104857956716.72301</v>
      </c>
      <c r="X54" s="4"/>
      <c r="Y54" s="9">
        <v>1.3784056291841361E-2</v>
      </c>
    </row>
    <row r="55" spans="1:25">
      <c r="A55" s="1" t="s">
        <v>61</v>
      </c>
      <c r="C55" s="7">
        <v>1689386</v>
      </c>
      <c r="D55" s="7"/>
      <c r="E55" s="7">
        <v>26485807749</v>
      </c>
      <c r="F55" s="7"/>
      <c r="G55" s="7">
        <v>30228014759.400002</v>
      </c>
      <c r="H55" s="7"/>
      <c r="I55" s="7">
        <v>0</v>
      </c>
      <c r="J55" s="7"/>
      <c r="K55" s="7">
        <v>0</v>
      </c>
      <c r="L55" s="7"/>
      <c r="M55" s="7">
        <v>-16894</v>
      </c>
      <c r="N55" s="7"/>
      <c r="O55" s="7">
        <v>302321014</v>
      </c>
      <c r="P55" s="7"/>
      <c r="Q55" s="7">
        <v>1672492</v>
      </c>
      <c r="R55" s="7"/>
      <c r="S55" s="7">
        <v>15190</v>
      </c>
      <c r="T55" s="7"/>
      <c r="U55" s="7">
        <v>26220947476</v>
      </c>
      <c r="V55" s="7"/>
      <c r="W55" s="7">
        <v>25253992816.793999</v>
      </c>
      <c r="X55" s="4"/>
      <c r="Y55" s="9">
        <v>3.3197524487422101E-3</v>
      </c>
    </row>
    <row r="56" spans="1:25">
      <c r="A56" s="1" t="s">
        <v>62</v>
      </c>
      <c r="C56" s="7">
        <v>1858130</v>
      </c>
      <c r="D56" s="7"/>
      <c r="E56" s="7">
        <v>24531962302</v>
      </c>
      <c r="F56" s="7"/>
      <c r="G56" s="7">
        <v>25341857015.580002</v>
      </c>
      <c r="H56" s="7"/>
      <c r="I56" s="7">
        <v>0</v>
      </c>
      <c r="J56" s="7"/>
      <c r="K56" s="7">
        <v>0</v>
      </c>
      <c r="L56" s="7"/>
      <c r="M56" s="7">
        <v>-10297</v>
      </c>
      <c r="N56" s="7"/>
      <c r="O56" s="7">
        <v>141700298</v>
      </c>
      <c r="P56" s="7"/>
      <c r="Q56" s="7">
        <v>1847833</v>
      </c>
      <c r="R56" s="7"/>
      <c r="S56" s="7">
        <v>12330</v>
      </c>
      <c r="T56" s="7"/>
      <c r="U56" s="7">
        <v>24396016154</v>
      </c>
      <c r="V56" s="7"/>
      <c r="W56" s="7">
        <v>22648217393.704498</v>
      </c>
      <c r="X56" s="4"/>
      <c r="Y56" s="9">
        <v>2.9772113937720432E-3</v>
      </c>
    </row>
    <row r="57" spans="1:25">
      <c r="A57" s="1" t="s">
        <v>63</v>
      </c>
      <c r="C57" s="7">
        <v>116351998</v>
      </c>
      <c r="D57" s="7"/>
      <c r="E57" s="7">
        <v>553599009353</v>
      </c>
      <c r="F57" s="7"/>
      <c r="G57" s="7">
        <v>652320728371.11597</v>
      </c>
      <c r="H57" s="7"/>
      <c r="I57" s="7">
        <v>0</v>
      </c>
      <c r="J57" s="7"/>
      <c r="K57" s="7">
        <v>0</v>
      </c>
      <c r="L57" s="7"/>
      <c r="M57" s="7">
        <v>-1163520</v>
      </c>
      <c r="N57" s="7"/>
      <c r="O57" s="7">
        <v>6463371952</v>
      </c>
      <c r="P57" s="7"/>
      <c r="Q57" s="7">
        <v>115188478</v>
      </c>
      <c r="R57" s="7"/>
      <c r="S57" s="7">
        <v>4990</v>
      </c>
      <c r="T57" s="7"/>
      <c r="U57" s="7">
        <v>548063019167</v>
      </c>
      <c r="V57" s="7"/>
      <c r="W57" s="7">
        <v>571370501713.94104</v>
      </c>
      <c r="X57" s="4"/>
      <c r="Y57" s="9">
        <v>7.510925642390047E-2</v>
      </c>
    </row>
    <row r="58" spans="1:25">
      <c r="A58" s="1" t="s">
        <v>64</v>
      </c>
      <c r="C58" s="7">
        <v>5391855</v>
      </c>
      <c r="D58" s="7"/>
      <c r="E58" s="7">
        <v>51046158950</v>
      </c>
      <c r="F58" s="7"/>
      <c r="G58" s="7">
        <v>57403173786.052498</v>
      </c>
      <c r="H58" s="7"/>
      <c r="I58" s="7">
        <v>0</v>
      </c>
      <c r="J58" s="7"/>
      <c r="K58" s="7">
        <v>0</v>
      </c>
      <c r="L58" s="7"/>
      <c r="M58" s="7">
        <v>-53919</v>
      </c>
      <c r="N58" s="7"/>
      <c r="O58" s="7">
        <v>559551607</v>
      </c>
      <c r="P58" s="7"/>
      <c r="Q58" s="7">
        <v>5337936</v>
      </c>
      <c r="R58" s="7"/>
      <c r="S58" s="7">
        <v>11090</v>
      </c>
      <c r="T58" s="7"/>
      <c r="U58" s="7">
        <v>50535693101</v>
      </c>
      <c r="V58" s="7"/>
      <c r="W58" s="7">
        <v>58845483864.071999</v>
      </c>
      <c r="X58" s="4"/>
      <c r="Y58" s="9">
        <v>7.7355070373372062E-3</v>
      </c>
    </row>
    <row r="59" spans="1:25">
      <c r="A59" s="1" t="s">
        <v>65</v>
      </c>
      <c r="C59" s="7">
        <v>1621128</v>
      </c>
      <c r="D59" s="7"/>
      <c r="E59" s="7">
        <v>30137775648</v>
      </c>
      <c r="F59" s="7"/>
      <c r="G59" s="7">
        <v>52373174373</v>
      </c>
      <c r="H59" s="7"/>
      <c r="I59" s="7">
        <v>0</v>
      </c>
      <c r="J59" s="7"/>
      <c r="K59" s="7">
        <v>0</v>
      </c>
      <c r="L59" s="7"/>
      <c r="M59" s="7">
        <v>-16212</v>
      </c>
      <c r="N59" s="7"/>
      <c r="O59" s="7">
        <v>514085694</v>
      </c>
      <c r="P59" s="7"/>
      <c r="Q59" s="7">
        <v>1604916</v>
      </c>
      <c r="R59" s="7"/>
      <c r="S59" s="7">
        <v>29400</v>
      </c>
      <c r="T59" s="7"/>
      <c r="U59" s="7">
        <v>29836384506</v>
      </c>
      <c r="V59" s="7"/>
      <c r="W59" s="7">
        <v>46903782444.120003</v>
      </c>
      <c r="X59" s="4"/>
      <c r="Y59" s="9">
        <v>6.165715962372185E-3</v>
      </c>
    </row>
    <row r="60" spans="1:25">
      <c r="A60" s="1" t="s">
        <v>66</v>
      </c>
      <c r="C60" s="7">
        <v>7676742</v>
      </c>
      <c r="D60" s="7"/>
      <c r="E60" s="7">
        <v>85006180610</v>
      </c>
      <c r="F60" s="7"/>
      <c r="G60" s="7">
        <v>102256276160.34</v>
      </c>
      <c r="H60" s="7"/>
      <c r="I60" s="7">
        <v>0</v>
      </c>
      <c r="J60" s="7"/>
      <c r="K60" s="7">
        <v>0</v>
      </c>
      <c r="L60" s="7"/>
      <c r="M60" s="7">
        <v>-76768</v>
      </c>
      <c r="N60" s="7"/>
      <c r="O60" s="7">
        <v>998503473</v>
      </c>
      <c r="P60" s="7"/>
      <c r="Q60" s="7">
        <v>7599974</v>
      </c>
      <c r="R60" s="7"/>
      <c r="S60" s="7">
        <v>11920</v>
      </c>
      <c r="T60" s="7"/>
      <c r="U60" s="7">
        <v>84156112381</v>
      </c>
      <c r="V60" s="7"/>
      <c r="W60" s="7">
        <v>90052669524.024002</v>
      </c>
      <c r="X60" s="4"/>
      <c r="Y60" s="9">
        <v>1.183783381649444E-2</v>
      </c>
    </row>
    <row r="61" spans="1:25">
      <c r="A61" s="1" t="s">
        <v>67</v>
      </c>
      <c r="C61" s="7">
        <v>10796485</v>
      </c>
      <c r="D61" s="7"/>
      <c r="E61" s="7">
        <v>153953598862</v>
      </c>
      <c r="F61" s="7"/>
      <c r="G61" s="7">
        <v>164096040028.883</v>
      </c>
      <c r="H61" s="7"/>
      <c r="I61" s="7">
        <v>0</v>
      </c>
      <c r="J61" s="7"/>
      <c r="K61" s="7">
        <v>0</v>
      </c>
      <c r="L61" s="7"/>
      <c r="M61" s="7">
        <v>-107965</v>
      </c>
      <c r="N61" s="7"/>
      <c r="O61" s="7">
        <v>1616469876</v>
      </c>
      <c r="P61" s="7"/>
      <c r="Q61" s="7">
        <v>10688520</v>
      </c>
      <c r="R61" s="7"/>
      <c r="S61" s="7">
        <v>14260</v>
      </c>
      <c r="T61" s="7"/>
      <c r="U61" s="7">
        <v>152414060734</v>
      </c>
      <c r="V61" s="7"/>
      <c r="W61" s="7">
        <v>151511406343.56</v>
      </c>
      <c r="X61" s="4"/>
      <c r="Y61" s="9">
        <v>1.9916864864510674E-2</v>
      </c>
    </row>
    <row r="62" spans="1:25">
      <c r="A62" s="1" t="s">
        <v>68</v>
      </c>
      <c r="C62" s="7">
        <v>38478572</v>
      </c>
      <c r="D62" s="7"/>
      <c r="E62" s="7">
        <v>106438668371</v>
      </c>
      <c r="F62" s="7"/>
      <c r="G62" s="7">
        <v>88547880709.628998</v>
      </c>
      <c r="H62" s="7"/>
      <c r="I62" s="7">
        <v>1923928</v>
      </c>
      <c r="J62" s="7"/>
      <c r="K62" s="7">
        <v>4431840150</v>
      </c>
      <c r="L62" s="7"/>
      <c r="M62" s="7">
        <v>0</v>
      </c>
      <c r="N62" s="7"/>
      <c r="O62" s="7">
        <v>0</v>
      </c>
      <c r="P62" s="7"/>
      <c r="Q62" s="7">
        <v>40402500</v>
      </c>
      <c r="R62" s="7"/>
      <c r="S62" s="7">
        <v>1990</v>
      </c>
      <c r="T62" s="7"/>
      <c r="U62" s="7">
        <v>110870508521</v>
      </c>
      <c r="V62" s="7"/>
      <c r="W62" s="7">
        <v>79922589198.75</v>
      </c>
      <c r="X62" s="4"/>
      <c r="Y62" s="9">
        <v>1.0506188590737505E-2</v>
      </c>
    </row>
    <row r="63" spans="1:25">
      <c r="A63" s="1" t="s">
        <v>69</v>
      </c>
      <c r="C63" s="7">
        <v>5802853</v>
      </c>
      <c r="D63" s="7"/>
      <c r="E63" s="7">
        <v>188331936925</v>
      </c>
      <c r="F63" s="7"/>
      <c r="G63" s="7">
        <v>202410560204.96899</v>
      </c>
      <c r="H63" s="7"/>
      <c r="I63" s="7">
        <v>0</v>
      </c>
      <c r="J63" s="7"/>
      <c r="K63" s="7">
        <v>0</v>
      </c>
      <c r="L63" s="7"/>
      <c r="M63" s="7">
        <v>-1521312</v>
      </c>
      <c r="N63" s="7"/>
      <c r="O63" s="7">
        <v>50073747805</v>
      </c>
      <c r="P63" s="7"/>
      <c r="Q63" s="7">
        <v>4281541</v>
      </c>
      <c r="R63" s="7"/>
      <c r="S63" s="7">
        <v>27720</v>
      </c>
      <c r="T63" s="7"/>
      <c r="U63" s="7">
        <v>138957666090</v>
      </c>
      <c r="V63" s="7"/>
      <c r="W63" s="7">
        <v>117978144836.70599</v>
      </c>
      <c r="X63" s="4"/>
      <c r="Y63" s="9">
        <v>1.5508764814380705E-2</v>
      </c>
    </row>
    <row r="64" spans="1:25">
      <c r="A64" s="1" t="s">
        <v>70</v>
      </c>
      <c r="C64" s="7">
        <v>2503988</v>
      </c>
      <c r="D64" s="7"/>
      <c r="E64" s="7">
        <v>71143581677</v>
      </c>
      <c r="F64" s="7"/>
      <c r="G64" s="7">
        <v>84977507725.595993</v>
      </c>
      <c r="H64" s="7"/>
      <c r="I64" s="7">
        <v>0</v>
      </c>
      <c r="J64" s="7"/>
      <c r="K64" s="7">
        <v>0</v>
      </c>
      <c r="L64" s="7"/>
      <c r="M64" s="7">
        <v>-25040</v>
      </c>
      <c r="N64" s="7"/>
      <c r="O64" s="7">
        <v>872601578</v>
      </c>
      <c r="P64" s="7"/>
      <c r="Q64" s="7">
        <v>2478948</v>
      </c>
      <c r="R64" s="7"/>
      <c r="S64" s="7">
        <v>28730</v>
      </c>
      <c r="T64" s="7"/>
      <c r="U64" s="7">
        <v>70432142453</v>
      </c>
      <c r="V64" s="7"/>
      <c r="W64" s="7">
        <v>70796415992.561996</v>
      </c>
      <c r="X64" s="4"/>
      <c r="Y64" s="9">
        <v>9.3065115310077343E-3</v>
      </c>
    </row>
    <row r="65" spans="1:25">
      <c r="A65" s="1" t="s">
        <v>71</v>
      </c>
      <c r="C65" s="7">
        <v>7272998</v>
      </c>
      <c r="D65" s="7"/>
      <c r="E65" s="7">
        <v>54263165061</v>
      </c>
      <c r="F65" s="7"/>
      <c r="G65" s="7">
        <v>85021550263.944</v>
      </c>
      <c r="H65" s="7"/>
      <c r="I65" s="7">
        <v>0</v>
      </c>
      <c r="J65" s="7"/>
      <c r="K65" s="7">
        <v>0</v>
      </c>
      <c r="L65" s="7"/>
      <c r="M65" s="7">
        <v>-72730</v>
      </c>
      <c r="N65" s="7"/>
      <c r="O65" s="7">
        <v>805573510</v>
      </c>
      <c r="P65" s="7"/>
      <c r="Q65" s="7">
        <v>7200268</v>
      </c>
      <c r="R65" s="7"/>
      <c r="S65" s="7">
        <v>9550</v>
      </c>
      <c r="T65" s="7"/>
      <c r="U65" s="7">
        <v>53720533264</v>
      </c>
      <c r="V65" s="7"/>
      <c r="W65" s="7">
        <v>68353422171.57</v>
      </c>
      <c r="X65" s="4"/>
      <c r="Y65" s="9">
        <v>8.9853688594969151E-3</v>
      </c>
    </row>
    <row r="66" spans="1:25">
      <c r="A66" s="1" t="s">
        <v>72</v>
      </c>
      <c r="C66" s="7">
        <v>7969204</v>
      </c>
      <c r="D66" s="7"/>
      <c r="E66" s="7">
        <v>162049050821</v>
      </c>
      <c r="F66" s="7"/>
      <c r="G66" s="7">
        <v>171506693663.73001</v>
      </c>
      <c r="H66" s="7"/>
      <c r="I66" s="7">
        <v>0</v>
      </c>
      <c r="J66" s="7"/>
      <c r="K66" s="7">
        <v>0</v>
      </c>
      <c r="L66" s="7"/>
      <c r="M66" s="7">
        <v>-79693</v>
      </c>
      <c r="N66" s="7"/>
      <c r="O66" s="7">
        <v>1705417321</v>
      </c>
      <c r="P66" s="7"/>
      <c r="Q66" s="7">
        <v>7889511</v>
      </c>
      <c r="R66" s="7"/>
      <c r="S66" s="7">
        <v>18890</v>
      </c>
      <c r="T66" s="7"/>
      <c r="U66" s="7">
        <v>160428540794</v>
      </c>
      <c r="V66" s="7"/>
      <c r="W66" s="7">
        <v>148146117256.39999</v>
      </c>
      <c r="X66" s="4"/>
      <c r="Y66" s="9">
        <v>1.9474482276978001E-2</v>
      </c>
    </row>
    <row r="67" spans="1:25">
      <c r="A67" s="1" t="s">
        <v>73</v>
      </c>
      <c r="C67" s="7">
        <v>23496431</v>
      </c>
      <c r="D67" s="7"/>
      <c r="E67" s="7">
        <v>160705438879</v>
      </c>
      <c r="F67" s="7"/>
      <c r="G67" s="7">
        <v>162328559287.073</v>
      </c>
      <c r="H67" s="7"/>
      <c r="I67" s="7">
        <v>5431246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28927677</v>
      </c>
      <c r="R67" s="7"/>
      <c r="S67" s="7">
        <v>5770</v>
      </c>
      <c r="T67" s="7"/>
      <c r="U67" s="7">
        <v>197686792893</v>
      </c>
      <c r="V67" s="7"/>
      <c r="W67" s="7">
        <v>165919565747.07401</v>
      </c>
      <c r="X67" s="4"/>
      <c r="Y67" s="9">
        <v>2.1810883082092315E-2</v>
      </c>
    </row>
    <row r="68" spans="1:25">
      <c r="A68" s="1" t="s">
        <v>74</v>
      </c>
      <c r="C68" s="7">
        <v>13258377</v>
      </c>
      <c r="D68" s="7"/>
      <c r="E68" s="7">
        <v>95250073233</v>
      </c>
      <c r="F68" s="7"/>
      <c r="G68" s="7">
        <v>93574376563.634995</v>
      </c>
      <c r="H68" s="7"/>
      <c r="I68" s="7">
        <v>5552143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18810520</v>
      </c>
      <c r="R68" s="7"/>
      <c r="S68" s="7">
        <v>5800</v>
      </c>
      <c r="T68" s="7"/>
      <c r="U68" s="7">
        <v>135131116402</v>
      </c>
      <c r="V68" s="7"/>
      <c r="W68" s="7">
        <v>108451864954.8</v>
      </c>
      <c r="X68" s="4"/>
      <c r="Y68" s="9">
        <v>1.4256491908674864E-2</v>
      </c>
    </row>
    <row r="69" spans="1:25">
      <c r="A69" s="1" t="s">
        <v>75</v>
      </c>
      <c r="C69" s="7">
        <v>3919999</v>
      </c>
      <c r="D69" s="7"/>
      <c r="E69" s="7">
        <v>15061419512</v>
      </c>
      <c r="F69" s="7"/>
      <c r="G69" s="7">
        <v>29458863044.981998</v>
      </c>
      <c r="H69" s="7"/>
      <c r="I69" s="7">
        <v>0</v>
      </c>
      <c r="J69" s="7"/>
      <c r="K69" s="7">
        <v>0</v>
      </c>
      <c r="L69" s="7"/>
      <c r="M69" s="7">
        <v>-39200</v>
      </c>
      <c r="N69" s="7"/>
      <c r="O69" s="7">
        <v>287738908</v>
      </c>
      <c r="P69" s="7"/>
      <c r="Q69" s="7">
        <v>3880799</v>
      </c>
      <c r="R69" s="7"/>
      <c r="S69" s="7">
        <v>6900</v>
      </c>
      <c r="T69" s="7"/>
      <c r="U69" s="7">
        <v>14910805278</v>
      </c>
      <c r="V69" s="7"/>
      <c r="W69" s="7">
        <v>26618186897.055</v>
      </c>
      <c r="X69" s="4"/>
      <c r="Y69" s="9">
        <v>3.4990819777937282E-3</v>
      </c>
    </row>
    <row r="70" spans="1:25">
      <c r="A70" s="1" t="s">
        <v>76</v>
      </c>
      <c r="C70" s="7">
        <v>78273295</v>
      </c>
      <c r="D70" s="7"/>
      <c r="E70" s="7">
        <v>440900604320</v>
      </c>
      <c r="F70" s="7"/>
      <c r="G70" s="7">
        <v>539206452440.617</v>
      </c>
      <c r="H70" s="7"/>
      <c r="I70" s="7">
        <v>0</v>
      </c>
      <c r="J70" s="7"/>
      <c r="K70" s="7">
        <v>0</v>
      </c>
      <c r="L70" s="7"/>
      <c r="M70" s="7">
        <v>-782733</v>
      </c>
      <c r="N70" s="7"/>
      <c r="O70" s="7">
        <v>5316653799</v>
      </c>
      <c r="P70" s="7"/>
      <c r="Q70" s="7">
        <v>77490562</v>
      </c>
      <c r="R70" s="7"/>
      <c r="S70" s="7">
        <v>6650</v>
      </c>
      <c r="T70" s="7"/>
      <c r="U70" s="7">
        <v>436491597993</v>
      </c>
      <c r="V70" s="7"/>
      <c r="W70" s="7">
        <v>512246129488.065</v>
      </c>
      <c r="X70" s="4"/>
      <c r="Y70" s="9">
        <v>6.7337088240393569E-2</v>
      </c>
    </row>
    <row r="71" spans="1:25">
      <c r="A71" s="1" t="s">
        <v>77</v>
      </c>
      <c r="C71" s="7">
        <v>2067870</v>
      </c>
      <c r="D71" s="7"/>
      <c r="E71" s="7">
        <v>40576860701</v>
      </c>
      <c r="F71" s="7"/>
      <c r="G71" s="7">
        <v>70608698059.725006</v>
      </c>
      <c r="H71" s="7"/>
      <c r="I71" s="7">
        <v>0</v>
      </c>
      <c r="J71" s="7"/>
      <c r="K71" s="7">
        <v>0</v>
      </c>
      <c r="L71" s="7"/>
      <c r="M71" s="7">
        <v>-1093976</v>
      </c>
      <c r="N71" s="7"/>
      <c r="O71" s="7">
        <v>38445737818</v>
      </c>
      <c r="P71" s="7"/>
      <c r="Q71" s="7">
        <v>973894</v>
      </c>
      <c r="R71" s="7"/>
      <c r="S71" s="7">
        <v>28850</v>
      </c>
      <c r="T71" s="7"/>
      <c r="U71" s="7">
        <v>19110273460</v>
      </c>
      <c r="V71" s="7"/>
      <c r="W71" s="7">
        <v>27929665690.695</v>
      </c>
      <c r="X71" s="4"/>
      <c r="Y71" s="9">
        <v>3.6714818421733752E-3</v>
      </c>
    </row>
    <row r="72" spans="1:25">
      <c r="A72" s="1" t="s">
        <v>78</v>
      </c>
      <c r="C72" s="7">
        <v>1853969</v>
      </c>
      <c r="D72" s="7"/>
      <c r="E72" s="7">
        <v>36194477900</v>
      </c>
      <c r="F72" s="7"/>
      <c r="G72" s="7">
        <v>51012520641.575996</v>
      </c>
      <c r="H72" s="7"/>
      <c r="I72" s="7">
        <v>0</v>
      </c>
      <c r="J72" s="7"/>
      <c r="K72" s="7">
        <v>0</v>
      </c>
      <c r="L72" s="7"/>
      <c r="M72" s="7">
        <v>-18540</v>
      </c>
      <c r="N72" s="7"/>
      <c r="O72" s="7">
        <v>515959664</v>
      </c>
      <c r="P72" s="7"/>
      <c r="Q72" s="7">
        <v>1835429</v>
      </c>
      <c r="R72" s="7"/>
      <c r="S72" s="7">
        <v>31160</v>
      </c>
      <c r="T72" s="7"/>
      <c r="U72" s="7">
        <v>35832527069</v>
      </c>
      <c r="V72" s="7"/>
      <c r="W72" s="7">
        <v>56851675432.542</v>
      </c>
      <c r="X72" s="4"/>
      <c r="Y72" s="9">
        <v>7.4734118323962692E-3</v>
      </c>
    </row>
    <row r="73" spans="1:25">
      <c r="A73" s="1" t="s">
        <v>79</v>
      </c>
      <c r="C73" s="7">
        <v>6528777</v>
      </c>
      <c r="D73" s="7"/>
      <c r="E73" s="7">
        <v>50564211320</v>
      </c>
      <c r="F73" s="7"/>
      <c r="G73" s="7">
        <v>109485132205.46001</v>
      </c>
      <c r="H73" s="7"/>
      <c r="I73" s="7">
        <v>0</v>
      </c>
      <c r="J73" s="7"/>
      <c r="K73" s="7">
        <v>0</v>
      </c>
      <c r="L73" s="7"/>
      <c r="M73" s="7">
        <v>-65288</v>
      </c>
      <c r="N73" s="7"/>
      <c r="O73" s="7">
        <v>1035588432</v>
      </c>
      <c r="P73" s="7"/>
      <c r="Q73" s="7">
        <v>6463489</v>
      </c>
      <c r="R73" s="7"/>
      <c r="S73" s="7">
        <v>15530</v>
      </c>
      <c r="T73" s="7"/>
      <c r="U73" s="7">
        <v>50058567425</v>
      </c>
      <c r="V73" s="7"/>
      <c r="W73" s="7">
        <v>99780735164.188507</v>
      </c>
      <c r="X73" s="4"/>
      <c r="Y73" s="9">
        <v>1.3116632379745195E-2</v>
      </c>
    </row>
    <row r="74" spans="1:25">
      <c r="A74" s="1" t="s">
        <v>80</v>
      </c>
      <c r="C74" s="7">
        <v>925318</v>
      </c>
      <c r="D74" s="7"/>
      <c r="E74" s="7">
        <v>33420704644</v>
      </c>
      <c r="F74" s="7"/>
      <c r="G74" s="7">
        <v>31595554493.865002</v>
      </c>
      <c r="H74" s="7"/>
      <c r="I74" s="7">
        <v>68320</v>
      </c>
      <c r="J74" s="7"/>
      <c r="K74" s="7">
        <v>2136870796</v>
      </c>
      <c r="L74" s="7"/>
      <c r="M74" s="7">
        <v>-9254</v>
      </c>
      <c r="N74" s="7"/>
      <c r="O74" s="7">
        <v>311402148</v>
      </c>
      <c r="P74" s="7"/>
      <c r="Q74" s="7">
        <v>984384</v>
      </c>
      <c r="R74" s="7"/>
      <c r="S74" s="7">
        <v>31380</v>
      </c>
      <c r="T74" s="7"/>
      <c r="U74" s="7">
        <v>35223338780</v>
      </c>
      <c r="V74" s="7"/>
      <c r="W74" s="7">
        <v>30706174598.976002</v>
      </c>
      <c r="X74" s="4"/>
      <c r="Y74" s="9">
        <v>4.036466591875643E-3</v>
      </c>
    </row>
    <row r="75" spans="1:25">
      <c r="A75" s="1" t="s">
        <v>81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22214910</v>
      </c>
      <c r="J75" s="7"/>
      <c r="K75" s="7">
        <v>93855054725</v>
      </c>
      <c r="L75" s="7"/>
      <c r="M75" s="7">
        <v>0</v>
      </c>
      <c r="N75" s="7"/>
      <c r="O75" s="7">
        <v>0</v>
      </c>
      <c r="P75" s="7"/>
      <c r="Q75" s="7">
        <v>22214910</v>
      </c>
      <c r="R75" s="7"/>
      <c r="S75" s="7">
        <v>4335</v>
      </c>
      <c r="T75" s="7"/>
      <c r="U75" s="7">
        <v>93855054725</v>
      </c>
      <c r="V75" s="7"/>
      <c r="W75" s="7">
        <v>95728640122.642502</v>
      </c>
      <c r="X75" s="4"/>
      <c r="Y75" s="9">
        <v>1.2583966019447394E-2</v>
      </c>
    </row>
    <row r="76" spans="1:25">
      <c r="A76" s="1" t="s">
        <v>82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126402</v>
      </c>
      <c r="J76" s="7"/>
      <c r="K76" s="7">
        <v>1312325721</v>
      </c>
      <c r="L76" s="7"/>
      <c r="M76" s="7">
        <v>0</v>
      </c>
      <c r="N76" s="7"/>
      <c r="O76" s="7">
        <v>0</v>
      </c>
      <c r="P76" s="7"/>
      <c r="Q76" s="7">
        <v>126402</v>
      </c>
      <c r="R76" s="7"/>
      <c r="S76" s="7">
        <v>10860</v>
      </c>
      <c r="T76" s="7"/>
      <c r="U76" s="7">
        <v>1312325721</v>
      </c>
      <c r="V76" s="7"/>
      <c r="W76" s="7">
        <v>1364558001.9660001</v>
      </c>
      <c r="X76" s="4"/>
      <c r="Y76" s="9">
        <v>1.7937736821818304E-4</v>
      </c>
    </row>
    <row r="77" spans="1:25">
      <c r="A77" s="1" t="s">
        <v>83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1125000</v>
      </c>
      <c r="J77" s="7"/>
      <c r="K77" s="7">
        <v>12398622736</v>
      </c>
      <c r="L77" s="7"/>
      <c r="M77" s="7">
        <v>-1125000</v>
      </c>
      <c r="N77" s="7"/>
      <c r="O77" s="7">
        <v>14188121786</v>
      </c>
      <c r="P77" s="7"/>
      <c r="Q77" s="7">
        <v>0</v>
      </c>
      <c r="R77" s="7"/>
      <c r="S77" s="7">
        <v>0</v>
      </c>
      <c r="T77" s="7"/>
      <c r="U77" s="7">
        <v>0</v>
      </c>
      <c r="V77" s="7"/>
      <c r="W77" s="7">
        <v>0</v>
      </c>
      <c r="X77" s="4"/>
      <c r="Y77" s="9">
        <v>0</v>
      </c>
    </row>
    <row r="78" spans="1:25" ht="24.75" thickBot="1">
      <c r="C78" s="4"/>
      <c r="D78" s="4"/>
      <c r="E78" s="8">
        <f>SUM(E9:E77)</f>
        <v>7047741943801</v>
      </c>
      <c r="F78" s="4"/>
      <c r="G78" s="8">
        <f>SUM(G9:G77)</f>
        <v>8477527506799.4639</v>
      </c>
      <c r="H78" s="4"/>
      <c r="I78" s="4"/>
      <c r="J78" s="4"/>
      <c r="K78" s="8">
        <f>SUM(K9:K77)</f>
        <v>131574579163</v>
      </c>
      <c r="L78" s="4"/>
      <c r="M78" s="4"/>
      <c r="N78" s="4"/>
      <c r="O78" s="8">
        <f>SUM(O9:O77)</f>
        <v>359106597331</v>
      </c>
      <c r="P78" s="4"/>
      <c r="Q78" s="4"/>
      <c r="R78" s="4"/>
      <c r="S78" s="4"/>
      <c r="T78" s="4"/>
      <c r="U78" s="8">
        <f>SUM(U9:U77)</f>
        <v>6916899805968</v>
      </c>
      <c r="V78" s="4"/>
      <c r="W78" s="8">
        <f>SUM(W9:W77)</f>
        <v>7165242816476.2627</v>
      </c>
      <c r="X78" s="4"/>
      <c r="Y78" s="10">
        <f>SUM(Y9:Y77)</f>
        <v>0.94190382322478772</v>
      </c>
    </row>
    <row r="79" spans="1:25" ht="24.75" thickTop="1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3: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3:25">
      <c r="Y82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0" sqref="S10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87</v>
      </c>
      <c r="C6" s="15" t="s">
        <v>88</v>
      </c>
      <c r="D6" s="15" t="s">
        <v>88</v>
      </c>
      <c r="E6" s="15" t="s">
        <v>88</v>
      </c>
      <c r="F6" s="15" t="s">
        <v>88</v>
      </c>
      <c r="G6" s="15" t="s">
        <v>88</v>
      </c>
      <c r="H6" s="15" t="s">
        <v>88</v>
      </c>
      <c r="I6" s="15" t="s">
        <v>88</v>
      </c>
      <c r="K6" s="15" t="s">
        <v>176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.75">
      <c r="A7" s="15" t="s">
        <v>87</v>
      </c>
      <c r="C7" s="15" t="s">
        <v>89</v>
      </c>
      <c r="E7" s="15" t="s">
        <v>90</v>
      </c>
      <c r="G7" s="15" t="s">
        <v>91</v>
      </c>
      <c r="I7" s="15" t="s">
        <v>85</v>
      </c>
      <c r="K7" s="15" t="s">
        <v>92</v>
      </c>
      <c r="M7" s="15" t="s">
        <v>93</v>
      </c>
      <c r="O7" s="15" t="s">
        <v>94</v>
      </c>
      <c r="Q7" s="15" t="s">
        <v>92</v>
      </c>
      <c r="S7" s="15" t="s">
        <v>86</v>
      </c>
    </row>
    <row r="8" spans="1:19">
      <c r="A8" s="1" t="s">
        <v>95</v>
      </c>
      <c r="C8" s="4" t="s">
        <v>96</v>
      </c>
      <c r="D8" s="4"/>
      <c r="E8" s="4" t="s">
        <v>97</v>
      </c>
      <c r="F8" s="4"/>
      <c r="G8" s="4" t="s">
        <v>98</v>
      </c>
      <c r="H8" s="4"/>
      <c r="I8" s="6">
        <v>5</v>
      </c>
      <c r="J8" s="4"/>
      <c r="K8" s="6">
        <v>9997775</v>
      </c>
      <c r="L8" s="4"/>
      <c r="M8" s="6">
        <v>42277</v>
      </c>
      <c r="N8" s="4"/>
      <c r="O8" s="6">
        <v>0</v>
      </c>
      <c r="P8" s="4"/>
      <c r="Q8" s="6">
        <v>10040052</v>
      </c>
      <c r="R8" s="4"/>
      <c r="S8" s="9">
        <v>1.3198105921030525E-6</v>
      </c>
    </row>
    <row r="9" spans="1:19">
      <c r="A9" s="1" t="s">
        <v>99</v>
      </c>
      <c r="C9" s="4" t="s">
        <v>100</v>
      </c>
      <c r="D9" s="4"/>
      <c r="E9" s="4" t="s">
        <v>97</v>
      </c>
      <c r="F9" s="4"/>
      <c r="G9" s="4" t="s">
        <v>101</v>
      </c>
      <c r="H9" s="4"/>
      <c r="I9" s="6">
        <v>5</v>
      </c>
      <c r="J9" s="4"/>
      <c r="K9" s="6">
        <v>238000</v>
      </c>
      <c r="L9" s="4"/>
      <c r="M9" s="6">
        <v>0</v>
      </c>
      <c r="N9" s="4"/>
      <c r="O9" s="6">
        <v>0</v>
      </c>
      <c r="P9" s="4"/>
      <c r="Q9" s="6">
        <v>238000</v>
      </c>
      <c r="R9" s="4"/>
      <c r="S9" s="9">
        <v>3.1286184665231465E-8</v>
      </c>
    </row>
    <row r="10" spans="1:19">
      <c r="A10" s="1" t="s">
        <v>102</v>
      </c>
      <c r="C10" s="4" t="s">
        <v>103</v>
      </c>
      <c r="D10" s="4"/>
      <c r="E10" s="4" t="s">
        <v>97</v>
      </c>
      <c r="F10" s="4"/>
      <c r="G10" s="4" t="s">
        <v>104</v>
      </c>
      <c r="H10" s="4"/>
      <c r="I10" s="6">
        <v>5</v>
      </c>
      <c r="J10" s="4"/>
      <c r="K10" s="6">
        <v>3067852033</v>
      </c>
      <c r="L10" s="4"/>
      <c r="M10" s="6">
        <v>389084726245</v>
      </c>
      <c r="N10" s="4"/>
      <c r="O10" s="6">
        <v>327356089000</v>
      </c>
      <c r="P10" s="4"/>
      <c r="Q10" s="6">
        <v>64796489278</v>
      </c>
      <c r="R10" s="4"/>
      <c r="S10" s="9">
        <v>8.5177938202109192E-3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3078087808</v>
      </c>
      <c r="L11" s="4"/>
      <c r="M11" s="11">
        <f>SUM(M8:M10)</f>
        <v>389084768522</v>
      </c>
      <c r="N11" s="4"/>
      <c r="O11" s="11">
        <f>SUM(O8:O10)</f>
        <v>327356089000</v>
      </c>
      <c r="P11" s="4"/>
      <c r="Q11" s="11">
        <f>SUM(Q8:Q10)</f>
        <v>64806767330</v>
      </c>
      <c r="R11" s="4"/>
      <c r="S11" s="10">
        <f>SUM(S8:S10)</f>
        <v>8.5191449169876882E-3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2"/>
  <sheetViews>
    <sheetView rightToLeft="1" workbookViewId="0">
      <selection activeCell="S9" sqref="S9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4.7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24.75">
      <c r="A6" s="15" t="s">
        <v>106</v>
      </c>
      <c r="B6" s="15" t="s">
        <v>106</v>
      </c>
      <c r="C6" s="15" t="s">
        <v>106</v>
      </c>
      <c r="D6" s="15" t="s">
        <v>106</v>
      </c>
      <c r="E6" s="15" t="s">
        <v>106</v>
      </c>
      <c r="F6" s="15" t="s">
        <v>106</v>
      </c>
      <c r="G6" s="15" t="s">
        <v>106</v>
      </c>
      <c r="I6" s="15" t="s">
        <v>107</v>
      </c>
      <c r="J6" s="15" t="s">
        <v>107</v>
      </c>
      <c r="K6" s="15" t="s">
        <v>107</v>
      </c>
      <c r="L6" s="15" t="s">
        <v>107</v>
      </c>
      <c r="M6" s="15" t="s">
        <v>107</v>
      </c>
      <c r="O6" s="15" t="s">
        <v>108</v>
      </c>
      <c r="P6" s="15" t="s">
        <v>108</v>
      </c>
      <c r="Q6" s="15" t="s">
        <v>108</v>
      </c>
      <c r="R6" s="15" t="s">
        <v>108</v>
      </c>
      <c r="S6" s="15" t="s">
        <v>108</v>
      </c>
    </row>
    <row r="7" spans="1:21" ht="24.75">
      <c r="A7" s="15" t="s">
        <v>109</v>
      </c>
      <c r="C7" s="15" t="s">
        <v>110</v>
      </c>
      <c r="E7" s="15" t="s">
        <v>84</v>
      </c>
      <c r="G7" s="15" t="s">
        <v>85</v>
      </c>
      <c r="I7" s="15" t="s">
        <v>111</v>
      </c>
      <c r="K7" s="15" t="s">
        <v>112</v>
      </c>
      <c r="M7" s="15" t="s">
        <v>113</v>
      </c>
      <c r="O7" s="15" t="s">
        <v>111</v>
      </c>
      <c r="Q7" s="15" t="s">
        <v>112</v>
      </c>
      <c r="S7" s="15" t="s">
        <v>113</v>
      </c>
    </row>
    <row r="8" spans="1:21">
      <c r="A8" s="1" t="s">
        <v>95</v>
      </c>
      <c r="C8" s="6">
        <v>2</v>
      </c>
      <c r="D8" s="4"/>
      <c r="E8" s="4" t="s">
        <v>177</v>
      </c>
      <c r="F8" s="4"/>
      <c r="G8" s="6">
        <v>5</v>
      </c>
      <c r="H8" s="4"/>
      <c r="I8" s="6">
        <v>42277</v>
      </c>
      <c r="J8" s="4"/>
      <c r="K8" s="6">
        <v>0</v>
      </c>
      <c r="L8" s="4"/>
      <c r="M8" s="6">
        <v>42277</v>
      </c>
      <c r="N8" s="4"/>
      <c r="O8" s="6">
        <v>257041</v>
      </c>
      <c r="P8" s="4"/>
      <c r="Q8" s="6">
        <v>0</v>
      </c>
      <c r="R8" s="4"/>
      <c r="S8" s="6">
        <v>257041</v>
      </c>
      <c r="T8" s="4"/>
      <c r="U8" s="4"/>
    </row>
    <row r="9" spans="1:21">
      <c r="A9" s="1" t="s">
        <v>102</v>
      </c>
      <c r="C9" s="6">
        <v>1</v>
      </c>
      <c r="D9" s="4"/>
      <c r="E9" s="4" t="s">
        <v>177</v>
      </c>
      <c r="F9" s="4"/>
      <c r="G9" s="6">
        <v>5</v>
      </c>
      <c r="H9" s="4"/>
      <c r="I9" s="6">
        <v>691563</v>
      </c>
      <c r="J9" s="4"/>
      <c r="K9" s="6">
        <v>0</v>
      </c>
      <c r="L9" s="4"/>
      <c r="M9" s="6">
        <v>691563</v>
      </c>
      <c r="N9" s="4"/>
      <c r="O9" s="6">
        <v>29309836</v>
      </c>
      <c r="P9" s="4"/>
      <c r="Q9" s="6">
        <v>0</v>
      </c>
      <c r="R9" s="4"/>
      <c r="S9" s="6">
        <v>29309836</v>
      </c>
      <c r="T9" s="4"/>
      <c r="U9" s="4"/>
    </row>
    <row r="10" spans="1:21" ht="24.75" thickBot="1">
      <c r="C10" s="4"/>
      <c r="D10" s="4"/>
      <c r="E10" s="4"/>
      <c r="F10" s="4"/>
      <c r="G10" s="4"/>
      <c r="H10" s="4"/>
      <c r="I10" s="11">
        <f>SUM(I8:I9)</f>
        <v>733840</v>
      </c>
      <c r="J10" s="4"/>
      <c r="K10" s="11">
        <f>SUM(K8:K9)</f>
        <v>0</v>
      </c>
      <c r="L10" s="4"/>
      <c r="M10" s="11">
        <f>SUM(M8:M9)</f>
        <v>733840</v>
      </c>
      <c r="N10" s="4"/>
      <c r="O10" s="11">
        <f>SUM(SUM(O8:O9))</f>
        <v>29566877</v>
      </c>
      <c r="P10" s="4"/>
      <c r="Q10" s="11">
        <f>SUM(Q8:Q9)</f>
        <v>0</v>
      </c>
      <c r="R10" s="4"/>
      <c r="S10" s="11">
        <f>SUM(S8:S9)</f>
        <v>29566877</v>
      </c>
      <c r="T10" s="4"/>
      <c r="U10" s="4"/>
    </row>
    <row r="11" spans="1:21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C8" sqref="C8"/>
    </sheetView>
  </sheetViews>
  <sheetFormatPr defaultRowHeight="24"/>
  <cols>
    <col min="1" max="1" width="19.710937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105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5" t="s">
        <v>109</v>
      </c>
      <c r="C6" s="15" t="s">
        <v>92</v>
      </c>
      <c r="E6" s="15" t="s">
        <v>168</v>
      </c>
      <c r="G6" s="15" t="s">
        <v>13</v>
      </c>
    </row>
    <row r="7" spans="1:7">
      <c r="A7" s="1" t="s">
        <v>174</v>
      </c>
      <c r="C7" s="7">
        <v>-751281516909</v>
      </c>
      <c r="E7" s="9">
        <f>C7/$C$9</f>
        <v>1.0000009767852667</v>
      </c>
      <c r="G7" s="9">
        <v>-9.8759379300799116E-2</v>
      </c>
    </row>
    <row r="8" spans="1:7">
      <c r="A8" s="1" t="s">
        <v>175</v>
      </c>
      <c r="C8" s="7">
        <v>733840</v>
      </c>
      <c r="E8" s="9">
        <f>C8/$C$9</f>
        <v>-9.7678526662461145E-7</v>
      </c>
      <c r="G8" s="9">
        <v>9.6466612414846464E-8</v>
      </c>
    </row>
    <row r="9" spans="1:7" ht="24.75" thickBot="1">
      <c r="C9" s="13">
        <f>SUM(C7:C8)</f>
        <v>-751280783069</v>
      </c>
      <c r="E9" s="12">
        <f>SUM(E7:E8)</f>
        <v>1</v>
      </c>
      <c r="G9" s="10">
        <f>SUM(G7:G8)</f>
        <v>-9.8759282834186696E-2</v>
      </c>
    </row>
    <row r="10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9"/>
  <sheetViews>
    <sheetView rightToLeft="1" workbookViewId="0">
      <selection activeCell="E65" sqref="E65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4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3</v>
      </c>
      <c r="C6" s="15" t="s">
        <v>115</v>
      </c>
      <c r="D6" s="15" t="s">
        <v>115</v>
      </c>
      <c r="E6" s="15" t="s">
        <v>115</v>
      </c>
      <c r="F6" s="15" t="s">
        <v>115</v>
      </c>
      <c r="G6" s="15" t="s">
        <v>115</v>
      </c>
      <c r="I6" s="15" t="s">
        <v>107</v>
      </c>
      <c r="J6" s="15" t="s">
        <v>107</v>
      </c>
      <c r="K6" s="15" t="s">
        <v>107</v>
      </c>
      <c r="L6" s="15" t="s">
        <v>107</v>
      </c>
      <c r="M6" s="15" t="s">
        <v>107</v>
      </c>
      <c r="O6" s="15" t="s">
        <v>108</v>
      </c>
      <c r="P6" s="15" t="s">
        <v>108</v>
      </c>
      <c r="Q6" s="15" t="s">
        <v>108</v>
      </c>
      <c r="R6" s="15" t="s">
        <v>108</v>
      </c>
      <c r="S6" s="15" t="s">
        <v>108</v>
      </c>
    </row>
    <row r="7" spans="1:19" ht="24.75">
      <c r="A7" s="15" t="s">
        <v>3</v>
      </c>
      <c r="C7" s="15" t="s">
        <v>116</v>
      </c>
      <c r="E7" s="15" t="s">
        <v>117</v>
      </c>
      <c r="G7" s="15" t="s">
        <v>118</v>
      </c>
      <c r="I7" s="15" t="s">
        <v>119</v>
      </c>
      <c r="K7" s="15" t="s">
        <v>112</v>
      </c>
      <c r="M7" s="15" t="s">
        <v>120</v>
      </c>
      <c r="O7" s="15" t="s">
        <v>119</v>
      </c>
      <c r="Q7" s="15" t="s">
        <v>112</v>
      </c>
      <c r="S7" s="15" t="s">
        <v>120</v>
      </c>
    </row>
    <row r="8" spans="1:19">
      <c r="A8" s="1" t="s">
        <v>71</v>
      </c>
      <c r="C8" s="4" t="s">
        <v>121</v>
      </c>
      <c r="E8" s="6">
        <v>7200268</v>
      </c>
      <c r="F8" s="4"/>
      <c r="G8" s="6">
        <v>11</v>
      </c>
      <c r="H8" s="4"/>
      <c r="I8" s="6">
        <v>79202948</v>
      </c>
      <c r="J8" s="4"/>
      <c r="K8" s="6">
        <v>10657421</v>
      </c>
      <c r="L8" s="4"/>
      <c r="M8" s="6">
        <f>I8-K8</f>
        <v>68545527</v>
      </c>
      <c r="N8" s="4"/>
      <c r="O8" s="6">
        <v>79202948</v>
      </c>
      <c r="P8" s="4"/>
      <c r="Q8" s="6">
        <v>10657421</v>
      </c>
      <c r="R8" s="4"/>
      <c r="S8" s="6">
        <f>O8-Q8</f>
        <v>68545527</v>
      </c>
    </row>
    <row r="9" spans="1:19">
      <c r="A9" s="1" t="s">
        <v>49</v>
      </c>
      <c r="C9" s="4" t="s">
        <v>6</v>
      </c>
      <c r="E9" s="6">
        <v>5379846</v>
      </c>
      <c r="F9" s="4"/>
      <c r="G9" s="6">
        <v>2350</v>
      </c>
      <c r="H9" s="4"/>
      <c r="I9" s="6">
        <v>12642638100</v>
      </c>
      <c r="J9" s="4"/>
      <c r="K9" s="6">
        <v>1791226209</v>
      </c>
      <c r="L9" s="4"/>
      <c r="M9" s="6">
        <f t="shared" ref="M9:M56" si="0">I9-K9</f>
        <v>10851411891</v>
      </c>
      <c r="N9" s="4"/>
      <c r="O9" s="6">
        <v>12642638100</v>
      </c>
      <c r="P9" s="4"/>
      <c r="Q9" s="6">
        <v>1791226209</v>
      </c>
      <c r="R9" s="4"/>
      <c r="S9" s="6">
        <f t="shared" ref="S9:S56" si="1">O9-Q9</f>
        <v>10851411891</v>
      </c>
    </row>
    <row r="10" spans="1:19">
      <c r="A10" s="1" t="s">
        <v>50</v>
      </c>
      <c r="C10" s="4" t="s">
        <v>122</v>
      </c>
      <c r="E10" s="6">
        <v>7572414</v>
      </c>
      <c r="F10" s="4"/>
      <c r="G10" s="6">
        <v>2350</v>
      </c>
      <c r="H10" s="4"/>
      <c r="I10" s="6">
        <v>0</v>
      </c>
      <c r="J10" s="4"/>
      <c r="K10" s="6">
        <v>0</v>
      </c>
      <c r="L10" s="4"/>
      <c r="M10" s="6">
        <f t="shared" si="0"/>
        <v>0</v>
      </c>
      <c r="N10" s="4"/>
      <c r="O10" s="6">
        <v>17795172900</v>
      </c>
      <c r="P10" s="4"/>
      <c r="Q10" s="6">
        <v>0</v>
      </c>
      <c r="R10" s="4"/>
      <c r="S10" s="6">
        <f t="shared" si="1"/>
        <v>17795172900</v>
      </c>
    </row>
    <row r="11" spans="1:19">
      <c r="A11" s="1" t="s">
        <v>76</v>
      </c>
      <c r="C11" s="4" t="s">
        <v>6</v>
      </c>
      <c r="E11" s="6">
        <v>77490562</v>
      </c>
      <c r="F11" s="4"/>
      <c r="G11" s="6">
        <v>480</v>
      </c>
      <c r="H11" s="4"/>
      <c r="I11" s="6">
        <v>37195469760</v>
      </c>
      <c r="J11" s="4"/>
      <c r="K11" s="6">
        <v>5269904887</v>
      </c>
      <c r="L11" s="4"/>
      <c r="M11" s="6">
        <f t="shared" si="0"/>
        <v>31925564873</v>
      </c>
      <c r="N11" s="4"/>
      <c r="O11" s="6">
        <v>37195469760</v>
      </c>
      <c r="P11" s="4"/>
      <c r="Q11" s="6">
        <v>5269904887</v>
      </c>
      <c r="R11" s="4"/>
      <c r="S11" s="6">
        <f t="shared" si="1"/>
        <v>31925564873</v>
      </c>
    </row>
    <row r="12" spans="1:19">
      <c r="A12" s="1" t="s">
        <v>36</v>
      </c>
      <c r="C12" s="4" t="s">
        <v>123</v>
      </c>
      <c r="E12" s="6">
        <v>13248025</v>
      </c>
      <c r="F12" s="4"/>
      <c r="G12" s="6">
        <v>360</v>
      </c>
      <c r="H12" s="4"/>
      <c r="I12" s="6">
        <v>4769289000</v>
      </c>
      <c r="J12" s="4"/>
      <c r="K12" s="6">
        <v>653945064</v>
      </c>
      <c r="L12" s="4"/>
      <c r="M12" s="6">
        <f t="shared" si="0"/>
        <v>4115343936</v>
      </c>
      <c r="N12" s="4"/>
      <c r="O12" s="6">
        <v>4769289000</v>
      </c>
      <c r="P12" s="4"/>
      <c r="Q12" s="6">
        <v>653945064</v>
      </c>
      <c r="R12" s="4"/>
      <c r="S12" s="6">
        <f t="shared" si="1"/>
        <v>4115343936</v>
      </c>
    </row>
    <row r="13" spans="1:19">
      <c r="A13" s="1" t="s">
        <v>68</v>
      </c>
      <c r="C13" s="4" t="s">
        <v>124</v>
      </c>
      <c r="E13" s="6">
        <v>40402500</v>
      </c>
      <c r="F13" s="4"/>
      <c r="G13" s="6">
        <v>40</v>
      </c>
      <c r="H13" s="4"/>
      <c r="I13" s="6">
        <v>1616100000</v>
      </c>
      <c r="J13" s="4"/>
      <c r="K13" s="6">
        <v>54547386</v>
      </c>
      <c r="L13" s="4"/>
      <c r="M13" s="6">
        <f t="shared" si="0"/>
        <v>1561552614</v>
      </c>
      <c r="N13" s="4"/>
      <c r="O13" s="6">
        <v>1616100000</v>
      </c>
      <c r="P13" s="4"/>
      <c r="Q13" s="6">
        <v>54547386</v>
      </c>
      <c r="R13" s="4"/>
      <c r="S13" s="6">
        <f t="shared" si="1"/>
        <v>1561552614</v>
      </c>
    </row>
    <row r="14" spans="1:19">
      <c r="A14" s="1" t="s">
        <v>67</v>
      </c>
      <c r="C14" s="4" t="s">
        <v>125</v>
      </c>
      <c r="E14" s="6">
        <v>10796485</v>
      </c>
      <c r="F14" s="4"/>
      <c r="G14" s="6">
        <v>1500</v>
      </c>
      <c r="H14" s="4"/>
      <c r="I14" s="6">
        <v>0</v>
      </c>
      <c r="J14" s="4"/>
      <c r="K14" s="6">
        <v>0</v>
      </c>
      <c r="L14" s="4"/>
      <c r="M14" s="6">
        <f t="shared" si="0"/>
        <v>0</v>
      </c>
      <c r="N14" s="4"/>
      <c r="O14" s="6">
        <v>16194727500</v>
      </c>
      <c r="P14" s="4"/>
      <c r="Q14" s="6">
        <v>639265559</v>
      </c>
      <c r="R14" s="4"/>
      <c r="S14" s="6">
        <f t="shared" si="1"/>
        <v>15555461941</v>
      </c>
    </row>
    <row r="15" spans="1:19">
      <c r="A15" s="1" t="s">
        <v>48</v>
      </c>
      <c r="C15" s="4" t="s">
        <v>126</v>
      </c>
      <c r="E15" s="6">
        <v>2671547</v>
      </c>
      <c r="F15" s="4"/>
      <c r="G15" s="6">
        <v>2200</v>
      </c>
      <c r="H15" s="4"/>
      <c r="I15" s="6">
        <v>5877403400</v>
      </c>
      <c r="J15" s="4"/>
      <c r="K15" s="6">
        <v>224564820</v>
      </c>
      <c r="L15" s="4"/>
      <c r="M15" s="6">
        <f t="shared" si="0"/>
        <v>5652838580</v>
      </c>
      <c r="N15" s="4"/>
      <c r="O15" s="6">
        <v>5877403400</v>
      </c>
      <c r="P15" s="4"/>
      <c r="Q15" s="6">
        <v>224564820</v>
      </c>
      <c r="R15" s="4"/>
      <c r="S15" s="6">
        <f t="shared" si="1"/>
        <v>5652838580</v>
      </c>
    </row>
    <row r="16" spans="1:19">
      <c r="A16" s="1" t="s">
        <v>37</v>
      </c>
      <c r="C16" s="4" t="s">
        <v>127</v>
      </c>
      <c r="E16" s="6">
        <v>32093642</v>
      </c>
      <c r="F16" s="4"/>
      <c r="G16" s="6">
        <v>400</v>
      </c>
      <c r="H16" s="4"/>
      <c r="I16" s="6">
        <v>12837456800</v>
      </c>
      <c r="J16" s="4"/>
      <c r="K16" s="6">
        <v>760983264</v>
      </c>
      <c r="L16" s="4"/>
      <c r="M16" s="6">
        <f t="shared" si="0"/>
        <v>12076473536</v>
      </c>
      <c r="N16" s="4"/>
      <c r="O16" s="6">
        <v>12837456800</v>
      </c>
      <c r="P16" s="4"/>
      <c r="Q16" s="6">
        <v>760983264</v>
      </c>
      <c r="R16" s="4"/>
      <c r="S16" s="6">
        <f t="shared" si="1"/>
        <v>12076473536</v>
      </c>
    </row>
    <row r="17" spans="1:19">
      <c r="A17" s="1" t="s">
        <v>80</v>
      </c>
      <c r="C17" s="4" t="s">
        <v>128</v>
      </c>
      <c r="E17" s="6">
        <v>925318</v>
      </c>
      <c r="F17" s="4"/>
      <c r="G17" s="6">
        <v>2400</v>
      </c>
      <c r="H17" s="4"/>
      <c r="I17" s="6">
        <v>0</v>
      </c>
      <c r="J17" s="4"/>
      <c r="K17" s="6">
        <v>0</v>
      </c>
      <c r="L17" s="4"/>
      <c r="M17" s="6">
        <f t="shared" si="0"/>
        <v>0</v>
      </c>
      <c r="N17" s="4"/>
      <c r="O17" s="6">
        <v>2220763200</v>
      </c>
      <c r="P17" s="4"/>
      <c r="Q17" s="6">
        <v>240119173</v>
      </c>
      <c r="R17" s="4"/>
      <c r="S17" s="6">
        <f t="shared" si="1"/>
        <v>1980644027</v>
      </c>
    </row>
    <row r="18" spans="1:19">
      <c r="A18" s="1" t="s">
        <v>33</v>
      </c>
      <c r="C18" s="4" t="s">
        <v>127</v>
      </c>
      <c r="E18" s="6">
        <v>1651963</v>
      </c>
      <c r="F18" s="4"/>
      <c r="G18" s="6">
        <v>4500</v>
      </c>
      <c r="H18" s="4"/>
      <c r="I18" s="6">
        <v>7433833500</v>
      </c>
      <c r="J18" s="4"/>
      <c r="K18" s="6">
        <v>1007902825</v>
      </c>
      <c r="L18" s="4"/>
      <c r="M18" s="6">
        <f t="shared" si="0"/>
        <v>6425930675</v>
      </c>
      <c r="N18" s="4"/>
      <c r="O18" s="6">
        <v>7433833500</v>
      </c>
      <c r="P18" s="4"/>
      <c r="Q18" s="6">
        <v>1007902825</v>
      </c>
      <c r="R18" s="4"/>
      <c r="S18" s="6">
        <f t="shared" si="1"/>
        <v>6425930675</v>
      </c>
    </row>
    <row r="19" spans="1:19">
      <c r="A19" s="1" t="s">
        <v>41</v>
      </c>
      <c r="C19" s="4" t="s">
        <v>129</v>
      </c>
      <c r="E19" s="6">
        <v>5786088</v>
      </c>
      <c r="F19" s="4"/>
      <c r="G19" s="6">
        <v>1200</v>
      </c>
      <c r="H19" s="4"/>
      <c r="I19" s="6">
        <v>6943305600</v>
      </c>
      <c r="J19" s="4"/>
      <c r="K19" s="6">
        <v>769599037</v>
      </c>
      <c r="L19" s="4"/>
      <c r="M19" s="6">
        <f t="shared" si="0"/>
        <v>6173706563</v>
      </c>
      <c r="N19" s="4"/>
      <c r="O19" s="6">
        <v>6943305600</v>
      </c>
      <c r="P19" s="4"/>
      <c r="Q19" s="6">
        <v>769599037</v>
      </c>
      <c r="R19" s="4"/>
      <c r="S19" s="6">
        <f t="shared" si="1"/>
        <v>6173706563</v>
      </c>
    </row>
    <row r="20" spans="1:19">
      <c r="A20" s="1" t="s">
        <v>78</v>
      </c>
      <c r="C20" s="4" t="s">
        <v>130</v>
      </c>
      <c r="E20" s="6">
        <v>1853969</v>
      </c>
      <c r="F20" s="4"/>
      <c r="G20" s="6">
        <v>3135</v>
      </c>
      <c r="H20" s="4"/>
      <c r="I20" s="6">
        <v>0</v>
      </c>
      <c r="J20" s="4"/>
      <c r="K20" s="6">
        <v>0</v>
      </c>
      <c r="L20" s="4"/>
      <c r="M20" s="6">
        <f t="shared" si="0"/>
        <v>0</v>
      </c>
      <c r="N20" s="4"/>
      <c r="O20" s="6">
        <v>5812192815</v>
      </c>
      <c r="P20" s="4"/>
      <c r="Q20" s="6">
        <v>344537203</v>
      </c>
      <c r="R20" s="4"/>
      <c r="S20" s="6">
        <f t="shared" si="1"/>
        <v>5467655612</v>
      </c>
    </row>
    <row r="21" spans="1:19">
      <c r="A21" s="1" t="s">
        <v>53</v>
      </c>
      <c r="C21" s="4" t="s">
        <v>131</v>
      </c>
      <c r="E21" s="6">
        <v>5625210</v>
      </c>
      <c r="F21" s="4"/>
      <c r="G21" s="6">
        <v>4200</v>
      </c>
      <c r="H21" s="4"/>
      <c r="I21" s="6">
        <v>23625882000</v>
      </c>
      <c r="J21" s="4"/>
      <c r="K21" s="6">
        <v>1328669511</v>
      </c>
      <c r="L21" s="4"/>
      <c r="M21" s="6">
        <f t="shared" si="0"/>
        <v>22297212489</v>
      </c>
      <c r="N21" s="4"/>
      <c r="O21" s="6">
        <v>23625882000</v>
      </c>
      <c r="P21" s="4"/>
      <c r="Q21" s="6">
        <v>1328669511</v>
      </c>
      <c r="R21" s="4"/>
      <c r="S21" s="6">
        <f t="shared" si="1"/>
        <v>22297212489</v>
      </c>
    </row>
    <row r="22" spans="1:19">
      <c r="A22" s="1" t="s">
        <v>23</v>
      </c>
      <c r="C22" s="4" t="s">
        <v>124</v>
      </c>
      <c r="E22" s="6">
        <v>2962673</v>
      </c>
      <c r="F22" s="4"/>
      <c r="G22" s="6">
        <v>2270</v>
      </c>
      <c r="H22" s="4"/>
      <c r="I22" s="6">
        <v>6725267710</v>
      </c>
      <c r="J22" s="4"/>
      <c r="K22" s="6">
        <v>935827346</v>
      </c>
      <c r="L22" s="4"/>
      <c r="M22" s="6">
        <f t="shared" si="0"/>
        <v>5789440364</v>
      </c>
      <c r="N22" s="4"/>
      <c r="O22" s="6">
        <v>6725267710</v>
      </c>
      <c r="P22" s="4"/>
      <c r="Q22" s="6">
        <v>935827346</v>
      </c>
      <c r="R22" s="4"/>
      <c r="S22" s="6">
        <f t="shared" si="1"/>
        <v>5789440364</v>
      </c>
    </row>
    <row r="23" spans="1:19">
      <c r="A23" s="1" t="s">
        <v>21</v>
      </c>
      <c r="C23" s="4" t="s">
        <v>132</v>
      </c>
      <c r="E23" s="6">
        <v>32566133</v>
      </c>
      <c r="F23" s="4"/>
      <c r="G23" s="6">
        <v>900</v>
      </c>
      <c r="H23" s="4"/>
      <c r="I23" s="6">
        <v>29309519700</v>
      </c>
      <c r="J23" s="4"/>
      <c r="K23" s="6">
        <v>970513897</v>
      </c>
      <c r="L23" s="4"/>
      <c r="M23" s="6">
        <f t="shared" si="0"/>
        <v>28339005803</v>
      </c>
      <c r="N23" s="4"/>
      <c r="O23" s="6">
        <v>29309519700</v>
      </c>
      <c r="P23" s="4"/>
      <c r="Q23" s="6">
        <v>970513897</v>
      </c>
      <c r="R23" s="4"/>
      <c r="S23" s="6">
        <f t="shared" si="1"/>
        <v>28339005803</v>
      </c>
    </row>
    <row r="24" spans="1:19">
      <c r="A24" s="1" t="s">
        <v>74</v>
      </c>
      <c r="C24" s="4" t="s">
        <v>133</v>
      </c>
      <c r="E24" s="6">
        <v>13258377</v>
      </c>
      <c r="F24" s="4"/>
      <c r="G24" s="6">
        <v>890</v>
      </c>
      <c r="H24" s="4"/>
      <c r="I24" s="6">
        <v>11799955530</v>
      </c>
      <c r="J24" s="4"/>
      <c r="K24" s="6">
        <v>0</v>
      </c>
      <c r="L24" s="4"/>
      <c r="M24" s="6">
        <f t="shared" si="0"/>
        <v>11799955530</v>
      </c>
      <c r="N24" s="4"/>
      <c r="O24" s="6">
        <v>11799955530</v>
      </c>
      <c r="P24" s="4"/>
      <c r="Q24" s="6">
        <v>0</v>
      </c>
      <c r="R24" s="4"/>
      <c r="S24" s="6">
        <f t="shared" si="1"/>
        <v>11799955530</v>
      </c>
    </row>
    <row r="25" spans="1:19">
      <c r="A25" s="1" t="s">
        <v>73</v>
      </c>
      <c r="C25" s="4" t="s">
        <v>133</v>
      </c>
      <c r="E25" s="6">
        <v>23496431</v>
      </c>
      <c r="F25" s="4"/>
      <c r="G25" s="6">
        <v>390</v>
      </c>
      <c r="H25" s="4"/>
      <c r="I25" s="6">
        <v>9163608090</v>
      </c>
      <c r="J25" s="4"/>
      <c r="K25" s="6">
        <v>0</v>
      </c>
      <c r="L25" s="4"/>
      <c r="M25" s="6">
        <f t="shared" si="0"/>
        <v>9163608090</v>
      </c>
      <c r="N25" s="4"/>
      <c r="O25" s="6">
        <v>9163608090</v>
      </c>
      <c r="P25" s="4"/>
      <c r="Q25" s="6">
        <v>0</v>
      </c>
      <c r="R25" s="4"/>
      <c r="S25" s="6">
        <f t="shared" si="1"/>
        <v>9163608090</v>
      </c>
    </row>
    <row r="26" spans="1:19">
      <c r="A26" s="1" t="s">
        <v>63</v>
      </c>
      <c r="C26" s="4" t="s">
        <v>134</v>
      </c>
      <c r="E26" s="6">
        <v>115188478</v>
      </c>
      <c r="F26" s="4"/>
      <c r="G26" s="6">
        <v>500</v>
      </c>
      <c r="H26" s="4"/>
      <c r="I26" s="6">
        <v>57594239000</v>
      </c>
      <c r="J26" s="4"/>
      <c r="K26" s="6">
        <v>1943948504</v>
      </c>
      <c r="L26" s="4"/>
      <c r="M26" s="6">
        <f t="shared" si="0"/>
        <v>55650290496</v>
      </c>
      <c r="N26" s="4"/>
      <c r="O26" s="6">
        <v>57594239000</v>
      </c>
      <c r="P26" s="4"/>
      <c r="Q26" s="6">
        <v>1943948504</v>
      </c>
      <c r="R26" s="4"/>
      <c r="S26" s="6">
        <f t="shared" si="1"/>
        <v>55650290496</v>
      </c>
    </row>
    <row r="27" spans="1:19">
      <c r="A27" s="1" t="s">
        <v>60</v>
      </c>
      <c r="C27" s="4" t="s">
        <v>135</v>
      </c>
      <c r="E27" s="6">
        <v>33798653</v>
      </c>
      <c r="F27" s="4"/>
      <c r="G27" s="6">
        <v>250</v>
      </c>
      <c r="H27" s="4"/>
      <c r="I27" s="6">
        <v>8449663250</v>
      </c>
      <c r="J27" s="4"/>
      <c r="K27" s="6">
        <v>1192893635</v>
      </c>
      <c r="L27" s="4"/>
      <c r="M27" s="6">
        <f t="shared" si="0"/>
        <v>7256769615</v>
      </c>
      <c r="N27" s="4"/>
      <c r="O27" s="6">
        <v>8449663250</v>
      </c>
      <c r="P27" s="4"/>
      <c r="Q27" s="6">
        <v>1192893635</v>
      </c>
      <c r="R27" s="4"/>
      <c r="S27" s="6">
        <f t="shared" si="1"/>
        <v>7256769615</v>
      </c>
    </row>
    <row r="28" spans="1:19">
      <c r="A28" s="1" t="s">
        <v>32</v>
      </c>
      <c r="C28" s="4" t="s">
        <v>130</v>
      </c>
      <c r="E28" s="6">
        <v>1058803</v>
      </c>
      <c r="F28" s="4"/>
      <c r="G28" s="6">
        <v>6300</v>
      </c>
      <c r="H28" s="4"/>
      <c r="I28" s="6">
        <v>0</v>
      </c>
      <c r="J28" s="4"/>
      <c r="K28" s="6">
        <v>0</v>
      </c>
      <c r="L28" s="4"/>
      <c r="M28" s="6">
        <f t="shared" si="0"/>
        <v>0</v>
      </c>
      <c r="N28" s="4"/>
      <c r="O28" s="6">
        <v>6670458900</v>
      </c>
      <c r="P28" s="4"/>
      <c r="Q28" s="6">
        <v>0</v>
      </c>
      <c r="R28" s="4"/>
      <c r="S28" s="6">
        <f t="shared" si="1"/>
        <v>6670458900</v>
      </c>
    </row>
    <row r="29" spans="1:19">
      <c r="A29" s="1" t="s">
        <v>62</v>
      </c>
      <c r="C29" s="4" t="s">
        <v>136</v>
      </c>
      <c r="E29" s="6">
        <v>1847833</v>
      </c>
      <c r="F29" s="4"/>
      <c r="G29" s="6">
        <v>300</v>
      </c>
      <c r="H29" s="4"/>
      <c r="I29" s="6">
        <v>554349900</v>
      </c>
      <c r="J29" s="4"/>
      <c r="K29" s="6">
        <v>11889542</v>
      </c>
      <c r="L29" s="4"/>
      <c r="M29" s="6">
        <f t="shared" si="0"/>
        <v>542460358</v>
      </c>
      <c r="N29" s="4"/>
      <c r="O29" s="6">
        <v>554349900</v>
      </c>
      <c r="P29" s="4"/>
      <c r="Q29" s="6">
        <v>11889542</v>
      </c>
      <c r="R29" s="4"/>
      <c r="S29" s="6">
        <f t="shared" si="1"/>
        <v>542460358</v>
      </c>
    </row>
    <row r="30" spans="1:19">
      <c r="A30" s="1" t="s">
        <v>30</v>
      </c>
      <c r="C30" s="4" t="s">
        <v>137</v>
      </c>
      <c r="E30" s="6">
        <v>1222548</v>
      </c>
      <c r="F30" s="4"/>
      <c r="G30" s="6">
        <v>4200</v>
      </c>
      <c r="H30" s="4"/>
      <c r="I30" s="6">
        <v>0</v>
      </c>
      <c r="J30" s="4"/>
      <c r="K30" s="6">
        <v>0</v>
      </c>
      <c r="L30" s="4"/>
      <c r="M30" s="6">
        <f t="shared" si="0"/>
        <v>0</v>
      </c>
      <c r="N30" s="4"/>
      <c r="O30" s="6">
        <v>5134701600</v>
      </c>
      <c r="P30" s="4"/>
      <c r="Q30" s="6">
        <v>0</v>
      </c>
      <c r="R30" s="4"/>
      <c r="S30" s="6">
        <f t="shared" si="1"/>
        <v>5134701600</v>
      </c>
    </row>
    <row r="31" spans="1:19">
      <c r="A31" s="1" t="s">
        <v>51</v>
      </c>
      <c r="C31" s="4" t="s">
        <v>138</v>
      </c>
      <c r="E31" s="6">
        <v>2921827</v>
      </c>
      <c r="F31" s="4"/>
      <c r="G31" s="6">
        <v>2400</v>
      </c>
      <c r="H31" s="4"/>
      <c r="I31" s="6">
        <v>0</v>
      </c>
      <c r="J31" s="4"/>
      <c r="K31" s="6">
        <v>0</v>
      </c>
      <c r="L31" s="4"/>
      <c r="M31" s="6">
        <f t="shared" si="0"/>
        <v>0</v>
      </c>
      <c r="N31" s="4"/>
      <c r="O31" s="6">
        <v>7012384800</v>
      </c>
      <c r="P31" s="4"/>
      <c r="Q31" s="6">
        <v>415682604</v>
      </c>
      <c r="R31" s="4"/>
      <c r="S31" s="6">
        <f t="shared" si="1"/>
        <v>6596702196</v>
      </c>
    </row>
    <row r="32" spans="1:19">
      <c r="A32" s="1" t="s">
        <v>18</v>
      </c>
      <c r="C32" s="4" t="s">
        <v>4</v>
      </c>
      <c r="E32" s="6">
        <v>72337829</v>
      </c>
      <c r="F32" s="4"/>
      <c r="G32" s="6">
        <v>130</v>
      </c>
      <c r="H32" s="4"/>
      <c r="I32" s="6">
        <v>9403917770</v>
      </c>
      <c r="J32" s="4"/>
      <c r="K32" s="6">
        <v>0</v>
      </c>
      <c r="L32" s="4"/>
      <c r="M32" s="6">
        <f t="shared" si="0"/>
        <v>9403917770</v>
      </c>
      <c r="N32" s="4"/>
      <c r="O32" s="6">
        <v>9403917770</v>
      </c>
      <c r="P32" s="4"/>
      <c r="Q32" s="6">
        <v>0</v>
      </c>
      <c r="R32" s="4"/>
      <c r="S32" s="6">
        <f t="shared" si="1"/>
        <v>9403917770</v>
      </c>
    </row>
    <row r="33" spans="1:19">
      <c r="A33" s="1" t="s">
        <v>16</v>
      </c>
      <c r="C33" s="4" t="s">
        <v>4</v>
      </c>
      <c r="E33" s="6">
        <v>51572424</v>
      </c>
      <c r="F33" s="4"/>
      <c r="G33" s="6">
        <v>58</v>
      </c>
      <c r="H33" s="4"/>
      <c r="I33" s="6">
        <v>0</v>
      </c>
      <c r="J33" s="4"/>
      <c r="K33" s="6">
        <v>0</v>
      </c>
      <c r="L33" s="4"/>
      <c r="M33" s="6">
        <f t="shared" si="0"/>
        <v>0</v>
      </c>
      <c r="N33" s="4"/>
      <c r="O33" s="6">
        <v>2991200592</v>
      </c>
      <c r="P33" s="4"/>
      <c r="Q33" s="6">
        <v>0</v>
      </c>
      <c r="R33" s="4"/>
      <c r="S33" s="6">
        <f t="shared" si="1"/>
        <v>2991200592</v>
      </c>
    </row>
    <row r="34" spans="1:19">
      <c r="A34" s="1" t="s">
        <v>17</v>
      </c>
      <c r="C34" s="4" t="s">
        <v>4</v>
      </c>
      <c r="E34" s="6">
        <v>30935774</v>
      </c>
      <c r="F34" s="4"/>
      <c r="G34" s="6">
        <v>3</v>
      </c>
      <c r="H34" s="4"/>
      <c r="I34" s="6">
        <v>92807322</v>
      </c>
      <c r="J34" s="4"/>
      <c r="K34" s="6">
        <v>11767436</v>
      </c>
      <c r="L34" s="4"/>
      <c r="M34" s="6">
        <f t="shared" si="0"/>
        <v>81039886</v>
      </c>
      <c r="N34" s="4"/>
      <c r="O34" s="6">
        <v>92807322</v>
      </c>
      <c r="P34" s="4"/>
      <c r="Q34" s="6">
        <v>11767436</v>
      </c>
      <c r="R34" s="4"/>
      <c r="S34" s="6">
        <f t="shared" si="1"/>
        <v>81039886</v>
      </c>
    </row>
    <row r="35" spans="1:19">
      <c r="A35" s="1" t="s">
        <v>34</v>
      </c>
      <c r="C35" s="4" t="s">
        <v>6</v>
      </c>
      <c r="E35" s="6">
        <v>11253492</v>
      </c>
      <c r="F35" s="4"/>
      <c r="G35" s="6">
        <v>160</v>
      </c>
      <c r="H35" s="4"/>
      <c r="I35" s="6">
        <v>1800558720</v>
      </c>
      <c r="J35" s="4"/>
      <c r="K35" s="6">
        <v>179833855</v>
      </c>
      <c r="L35" s="4"/>
      <c r="M35" s="6">
        <f t="shared" si="0"/>
        <v>1620724865</v>
      </c>
      <c r="N35" s="4"/>
      <c r="O35" s="6">
        <v>1800558720</v>
      </c>
      <c r="P35" s="4"/>
      <c r="Q35" s="6">
        <v>179833855</v>
      </c>
      <c r="R35" s="4"/>
      <c r="S35" s="6">
        <f t="shared" si="1"/>
        <v>1620724865</v>
      </c>
    </row>
    <row r="36" spans="1:19">
      <c r="A36" s="1" t="s">
        <v>61</v>
      </c>
      <c r="C36" s="4" t="s">
        <v>139</v>
      </c>
      <c r="E36" s="6">
        <v>1672492</v>
      </c>
      <c r="F36" s="4"/>
      <c r="G36" s="6">
        <v>1800</v>
      </c>
      <c r="H36" s="4"/>
      <c r="I36" s="6">
        <v>3010485600</v>
      </c>
      <c r="J36" s="4"/>
      <c r="K36" s="6">
        <v>423487968</v>
      </c>
      <c r="L36" s="4"/>
      <c r="M36" s="6">
        <f t="shared" si="0"/>
        <v>2586997632</v>
      </c>
      <c r="N36" s="4"/>
      <c r="O36" s="6">
        <v>3010485600</v>
      </c>
      <c r="P36" s="4"/>
      <c r="Q36" s="6">
        <v>423487968</v>
      </c>
      <c r="R36" s="4"/>
      <c r="S36" s="6">
        <f t="shared" si="1"/>
        <v>2586997632</v>
      </c>
    </row>
    <row r="37" spans="1:19">
      <c r="A37" s="1" t="s">
        <v>22</v>
      </c>
      <c r="C37" s="4" t="s">
        <v>135</v>
      </c>
      <c r="E37" s="6">
        <v>16601214</v>
      </c>
      <c r="F37" s="4"/>
      <c r="G37" s="6">
        <v>2000</v>
      </c>
      <c r="H37" s="4"/>
      <c r="I37" s="6">
        <v>33202428000</v>
      </c>
      <c r="J37" s="4"/>
      <c r="K37" s="6">
        <v>4687401600</v>
      </c>
      <c r="L37" s="4"/>
      <c r="M37" s="6">
        <f t="shared" si="0"/>
        <v>28515026400</v>
      </c>
      <c r="N37" s="4"/>
      <c r="O37" s="6">
        <v>33202428000</v>
      </c>
      <c r="P37" s="4"/>
      <c r="Q37" s="6">
        <v>4687401600</v>
      </c>
      <c r="R37" s="4"/>
      <c r="S37" s="6">
        <f t="shared" si="1"/>
        <v>28515026400</v>
      </c>
    </row>
    <row r="38" spans="1:19">
      <c r="A38" s="1" t="s">
        <v>77</v>
      </c>
      <c r="C38" s="4" t="s">
        <v>135</v>
      </c>
      <c r="E38" s="6">
        <v>973894</v>
      </c>
      <c r="F38" s="4"/>
      <c r="G38" s="6">
        <v>5000</v>
      </c>
      <c r="H38" s="4"/>
      <c r="I38" s="6">
        <v>4869470000</v>
      </c>
      <c r="J38" s="4"/>
      <c r="K38" s="6">
        <v>687454588</v>
      </c>
      <c r="L38" s="4"/>
      <c r="M38" s="6">
        <f t="shared" si="0"/>
        <v>4182015412</v>
      </c>
      <c r="N38" s="4"/>
      <c r="O38" s="6">
        <v>4869470000</v>
      </c>
      <c r="P38" s="4"/>
      <c r="Q38" s="6">
        <v>687454588</v>
      </c>
      <c r="R38" s="4"/>
      <c r="S38" s="6">
        <f t="shared" si="1"/>
        <v>4182015412</v>
      </c>
    </row>
    <row r="39" spans="1:19">
      <c r="A39" s="1" t="s">
        <v>54</v>
      </c>
      <c r="C39" s="4" t="s">
        <v>140</v>
      </c>
      <c r="E39" s="6">
        <v>8311860</v>
      </c>
      <c r="F39" s="4"/>
      <c r="G39" s="6">
        <v>449</v>
      </c>
      <c r="H39" s="4"/>
      <c r="I39" s="6">
        <v>0</v>
      </c>
      <c r="J39" s="4"/>
      <c r="K39" s="6">
        <v>0</v>
      </c>
      <c r="L39" s="4"/>
      <c r="M39" s="6">
        <f t="shared" si="0"/>
        <v>0</v>
      </c>
      <c r="N39" s="4"/>
      <c r="O39" s="6">
        <v>3732025140</v>
      </c>
      <c r="P39" s="4"/>
      <c r="Q39" s="6">
        <v>0</v>
      </c>
      <c r="R39" s="4"/>
      <c r="S39" s="6">
        <f t="shared" si="1"/>
        <v>3732025140</v>
      </c>
    </row>
    <row r="40" spans="1:19">
      <c r="A40" s="1" t="s">
        <v>64</v>
      </c>
      <c r="C40" s="4" t="s">
        <v>4</v>
      </c>
      <c r="E40" s="6">
        <v>5391855</v>
      </c>
      <c r="F40" s="4"/>
      <c r="G40" s="6">
        <v>690</v>
      </c>
      <c r="H40" s="4"/>
      <c r="I40" s="6">
        <v>0</v>
      </c>
      <c r="J40" s="4"/>
      <c r="K40" s="6">
        <v>0</v>
      </c>
      <c r="L40" s="4"/>
      <c r="M40" s="6">
        <f t="shared" si="0"/>
        <v>0</v>
      </c>
      <c r="N40" s="4"/>
      <c r="O40" s="6">
        <v>3720379950</v>
      </c>
      <c r="P40" s="4"/>
      <c r="Q40" s="6">
        <v>62632659</v>
      </c>
      <c r="R40" s="4"/>
      <c r="S40" s="6">
        <f t="shared" si="1"/>
        <v>3657747291</v>
      </c>
    </row>
    <row r="41" spans="1:19">
      <c r="A41" s="1" t="s">
        <v>70</v>
      </c>
      <c r="C41" s="4" t="s">
        <v>129</v>
      </c>
      <c r="E41" s="6">
        <v>2478948</v>
      </c>
      <c r="F41" s="4"/>
      <c r="G41" s="6">
        <v>4290</v>
      </c>
      <c r="H41" s="4"/>
      <c r="I41" s="6">
        <v>10634686920</v>
      </c>
      <c r="J41" s="4"/>
      <c r="K41" s="6">
        <v>763966702</v>
      </c>
      <c r="L41" s="4"/>
      <c r="M41" s="6">
        <f t="shared" si="0"/>
        <v>9870720218</v>
      </c>
      <c r="N41" s="4"/>
      <c r="O41" s="6">
        <v>10634686920</v>
      </c>
      <c r="P41" s="4"/>
      <c r="Q41" s="6">
        <v>763966702</v>
      </c>
      <c r="R41" s="4"/>
      <c r="S41" s="6">
        <f t="shared" si="1"/>
        <v>9870720218</v>
      </c>
    </row>
    <row r="42" spans="1:19">
      <c r="A42" s="1" t="s">
        <v>29</v>
      </c>
      <c r="C42" s="4" t="s">
        <v>141</v>
      </c>
      <c r="E42" s="6">
        <v>2099684</v>
      </c>
      <c r="F42" s="4"/>
      <c r="G42" s="6">
        <v>5300</v>
      </c>
      <c r="H42" s="4"/>
      <c r="I42" s="6">
        <v>11128325200</v>
      </c>
      <c r="J42" s="4"/>
      <c r="K42" s="6">
        <v>1491697209</v>
      </c>
      <c r="L42" s="4"/>
      <c r="M42" s="6">
        <f t="shared" si="0"/>
        <v>9636627991</v>
      </c>
      <c r="N42" s="4"/>
      <c r="O42" s="6">
        <v>11128325200</v>
      </c>
      <c r="P42" s="4"/>
      <c r="Q42" s="6">
        <v>1491697209</v>
      </c>
      <c r="R42" s="4"/>
      <c r="S42" s="6">
        <f t="shared" si="1"/>
        <v>9636627991</v>
      </c>
    </row>
    <row r="43" spans="1:19">
      <c r="A43" s="1" t="s">
        <v>20</v>
      </c>
      <c r="C43" s="4" t="s">
        <v>142</v>
      </c>
      <c r="E43" s="6">
        <v>35196551</v>
      </c>
      <c r="F43" s="4"/>
      <c r="G43" s="6">
        <v>427</v>
      </c>
      <c r="H43" s="4"/>
      <c r="I43" s="6">
        <v>6683932626</v>
      </c>
      <c r="J43" s="4"/>
      <c r="K43" s="6">
        <v>936852747</v>
      </c>
      <c r="L43" s="4"/>
      <c r="M43" s="6">
        <f t="shared" si="0"/>
        <v>5747079879</v>
      </c>
      <c r="N43" s="4"/>
      <c r="O43" s="6">
        <v>6683932626</v>
      </c>
      <c r="P43" s="4"/>
      <c r="Q43" s="6">
        <v>936852747</v>
      </c>
      <c r="R43" s="4"/>
      <c r="S43" s="6">
        <f t="shared" si="1"/>
        <v>5747079879</v>
      </c>
    </row>
    <row r="44" spans="1:19">
      <c r="A44" s="1" t="s">
        <v>57</v>
      </c>
      <c r="C44" s="4" t="s">
        <v>135</v>
      </c>
      <c r="E44" s="6">
        <v>2476432</v>
      </c>
      <c r="F44" s="4"/>
      <c r="G44" s="6">
        <v>3300</v>
      </c>
      <c r="H44" s="4"/>
      <c r="I44" s="6">
        <v>8172225600</v>
      </c>
      <c r="J44" s="4"/>
      <c r="K44" s="6">
        <v>373892675</v>
      </c>
      <c r="L44" s="4"/>
      <c r="M44" s="6">
        <f t="shared" si="0"/>
        <v>7798332925</v>
      </c>
      <c r="N44" s="4"/>
      <c r="O44" s="6">
        <v>8172225600</v>
      </c>
      <c r="P44" s="4"/>
      <c r="Q44" s="6">
        <v>373892675</v>
      </c>
      <c r="R44" s="4"/>
      <c r="S44" s="6">
        <f t="shared" si="1"/>
        <v>7798332925</v>
      </c>
    </row>
    <row r="45" spans="1:19">
      <c r="A45" s="1" t="s">
        <v>72</v>
      </c>
      <c r="C45" s="4" t="s">
        <v>122</v>
      </c>
      <c r="E45" s="6">
        <v>8030842</v>
      </c>
      <c r="F45" s="4"/>
      <c r="G45" s="6">
        <v>750</v>
      </c>
      <c r="H45" s="4"/>
      <c r="I45" s="6">
        <v>0</v>
      </c>
      <c r="J45" s="4"/>
      <c r="K45" s="6">
        <v>0</v>
      </c>
      <c r="L45" s="4"/>
      <c r="M45" s="6">
        <f t="shared" si="0"/>
        <v>0</v>
      </c>
      <c r="N45" s="4"/>
      <c r="O45" s="6">
        <v>6023131500</v>
      </c>
      <c r="P45" s="4"/>
      <c r="Q45" s="6">
        <v>567937958</v>
      </c>
      <c r="R45" s="4"/>
      <c r="S45" s="6">
        <f t="shared" si="1"/>
        <v>5455193542</v>
      </c>
    </row>
    <row r="46" spans="1:19">
      <c r="A46" s="1" t="s">
        <v>26</v>
      </c>
      <c r="C46" s="4" t="s">
        <v>129</v>
      </c>
      <c r="E46" s="6">
        <v>31313946</v>
      </c>
      <c r="F46" s="4"/>
      <c r="G46" s="6">
        <v>260</v>
      </c>
      <c r="H46" s="4"/>
      <c r="I46" s="6">
        <v>8141625960</v>
      </c>
      <c r="J46" s="4"/>
      <c r="K46" s="6">
        <v>0</v>
      </c>
      <c r="L46" s="4"/>
      <c r="M46" s="6">
        <f t="shared" si="0"/>
        <v>8141625960</v>
      </c>
      <c r="N46" s="4"/>
      <c r="O46" s="6">
        <v>8141625960</v>
      </c>
      <c r="P46" s="4"/>
      <c r="Q46" s="6">
        <v>0</v>
      </c>
      <c r="R46" s="4"/>
      <c r="S46" s="6">
        <f t="shared" si="1"/>
        <v>8141625960</v>
      </c>
    </row>
    <row r="47" spans="1:19">
      <c r="A47" s="1" t="s">
        <v>31</v>
      </c>
      <c r="C47" s="4" t="s">
        <v>123</v>
      </c>
      <c r="E47" s="6">
        <v>1074111</v>
      </c>
      <c r="F47" s="4"/>
      <c r="G47" s="6">
        <v>13200</v>
      </c>
      <c r="H47" s="4"/>
      <c r="I47" s="6">
        <v>14178265200</v>
      </c>
      <c r="J47" s="4"/>
      <c r="K47" s="6">
        <v>1944064732</v>
      </c>
      <c r="L47" s="4"/>
      <c r="M47" s="6">
        <f t="shared" si="0"/>
        <v>12234200468</v>
      </c>
      <c r="N47" s="4"/>
      <c r="O47" s="6">
        <v>14178265200</v>
      </c>
      <c r="P47" s="4"/>
      <c r="Q47" s="6">
        <v>1944064732</v>
      </c>
      <c r="R47" s="4"/>
      <c r="S47" s="6">
        <f t="shared" si="1"/>
        <v>12234200468</v>
      </c>
    </row>
    <row r="48" spans="1:19">
      <c r="A48" s="1" t="s">
        <v>35</v>
      </c>
      <c r="C48" s="4" t="s">
        <v>143</v>
      </c>
      <c r="E48" s="6">
        <v>282518</v>
      </c>
      <c r="F48" s="4"/>
      <c r="G48" s="6">
        <v>21000</v>
      </c>
      <c r="H48" s="4"/>
      <c r="I48" s="6">
        <v>0</v>
      </c>
      <c r="J48" s="4"/>
      <c r="K48" s="6">
        <v>0</v>
      </c>
      <c r="L48" s="4"/>
      <c r="M48" s="6">
        <f t="shared" si="0"/>
        <v>0</v>
      </c>
      <c r="N48" s="4"/>
      <c r="O48" s="6">
        <v>5932878000</v>
      </c>
      <c r="P48" s="4"/>
      <c r="Q48" s="6">
        <v>0</v>
      </c>
      <c r="R48" s="4"/>
      <c r="S48" s="6">
        <f t="shared" si="1"/>
        <v>5932878000</v>
      </c>
    </row>
    <row r="49" spans="1:19">
      <c r="A49" s="1" t="s">
        <v>28</v>
      </c>
      <c r="C49" s="4" t="s">
        <v>144</v>
      </c>
      <c r="E49" s="6">
        <v>1322663</v>
      </c>
      <c r="F49" s="4"/>
      <c r="G49" s="6">
        <v>1300</v>
      </c>
      <c r="H49" s="4"/>
      <c r="I49" s="6">
        <v>0</v>
      </c>
      <c r="J49" s="4"/>
      <c r="K49" s="6">
        <v>0</v>
      </c>
      <c r="L49" s="4"/>
      <c r="M49" s="6">
        <f t="shared" si="0"/>
        <v>0</v>
      </c>
      <c r="N49" s="4"/>
      <c r="O49" s="6">
        <v>1719461900</v>
      </c>
      <c r="P49" s="4"/>
      <c r="Q49" s="6">
        <v>0</v>
      </c>
      <c r="R49" s="4"/>
      <c r="S49" s="6">
        <f t="shared" si="1"/>
        <v>1719461900</v>
      </c>
    </row>
    <row r="50" spans="1:19">
      <c r="A50" s="1" t="s">
        <v>45</v>
      </c>
      <c r="C50" s="4" t="s">
        <v>137</v>
      </c>
      <c r="E50" s="6">
        <v>4247710</v>
      </c>
      <c r="F50" s="4"/>
      <c r="G50" s="6">
        <v>1000</v>
      </c>
      <c r="H50" s="4"/>
      <c r="I50" s="6">
        <v>0</v>
      </c>
      <c r="J50" s="4"/>
      <c r="K50" s="6">
        <v>0</v>
      </c>
      <c r="L50" s="4"/>
      <c r="M50" s="6">
        <f t="shared" si="0"/>
        <v>0</v>
      </c>
      <c r="N50" s="4"/>
      <c r="O50" s="6">
        <v>4247710000</v>
      </c>
      <c r="P50" s="4"/>
      <c r="Q50" s="6">
        <v>91103700</v>
      </c>
      <c r="R50" s="4"/>
      <c r="S50" s="6">
        <f t="shared" si="1"/>
        <v>4156606300</v>
      </c>
    </row>
    <row r="51" spans="1:19">
      <c r="A51" s="1" t="s">
        <v>58</v>
      </c>
      <c r="C51" s="4" t="s">
        <v>145</v>
      </c>
      <c r="E51" s="6">
        <v>2791672</v>
      </c>
      <c r="F51" s="4"/>
      <c r="G51" s="6">
        <v>540</v>
      </c>
      <c r="H51" s="4"/>
      <c r="I51" s="6">
        <v>0</v>
      </c>
      <c r="J51" s="4"/>
      <c r="K51" s="6">
        <v>0</v>
      </c>
      <c r="L51" s="4"/>
      <c r="M51" s="6">
        <f t="shared" si="0"/>
        <v>0</v>
      </c>
      <c r="N51" s="4"/>
      <c r="O51" s="6">
        <v>1507502880</v>
      </c>
      <c r="P51" s="4"/>
      <c r="Q51" s="6">
        <v>0</v>
      </c>
      <c r="R51" s="4"/>
      <c r="S51" s="6">
        <f t="shared" si="1"/>
        <v>1507502880</v>
      </c>
    </row>
    <row r="52" spans="1:19">
      <c r="A52" s="1" t="s">
        <v>25</v>
      </c>
      <c r="C52" s="4" t="s">
        <v>146</v>
      </c>
      <c r="E52" s="6">
        <v>1849615</v>
      </c>
      <c r="F52" s="4"/>
      <c r="G52" s="6">
        <v>5600</v>
      </c>
      <c r="H52" s="4"/>
      <c r="I52" s="6">
        <v>10357844000</v>
      </c>
      <c r="J52" s="4"/>
      <c r="K52" s="6">
        <v>105334007</v>
      </c>
      <c r="L52" s="4"/>
      <c r="M52" s="6">
        <f t="shared" si="0"/>
        <v>10252509993</v>
      </c>
      <c r="N52" s="4"/>
      <c r="O52" s="6">
        <v>10357844000</v>
      </c>
      <c r="P52" s="4"/>
      <c r="Q52" s="6">
        <v>105334007</v>
      </c>
      <c r="R52" s="4"/>
      <c r="S52" s="6">
        <f t="shared" si="1"/>
        <v>10252509993</v>
      </c>
    </row>
    <row r="53" spans="1:19">
      <c r="A53" s="1" t="s">
        <v>42</v>
      </c>
      <c r="C53" s="4" t="s">
        <v>140</v>
      </c>
      <c r="E53" s="6">
        <v>8267184</v>
      </c>
      <c r="F53" s="4"/>
      <c r="G53" s="6">
        <v>2550</v>
      </c>
      <c r="H53" s="4"/>
      <c r="I53" s="6">
        <v>0</v>
      </c>
      <c r="J53" s="4"/>
      <c r="K53" s="6">
        <v>0</v>
      </c>
      <c r="L53" s="4"/>
      <c r="M53" s="6">
        <f t="shared" si="0"/>
        <v>0</v>
      </c>
      <c r="N53" s="4"/>
      <c r="O53" s="6">
        <v>21081319200</v>
      </c>
      <c r="P53" s="4"/>
      <c r="Q53" s="6">
        <v>1095133465</v>
      </c>
      <c r="R53" s="4"/>
      <c r="S53" s="6">
        <f t="shared" si="1"/>
        <v>19986185735</v>
      </c>
    </row>
    <row r="54" spans="1:19">
      <c r="A54" s="1" t="s">
        <v>59</v>
      </c>
      <c r="C54" s="4" t="s">
        <v>147</v>
      </c>
      <c r="E54" s="6">
        <v>566708</v>
      </c>
      <c r="F54" s="4"/>
      <c r="G54" s="6">
        <v>800</v>
      </c>
      <c r="H54" s="4"/>
      <c r="I54" s="6">
        <v>453366400</v>
      </c>
      <c r="J54" s="4"/>
      <c r="K54" s="6">
        <v>18753830</v>
      </c>
      <c r="L54" s="4"/>
      <c r="M54" s="6">
        <f t="shared" si="0"/>
        <v>434612570</v>
      </c>
      <c r="N54" s="4"/>
      <c r="O54" s="6">
        <v>453366400</v>
      </c>
      <c r="P54" s="4"/>
      <c r="Q54" s="6">
        <v>18753830</v>
      </c>
      <c r="R54" s="4"/>
      <c r="S54" s="6">
        <f t="shared" si="1"/>
        <v>434612570</v>
      </c>
    </row>
    <row r="55" spans="1:19">
      <c r="A55" s="1" t="s">
        <v>65</v>
      </c>
      <c r="C55" s="4" t="s">
        <v>148</v>
      </c>
      <c r="E55" s="6">
        <v>3075000</v>
      </c>
      <c r="F55" s="4"/>
      <c r="G55" s="6">
        <v>2900</v>
      </c>
      <c r="H55" s="4"/>
      <c r="I55" s="6">
        <v>0</v>
      </c>
      <c r="J55" s="4"/>
      <c r="K55" s="6">
        <v>0</v>
      </c>
      <c r="L55" s="4"/>
      <c r="M55" s="6">
        <f t="shared" si="0"/>
        <v>0</v>
      </c>
      <c r="N55" s="4"/>
      <c r="O55" s="6">
        <v>8917500000</v>
      </c>
      <c r="P55" s="4"/>
      <c r="Q55" s="6">
        <v>0</v>
      </c>
      <c r="R55" s="4"/>
      <c r="S55" s="6">
        <f t="shared" si="1"/>
        <v>8917500000</v>
      </c>
    </row>
    <row r="56" spans="1:19">
      <c r="A56" s="1" t="s">
        <v>56</v>
      </c>
      <c r="C56" s="4" t="s">
        <v>141</v>
      </c>
      <c r="E56" s="6">
        <v>5180559</v>
      </c>
      <c r="F56" s="4"/>
      <c r="G56" s="6">
        <v>4327</v>
      </c>
      <c r="H56" s="4"/>
      <c r="I56" s="6">
        <v>22416278793</v>
      </c>
      <c r="J56" s="4"/>
      <c r="K56" s="6">
        <v>2101091308</v>
      </c>
      <c r="L56" s="4"/>
      <c r="M56" s="6">
        <f t="shared" si="0"/>
        <v>20315187485</v>
      </c>
      <c r="N56" s="4"/>
      <c r="O56" s="6">
        <v>22416278793</v>
      </c>
      <c r="P56" s="4"/>
      <c r="Q56" s="6">
        <v>2101091308</v>
      </c>
      <c r="R56" s="4"/>
      <c r="S56" s="6">
        <f t="shared" si="1"/>
        <v>20315187485</v>
      </c>
    </row>
    <row r="57" spans="1:19" ht="24.75" thickBot="1">
      <c r="E57" s="4"/>
      <c r="F57" s="4"/>
      <c r="G57" s="4"/>
      <c r="H57" s="4"/>
      <c r="I57" s="11">
        <f>SUM(I8:I56)</f>
        <v>381163402399</v>
      </c>
      <c r="J57" s="4"/>
      <c r="K57" s="11">
        <f>SUM(K8:K56)</f>
        <v>30652672005</v>
      </c>
      <c r="L57" s="4"/>
      <c r="M57" s="11">
        <f>SUM(M8:M56)</f>
        <v>350510730394</v>
      </c>
      <c r="N57" s="4"/>
      <c r="O57" s="11">
        <f>SUM(O8:O56)</f>
        <v>501876913276</v>
      </c>
      <c r="P57" s="4"/>
      <c r="Q57" s="11">
        <f>SUM(Q8:Q56)</f>
        <v>34109084326</v>
      </c>
      <c r="R57" s="4"/>
      <c r="S57" s="11">
        <f>SUM(S8:S56)</f>
        <v>467767828950</v>
      </c>
    </row>
    <row r="58" spans="1:19" ht="24.75" thickTop="1">
      <c r="I58" s="3"/>
      <c r="O58" s="3"/>
    </row>
    <row r="59" spans="1:19">
      <c r="I59" s="3"/>
      <c r="O5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5"/>
  <sheetViews>
    <sheetView rightToLeft="1" workbookViewId="0">
      <selection activeCell="I75" sqref="I75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107</v>
      </c>
      <c r="D6" s="15" t="s">
        <v>107</v>
      </c>
      <c r="E6" s="15" t="s">
        <v>107</v>
      </c>
      <c r="F6" s="15" t="s">
        <v>107</v>
      </c>
      <c r="G6" s="15" t="s">
        <v>107</v>
      </c>
      <c r="H6" s="15" t="s">
        <v>107</v>
      </c>
      <c r="I6" s="15" t="s">
        <v>107</v>
      </c>
      <c r="K6" s="15" t="s">
        <v>108</v>
      </c>
      <c r="L6" s="15" t="s">
        <v>108</v>
      </c>
      <c r="M6" s="15" t="s">
        <v>108</v>
      </c>
      <c r="N6" s="15" t="s">
        <v>108</v>
      </c>
      <c r="O6" s="15" t="s">
        <v>108</v>
      </c>
      <c r="P6" s="15" t="s">
        <v>108</v>
      </c>
      <c r="Q6" s="15" t="s">
        <v>108</v>
      </c>
    </row>
    <row r="7" spans="1:17" ht="24.75">
      <c r="A7" s="15" t="s">
        <v>3</v>
      </c>
      <c r="C7" s="15" t="s">
        <v>7</v>
      </c>
      <c r="E7" s="15" t="s">
        <v>149</v>
      </c>
      <c r="G7" s="15" t="s">
        <v>150</v>
      </c>
      <c r="I7" s="15" t="s">
        <v>151</v>
      </c>
      <c r="K7" s="15" t="s">
        <v>7</v>
      </c>
      <c r="M7" s="15" t="s">
        <v>149</v>
      </c>
      <c r="O7" s="15" t="s">
        <v>150</v>
      </c>
      <c r="Q7" s="15" t="s">
        <v>151</v>
      </c>
    </row>
    <row r="8" spans="1:17">
      <c r="A8" s="1" t="s">
        <v>44</v>
      </c>
      <c r="C8" s="7">
        <v>26948471</v>
      </c>
      <c r="D8" s="7"/>
      <c r="E8" s="7">
        <v>63675379299</v>
      </c>
      <c r="F8" s="7"/>
      <c r="G8" s="7">
        <v>76821007229</v>
      </c>
      <c r="H8" s="7"/>
      <c r="I8" s="7">
        <f>E8-G8</f>
        <v>-13145627930</v>
      </c>
      <c r="J8" s="7"/>
      <c r="K8" s="7">
        <v>26948471</v>
      </c>
      <c r="L8" s="7"/>
      <c r="M8" s="7">
        <v>63675379299</v>
      </c>
      <c r="N8" s="7"/>
      <c r="O8" s="7">
        <v>66840036194</v>
      </c>
      <c r="P8" s="7"/>
      <c r="Q8" s="7">
        <f>M8-O8</f>
        <v>-3164656895</v>
      </c>
    </row>
    <row r="9" spans="1:17">
      <c r="A9" s="1" t="s">
        <v>71</v>
      </c>
      <c r="C9" s="7">
        <v>7200268</v>
      </c>
      <c r="D9" s="7"/>
      <c r="E9" s="7">
        <v>68353422171</v>
      </c>
      <c r="F9" s="7"/>
      <c r="G9" s="7">
        <v>84407358826</v>
      </c>
      <c r="H9" s="7"/>
      <c r="I9" s="7">
        <f t="shared" ref="I9:I72" si="0">E9-G9</f>
        <v>-16053936655</v>
      </c>
      <c r="J9" s="7"/>
      <c r="K9" s="7">
        <v>7200268</v>
      </c>
      <c r="L9" s="7"/>
      <c r="M9" s="7">
        <v>68353422171</v>
      </c>
      <c r="N9" s="7"/>
      <c r="O9" s="7">
        <v>60804935716</v>
      </c>
      <c r="P9" s="7"/>
      <c r="Q9" s="7">
        <f t="shared" ref="Q9:Q72" si="1">M9-O9</f>
        <v>7548486455</v>
      </c>
    </row>
    <row r="10" spans="1:17">
      <c r="A10" s="1" t="s">
        <v>19</v>
      </c>
      <c r="C10" s="7">
        <v>16126167</v>
      </c>
      <c r="D10" s="7"/>
      <c r="E10" s="7">
        <v>31178770715</v>
      </c>
      <c r="F10" s="7"/>
      <c r="G10" s="7">
        <v>37356068501</v>
      </c>
      <c r="H10" s="7"/>
      <c r="I10" s="7">
        <f t="shared" si="0"/>
        <v>-6177297786</v>
      </c>
      <c r="J10" s="7"/>
      <c r="K10" s="7">
        <v>16126167</v>
      </c>
      <c r="L10" s="7"/>
      <c r="M10" s="7">
        <v>31178770715</v>
      </c>
      <c r="N10" s="7"/>
      <c r="O10" s="7">
        <v>33583584183</v>
      </c>
      <c r="P10" s="7"/>
      <c r="Q10" s="7">
        <f t="shared" si="1"/>
        <v>-2404813468</v>
      </c>
    </row>
    <row r="11" spans="1:17">
      <c r="A11" s="1" t="s">
        <v>15</v>
      </c>
      <c r="C11" s="7">
        <v>37988566</v>
      </c>
      <c r="D11" s="7"/>
      <c r="E11" s="7">
        <v>99693089845</v>
      </c>
      <c r="F11" s="7"/>
      <c r="G11" s="7">
        <v>119288567869</v>
      </c>
      <c r="H11" s="7"/>
      <c r="I11" s="7">
        <f t="shared" si="0"/>
        <v>-19595478024</v>
      </c>
      <c r="J11" s="7"/>
      <c r="K11" s="7">
        <v>37988566</v>
      </c>
      <c r="L11" s="7"/>
      <c r="M11" s="7">
        <v>99693089845</v>
      </c>
      <c r="N11" s="7"/>
      <c r="O11" s="7">
        <v>127168789684</v>
      </c>
      <c r="P11" s="7"/>
      <c r="Q11" s="7">
        <f t="shared" si="1"/>
        <v>-27475699839</v>
      </c>
    </row>
    <row r="12" spans="1:17">
      <c r="A12" s="1" t="s">
        <v>66</v>
      </c>
      <c r="C12" s="7">
        <v>7599974</v>
      </c>
      <c r="D12" s="7"/>
      <c r="E12" s="7">
        <v>90052669524</v>
      </c>
      <c r="F12" s="7"/>
      <c r="G12" s="7">
        <v>101296846852</v>
      </c>
      <c r="H12" s="7"/>
      <c r="I12" s="7">
        <f t="shared" si="0"/>
        <v>-11244177328</v>
      </c>
      <c r="J12" s="7"/>
      <c r="K12" s="7">
        <v>7599974</v>
      </c>
      <c r="L12" s="7"/>
      <c r="M12" s="7">
        <v>90052669524</v>
      </c>
      <c r="N12" s="7"/>
      <c r="O12" s="7">
        <v>94982776478</v>
      </c>
      <c r="P12" s="7"/>
      <c r="Q12" s="7">
        <f t="shared" si="1"/>
        <v>-4930106954</v>
      </c>
    </row>
    <row r="13" spans="1:17">
      <c r="A13" s="1" t="s">
        <v>49</v>
      </c>
      <c r="C13" s="7">
        <v>5379846</v>
      </c>
      <c r="D13" s="7"/>
      <c r="E13" s="7">
        <v>85832766456</v>
      </c>
      <c r="F13" s="7"/>
      <c r="G13" s="7">
        <v>101666690742</v>
      </c>
      <c r="H13" s="7"/>
      <c r="I13" s="7">
        <f t="shared" si="0"/>
        <v>-15833924286</v>
      </c>
      <c r="J13" s="7"/>
      <c r="K13" s="7">
        <v>5379846</v>
      </c>
      <c r="L13" s="7"/>
      <c r="M13" s="7">
        <v>85832766456</v>
      </c>
      <c r="N13" s="7"/>
      <c r="O13" s="7">
        <v>85190222345</v>
      </c>
      <c r="P13" s="7"/>
      <c r="Q13" s="7">
        <f t="shared" si="1"/>
        <v>642544111</v>
      </c>
    </row>
    <row r="14" spans="1:17">
      <c r="A14" s="1" t="s">
        <v>50</v>
      </c>
      <c r="C14" s="7">
        <v>7567744</v>
      </c>
      <c r="D14" s="7"/>
      <c r="E14" s="7">
        <v>128788896605</v>
      </c>
      <c r="F14" s="7"/>
      <c r="G14" s="7">
        <v>161818694929</v>
      </c>
      <c r="H14" s="7"/>
      <c r="I14" s="7">
        <f t="shared" si="0"/>
        <v>-33029798324</v>
      </c>
      <c r="J14" s="7"/>
      <c r="K14" s="7">
        <v>7567744</v>
      </c>
      <c r="L14" s="7"/>
      <c r="M14" s="7">
        <v>128788896605</v>
      </c>
      <c r="N14" s="7"/>
      <c r="O14" s="7">
        <v>153788451768</v>
      </c>
      <c r="P14" s="7"/>
      <c r="Q14" s="7">
        <f t="shared" si="1"/>
        <v>-24999555163</v>
      </c>
    </row>
    <row r="15" spans="1:17">
      <c r="A15" s="1" t="s">
        <v>76</v>
      </c>
      <c r="C15" s="7">
        <v>77490562</v>
      </c>
      <c r="D15" s="7"/>
      <c r="E15" s="7">
        <v>512246129488</v>
      </c>
      <c r="F15" s="7"/>
      <c r="G15" s="7">
        <v>534583563170</v>
      </c>
      <c r="H15" s="7"/>
      <c r="I15" s="7">
        <f t="shared" si="0"/>
        <v>-22337433682</v>
      </c>
      <c r="J15" s="7"/>
      <c r="K15" s="7">
        <v>77490562</v>
      </c>
      <c r="L15" s="7"/>
      <c r="M15" s="7">
        <v>512246129488</v>
      </c>
      <c r="N15" s="7"/>
      <c r="O15" s="7">
        <v>457666007901</v>
      </c>
      <c r="P15" s="7"/>
      <c r="Q15" s="7">
        <f t="shared" si="1"/>
        <v>54580121587</v>
      </c>
    </row>
    <row r="16" spans="1:17">
      <c r="A16" s="1" t="s">
        <v>36</v>
      </c>
      <c r="C16" s="7">
        <v>13248025</v>
      </c>
      <c r="D16" s="7"/>
      <c r="E16" s="7">
        <v>118391101268</v>
      </c>
      <c r="F16" s="7"/>
      <c r="G16" s="7">
        <v>146623965805</v>
      </c>
      <c r="H16" s="7"/>
      <c r="I16" s="7">
        <f t="shared" si="0"/>
        <v>-28232864537</v>
      </c>
      <c r="J16" s="7"/>
      <c r="K16" s="7">
        <v>13248025</v>
      </c>
      <c r="L16" s="7"/>
      <c r="M16" s="7">
        <v>118391101268</v>
      </c>
      <c r="N16" s="7"/>
      <c r="O16" s="7">
        <v>102038740063</v>
      </c>
      <c r="P16" s="7"/>
      <c r="Q16" s="7">
        <f t="shared" si="1"/>
        <v>16352361205</v>
      </c>
    </row>
    <row r="17" spans="1:17">
      <c r="A17" s="1" t="s">
        <v>68</v>
      </c>
      <c r="C17" s="7">
        <v>40402500</v>
      </c>
      <c r="D17" s="7"/>
      <c r="E17" s="7">
        <v>79922589198</v>
      </c>
      <c r="F17" s="7"/>
      <c r="G17" s="7">
        <v>92979720859</v>
      </c>
      <c r="H17" s="7"/>
      <c r="I17" s="7">
        <f t="shared" si="0"/>
        <v>-13057131661</v>
      </c>
      <c r="J17" s="7"/>
      <c r="K17" s="7">
        <v>40402500</v>
      </c>
      <c r="L17" s="7"/>
      <c r="M17" s="7">
        <v>79922589198</v>
      </c>
      <c r="N17" s="7"/>
      <c r="O17" s="7">
        <v>110870508521</v>
      </c>
      <c r="P17" s="7"/>
      <c r="Q17" s="7">
        <f t="shared" si="1"/>
        <v>-30947919323</v>
      </c>
    </row>
    <row r="18" spans="1:17">
      <c r="A18" s="1" t="s">
        <v>67</v>
      </c>
      <c r="C18" s="7">
        <v>10688520</v>
      </c>
      <c r="D18" s="7"/>
      <c r="E18" s="7">
        <v>151511406343</v>
      </c>
      <c r="F18" s="7"/>
      <c r="G18" s="7">
        <v>162603488215</v>
      </c>
      <c r="H18" s="7"/>
      <c r="I18" s="7">
        <f t="shared" si="0"/>
        <v>-11092081872</v>
      </c>
      <c r="J18" s="7"/>
      <c r="K18" s="7">
        <v>10688520</v>
      </c>
      <c r="L18" s="7"/>
      <c r="M18" s="7">
        <v>151511406343</v>
      </c>
      <c r="N18" s="7"/>
      <c r="O18" s="7">
        <v>147762421922</v>
      </c>
      <c r="P18" s="7"/>
      <c r="Q18" s="7">
        <f t="shared" si="1"/>
        <v>3748984421</v>
      </c>
    </row>
    <row r="19" spans="1:17">
      <c r="A19" s="1" t="s">
        <v>79</v>
      </c>
      <c r="C19" s="7">
        <v>6463489</v>
      </c>
      <c r="D19" s="7"/>
      <c r="E19" s="7">
        <v>99780735164</v>
      </c>
      <c r="F19" s="7"/>
      <c r="G19" s="7">
        <v>108730430364</v>
      </c>
      <c r="H19" s="7"/>
      <c r="I19" s="7">
        <f t="shared" si="0"/>
        <v>-8949695200</v>
      </c>
      <c r="J19" s="7"/>
      <c r="K19" s="7">
        <v>6463489</v>
      </c>
      <c r="L19" s="7"/>
      <c r="M19" s="7">
        <v>99780735164</v>
      </c>
      <c r="N19" s="7"/>
      <c r="O19" s="7">
        <v>74715216637</v>
      </c>
      <c r="P19" s="7"/>
      <c r="Q19" s="7">
        <f t="shared" si="1"/>
        <v>25065518527</v>
      </c>
    </row>
    <row r="20" spans="1:17">
      <c r="A20" s="1" t="s">
        <v>48</v>
      </c>
      <c r="C20" s="7">
        <v>2671547</v>
      </c>
      <c r="D20" s="7"/>
      <c r="E20" s="7">
        <v>25759817564</v>
      </c>
      <c r="F20" s="7"/>
      <c r="G20" s="7">
        <v>30060309307</v>
      </c>
      <c r="H20" s="7"/>
      <c r="I20" s="7">
        <f t="shared" si="0"/>
        <v>-4300491743</v>
      </c>
      <c r="J20" s="7"/>
      <c r="K20" s="7">
        <v>2671547</v>
      </c>
      <c r="L20" s="7"/>
      <c r="M20" s="7">
        <v>25759817564</v>
      </c>
      <c r="N20" s="7"/>
      <c r="O20" s="7">
        <v>30226640610</v>
      </c>
      <c r="P20" s="7"/>
      <c r="Q20" s="7">
        <f t="shared" si="1"/>
        <v>-4466823046</v>
      </c>
    </row>
    <row r="21" spans="1:17">
      <c r="A21" s="1" t="s">
        <v>37</v>
      </c>
      <c r="C21" s="7">
        <v>32093642</v>
      </c>
      <c r="D21" s="7"/>
      <c r="E21" s="7">
        <v>156642182515</v>
      </c>
      <c r="F21" s="7"/>
      <c r="G21" s="7">
        <v>183144088643</v>
      </c>
      <c r="H21" s="7"/>
      <c r="I21" s="7">
        <f t="shared" si="0"/>
        <v>-26501906128</v>
      </c>
      <c r="J21" s="7"/>
      <c r="K21" s="7">
        <v>32093642</v>
      </c>
      <c r="L21" s="7"/>
      <c r="M21" s="7">
        <v>156642182515</v>
      </c>
      <c r="N21" s="7"/>
      <c r="O21" s="7">
        <v>180876321587</v>
      </c>
      <c r="P21" s="7"/>
      <c r="Q21" s="7">
        <f t="shared" si="1"/>
        <v>-24234139072</v>
      </c>
    </row>
    <row r="22" spans="1:17">
      <c r="A22" s="1" t="s">
        <v>80</v>
      </c>
      <c r="C22" s="7">
        <v>984384</v>
      </c>
      <c r="D22" s="7"/>
      <c r="E22" s="7">
        <v>30706174598</v>
      </c>
      <c r="F22" s="7"/>
      <c r="G22" s="7">
        <v>33398188629</v>
      </c>
      <c r="H22" s="7"/>
      <c r="I22" s="7">
        <f t="shared" si="0"/>
        <v>-2692014031</v>
      </c>
      <c r="J22" s="7"/>
      <c r="K22" s="7">
        <v>984384</v>
      </c>
      <c r="L22" s="7"/>
      <c r="M22" s="7">
        <v>30706174598</v>
      </c>
      <c r="N22" s="7"/>
      <c r="O22" s="7">
        <v>35223338780</v>
      </c>
      <c r="P22" s="7"/>
      <c r="Q22" s="7">
        <f t="shared" si="1"/>
        <v>-4517164182</v>
      </c>
    </row>
    <row r="23" spans="1:17">
      <c r="A23" s="1" t="s">
        <v>33</v>
      </c>
      <c r="C23" s="7">
        <v>1651963</v>
      </c>
      <c r="D23" s="7"/>
      <c r="E23" s="7">
        <v>33910063386</v>
      </c>
      <c r="F23" s="7"/>
      <c r="G23" s="7">
        <v>49039181105</v>
      </c>
      <c r="H23" s="7"/>
      <c r="I23" s="7">
        <f t="shared" si="0"/>
        <v>-15129117719</v>
      </c>
      <c r="J23" s="7"/>
      <c r="K23" s="7">
        <v>1651963</v>
      </c>
      <c r="L23" s="7"/>
      <c r="M23" s="7">
        <v>33910063386</v>
      </c>
      <c r="N23" s="7"/>
      <c r="O23" s="7">
        <v>45248503406</v>
      </c>
      <c r="P23" s="7"/>
      <c r="Q23" s="7">
        <f t="shared" si="1"/>
        <v>-11338440020</v>
      </c>
    </row>
    <row r="24" spans="1:17">
      <c r="A24" s="1" t="s">
        <v>41</v>
      </c>
      <c r="C24" s="7">
        <v>5786088</v>
      </c>
      <c r="D24" s="7"/>
      <c r="E24" s="7">
        <v>84836996451</v>
      </c>
      <c r="F24" s="7"/>
      <c r="G24" s="7">
        <v>96876527577</v>
      </c>
      <c r="H24" s="7"/>
      <c r="I24" s="7">
        <f t="shared" si="0"/>
        <v>-12039531126</v>
      </c>
      <c r="J24" s="7"/>
      <c r="K24" s="7">
        <v>5786088</v>
      </c>
      <c r="L24" s="7"/>
      <c r="M24" s="7">
        <v>84836996451</v>
      </c>
      <c r="N24" s="7"/>
      <c r="O24" s="7">
        <v>83517346427</v>
      </c>
      <c r="P24" s="7"/>
      <c r="Q24" s="7">
        <f t="shared" si="1"/>
        <v>1319650024</v>
      </c>
    </row>
    <row r="25" spans="1:17">
      <c r="A25" s="1" t="s">
        <v>78</v>
      </c>
      <c r="C25" s="7">
        <v>1835429</v>
      </c>
      <c r="D25" s="7"/>
      <c r="E25" s="7">
        <v>56851675432</v>
      </c>
      <c r="F25" s="7"/>
      <c r="G25" s="7">
        <v>50584377535</v>
      </c>
      <c r="H25" s="7"/>
      <c r="I25" s="7">
        <f t="shared" si="0"/>
        <v>6267297897</v>
      </c>
      <c r="J25" s="7"/>
      <c r="K25" s="7">
        <v>1835429</v>
      </c>
      <c r="L25" s="7"/>
      <c r="M25" s="7">
        <v>56851675432</v>
      </c>
      <c r="N25" s="7"/>
      <c r="O25" s="7">
        <v>42385451667</v>
      </c>
      <c r="P25" s="7"/>
      <c r="Q25" s="7">
        <f t="shared" si="1"/>
        <v>14466223765</v>
      </c>
    </row>
    <row r="26" spans="1:17">
      <c r="A26" s="1" t="s">
        <v>52</v>
      </c>
      <c r="C26" s="7">
        <v>909081</v>
      </c>
      <c r="D26" s="7"/>
      <c r="E26" s="7">
        <v>18100549520</v>
      </c>
      <c r="F26" s="7"/>
      <c r="G26" s="7">
        <v>20243894374</v>
      </c>
      <c r="H26" s="7"/>
      <c r="I26" s="7">
        <f t="shared" si="0"/>
        <v>-2143344854</v>
      </c>
      <c r="J26" s="7"/>
      <c r="K26" s="7">
        <v>909081</v>
      </c>
      <c r="L26" s="7"/>
      <c r="M26" s="7">
        <v>18100549520</v>
      </c>
      <c r="N26" s="7"/>
      <c r="O26" s="7">
        <v>14973526973</v>
      </c>
      <c r="P26" s="7"/>
      <c r="Q26" s="7">
        <f t="shared" si="1"/>
        <v>3127022547</v>
      </c>
    </row>
    <row r="27" spans="1:17">
      <c r="A27" s="1" t="s">
        <v>82</v>
      </c>
      <c r="C27" s="7">
        <v>126402</v>
      </c>
      <c r="D27" s="7"/>
      <c r="E27" s="7">
        <v>1364558001</v>
      </c>
      <c r="F27" s="7"/>
      <c r="G27" s="7">
        <v>1312325721</v>
      </c>
      <c r="H27" s="7"/>
      <c r="I27" s="7">
        <f t="shared" si="0"/>
        <v>52232280</v>
      </c>
      <c r="J27" s="7"/>
      <c r="K27" s="7">
        <v>126402</v>
      </c>
      <c r="L27" s="7"/>
      <c r="M27" s="7">
        <v>1364558001</v>
      </c>
      <c r="N27" s="7"/>
      <c r="O27" s="7">
        <v>1312325721</v>
      </c>
      <c r="P27" s="7"/>
      <c r="Q27" s="7">
        <f t="shared" si="1"/>
        <v>52232280</v>
      </c>
    </row>
    <row r="28" spans="1:17">
      <c r="A28" s="1" t="s">
        <v>53</v>
      </c>
      <c r="C28" s="7">
        <v>5625210</v>
      </c>
      <c r="D28" s="7"/>
      <c r="E28" s="7">
        <v>181675632616</v>
      </c>
      <c r="F28" s="7"/>
      <c r="G28" s="7">
        <v>232041294449</v>
      </c>
      <c r="H28" s="7"/>
      <c r="I28" s="7">
        <f t="shared" si="0"/>
        <v>-50365661833</v>
      </c>
      <c r="J28" s="7"/>
      <c r="K28" s="7">
        <v>5625210</v>
      </c>
      <c r="L28" s="7"/>
      <c r="M28" s="7">
        <v>181675632616</v>
      </c>
      <c r="N28" s="7"/>
      <c r="O28" s="7">
        <v>149757750929</v>
      </c>
      <c r="P28" s="7"/>
      <c r="Q28" s="7">
        <f t="shared" si="1"/>
        <v>31917881687</v>
      </c>
    </row>
    <row r="29" spans="1:17">
      <c r="A29" s="1" t="s">
        <v>23</v>
      </c>
      <c r="C29" s="7">
        <v>2962673</v>
      </c>
      <c r="D29" s="7"/>
      <c r="E29" s="7">
        <v>34987135736</v>
      </c>
      <c r="F29" s="7"/>
      <c r="G29" s="7">
        <v>48304587623</v>
      </c>
      <c r="H29" s="7"/>
      <c r="I29" s="7">
        <f t="shared" si="0"/>
        <v>-13317451887</v>
      </c>
      <c r="J29" s="7"/>
      <c r="K29" s="7">
        <v>2962673</v>
      </c>
      <c r="L29" s="7"/>
      <c r="M29" s="7">
        <v>34987135736</v>
      </c>
      <c r="N29" s="7"/>
      <c r="O29" s="7">
        <v>50664827866</v>
      </c>
      <c r="P29" s="7"/>
      <c r="Q29" s="7">
        <f t="shared" si="1"/>
        <v>-15677692130</v>
      </c>
    </row>
    <row r="30" spans="1:17">
      <c r="A30" s="1" t="s">
        <v>21</v>
      </c>
      <c r="C30" s="7">
        <v>32566133</v>
      </c>
      <c r="D30" s="7"/>
      <c r="E30" s="7">
        <v>217866013143</v>
      </c>
      <c r="F30" s="7"/>
      <c r="G30" s="7">
        <v>284442471333</v>
      </c>
      <c r="H30" s="7"/>
      <c r="I30" s="7">
        <f t="shared" si="0"/>
        <v>-66576458190</v>
      </c>
      <c r="J30" s="7"/>
      <c r="K30" s="7">
        <v>32566133</v>
      </c>
      <c r="L30" s="7"/>
      <c r="M30" s="7">
        <v>217866013143</v>
      </c>
      <c r="N30" s="7"/>
      <c r="O30" s="7">
        <v>230759038322</v>
      </c>
      <c r="P30" s="7"/>
      <c r="Q30" s="7">
        <f t="shared" si="1"/>
        <v>-12893025179</v>
      </c>
    </row>
    <row r="31" spans="1:17">
      <c r="A31" s="1" t="s">
        <v>74</v>
      </c>
      <c r="C31" s="7">
        <v>18810520</v>
      </c>
      <c r="D31" s="7"/>
      <c r="E31" s="7">
        <v>108451864954</v>
      </c>
      <c r="F31" s="7"/>
      <c r="G31" s="7">
        <v>133455419732</v>
      </c>
      <c r="H31" s="7"/>
      <c r="I31" s="7">
        <f t="shared" si="0"/>
        <v>-25003554778</v>
      </c>
      <c r="J31" s="7"/>
      <c r="K31" s="7">
        <v>18810520</v>
      </c>
      <c r="L31" s="7"/>
      <c r="M31" s="7">
        <v>108451864954</v>
      </c>
      <c r="N31" s="7"/>
      <c r="O31" s="7">
        <v>112299398810</v>
      </c>
      <c r="P31" s="7"/>
      <c r="Q31" s="7">
        <f t="shared" si="1"/>
        <v>-3847533856</v>
      </c>
    </row>
    <row r="32" spans="1:17">
      <c r="A32" s="1" t="s">
        <v>73</v>
      </c>
      <c r="C32" s="7">
        <v>28927677</v>
      </c>
      <c r="D32" s="7"/>
      <c r="E32" s="7">
        <v>165919565747</v>
      </c>
      <c r="F32" s="7"/>
      <c r="G32" s="7">
        <v>199309913301</v>
      </c>
      <c r="H32" s="7"/>
      <c r="I32" s="7">
        <f t="shared" si="0"/>
        <v>-33390347554</v>
      </c>
      <c r="J32" s="7"/>
      <c r="K32" s="7">
        <v>28927677</v>
      </c>
      <c r="L32" s="7"/>
      <c r="M32" s="7">
        <v>165919565747</v>
      </c>
      <c r="N32" s="7"/>
      <c r="O32" s="7">
        <v>166614157056</v>
      </c>
      <c r="P32" s="7"/>
      <c r="Q32" s="7">
        <f t="shared" si="1"/>
        <v>-694591309</v>
      </c>
    </row>
    <row r="33" spans="1:17">
      <c r="A33" s="1" t="s">
        <v>63</v>
      </c>
      <c r="C33" s="7">
        <v>115188478</v>
      </c>
      <c r="D33" s="7"/>
      <c r="E33" s="7">
        <v>571370501713</v>
      </c>
      <c r="F33" s="7"/>
      <c r="G33" s="7">
        <v>646675777051</v>
      </c>
      <c r="H33" s="7"/>
      <c r="I33" s="7">
        <f t="shared" si="0"/>
        <v>-75305275338</v>
      </c>
      <c r="J33" s="7"/>
      <c r="K33" s="7">
        <v>115188478</v>
      </c>
      <c r="L33" s="7"/>
      <c r="M33" s="7">
        <v>571370501713</v>
      </c>
      <c r="N33" s="7"/>
      <c r="O33" s="7">
        <v>558850171256</v>
      </c>
      <c r="P33" s="7"/>
      <c r="Q33" s="7">
        <f t="shared" si="1"/>
        <v>12520330457</v>
      </c>
    </row>
    <row r="34" spans="1:17">
      <c r="A34" s="1" t="s">
        <v>60</v>
      </c>
      <c r="C34" s="7">
        <v>33798653</v>
      </c>
      <c r="D34" s="7"/>
      <c r="E34" s="7">
        <v>104857956716</v>
      </c>
      <c r="F34" s="7"/>
      <c r="G34" s="7">
        <v>126302922949</v>
      </c>
      <c r="H34" s="7"/>
      <c r="I34" s="7">
        <f t="shared" si="0"/>
        <v>-21444966233</v>
      </c>
      <c r="J34" s="7"/>
      <c r="K34" s="7">
        <v>33798653</v>
      </c>
      <c r="L34" s="7"/>
      <c r="M34" s="7">
        <v>104857956716</v>
      </c>
      <c r="N34" s="7"/>
      <c r="O34" s="7">
        <v>121970305040</v>
      </c>
      <c r="P34" s="7"/>
      <c r="Q34" s="7">
        <f t="shared" si="1"/>
        <v>-17112348324</v>
      </c>
    </row>
    <row r="35" spans="1:17">
      <c r="A35" s="1" t="s">
        <v>32</v>
      </c>
      <c r="C35" s="7">
        <v>924750</v>
      </c>
      <c r="D35" s="7"/>
      <c r="E35" s="7">
        <v>36466557746</v>
      </c>
      <c r="F35" s="7"/>
      <c r="G35" s="7">
        <v>49271862547</v>
      </c>
      <c r="H35" s="7"/>
      <c r="I35" s="7">
        <f t="shared" si="0"/>
        <v>-12805304801</v>
      </c>
      <c r="J35" s="7"/>
      <c r="K35" s="7">
        <v>924750</v>
      </c>
      <c r="L35" s="7"/>
      <c r="M35" s="7">
        <v>36466557746</v>
      </c>
      <c r="N35" s="7"/>
      <c r="O35" s="7">
        <v>47415002928</v>
      </c>
      <c r="P35" s="7"/>
      <c r="Q35" s="7">
        <f t="shared" si="1"/>
        <v>-10948445182</v>
      </c>
    </row>
    <row r="36" spans="1:17">
      <c r="A36" s="1" t="s">
        <v>62</v>
      </c>
      <c r="C36" s="7">
        <v>1847833</v>
      </c>
      <c r="D36" s="7"/>
      <c r="E36" s="7">
        <v>22648217393</v>
      </c>
      <c r="F36" s="7"/>
      <c r="G36" s="7">
        <v>25206271204</v>
      </c>
      <c r="H36" s="7"/>
      <c r="I36" s="7">
        <f t="shared" si="0"/>
        <v>-2558053811</v>
      </c>
      <c r="J36" s="7"/>
      <c r="K36" s="7">
        <v>1847833</v>
      </c>
      <c r="L36" s="7"/>
      <c r="M36" s="7">
        <v>22648217393</v>
      </c>
      <c r="N36" s="7"/>
      <c r="O36" s="7">
        <v>24331352229</v>
      </c>
      <c r="P36" s="7"/>
      <c r="Q36" s="7">
        <f t="shared" si="1"/>
        <v>-1683134836</v>
      </c>
    </row>
    <row r="37" spans="1:17">
      <c r="A37" s="1" t="s">
        <v>30</v>
      </c>
      <c r="C37" s="7">
        <v>1210322</v>
      </c>
      <c r="D37" s="7"/>
      <c r="E37" s="7">
        <v>40761725389</v>
      </c>
      <c r="F37" s="7"/>
      <c r="G37" s="7">
        <v>42089307986</v>
      </c>
      <c r="H37" s="7"/>
      <c r="I37" s="7">
        <f t="shared" si="0"/>
        <v>-1327582597</v>
      </c>
      <c r="J37" s="7"/>
      <c r="K37" s="7">
        <v>1210322</v>
      </c>
      <c r="L37" s="7"/>
      <c r="M37" s="7">
        <v>40761725389</v>
      </c>
      <c r="N37" s="7"/>
      <c r="O37" s="7">
        <v>44080469177</v>
      </c>
      <c r="P37" s="7"/>
      <c r="Q37" s="7">
        <f t="shared" si="1"/>
        <v>-3318743788</v>
      </c>
    </row>
    <row r="38" spans="1:17">
      <c r="A38" s="1" t="s">
        <v>51</v>
      </c>
      <c r="C38" s="7">
        <v>2503211</v>
      </c>
      <c r="D38" s="7"/>
      <c r="E38" s="7">
        <v>56907807378</v>
      </c>
      <c r="F38" s="7"/>
      <c r="G38" s="7">
        <v>54744059468</v>
      </c>
      <c r="H38" s="7"/>
      <c r="I38" s="7">
        <f t="shared" si="0"/>
        <v>2163747910</v>
      </c>
      <c r="J38" s="7"/>
      <c r="K38" s="7">
        <v>2503211</v>
      </c>
      <c r="L38" s="7"/>
      <c r="M38" s="7">
        <v>56907807378</v>
      </c>
      <c r="N38" s="7"/>
      <c r="O38" s="7">
        <v>57515312081</v>
      </c>
      <c r="P38" s="7"/>
      <c r="Q38" s="7">
        <f t="shared" si="1"/>
        <v>-607504703</v>
      </c>
    </row>
    <row r="39" spans="1:17">
      <c r="A39" s="1" t="s">
        <v>18</v>
      </c>
      <c r="C39" s="7">
        <v>72301017</v>
      </c>
      <c r="D39" s="7"/>
      <c r="E39" s="7">
        <v>311128805532</v>
      </c>
      <c r="F39" s="7"/>
      <c r="G39" s="7">
        <v>376670256770</v>
      </c>
      <c r="H39" s="7"/>
      <c r="I39" s="7">
        <f t="shared" si="0"/>
        <v>-65541451238</v>
      </c>
      <c r="J39" s="7"/>
      <c r="K39" s="7">
        <v>72301017</v>
      </c>
      <c r="L39" s="7"/>
      <c r="M39" s="7">
        <v>311128805532</v>
      </c>
      <c r="N39" s="7"/>
      <c r="O39" s="7">
        <v>244758065616</v>
      </c>
      <c r="P39" s="7"/>
      <c r="Q39" s="7">
        <f t="shared" si="1"/>
        <v>66370739916</v>
      </c>
    </row>
    <row r="40" spans="1:17">
      <c r="A40" s="1" t="s">
        <v>16</v>
      </c>
      <c r="C40" s="7">
        <v>51572424</v>
      </c>
      <c r="D40" s="7"/>
      <c r="E40" s="7">
        <v>112681718633</v>
      </c>
      <c r="F40" s="7"/>
      <c r="G40" s="7">
        <v>145594213339</v>
      </c>
      <c r="H40" s="7"/>
      <c r="I40" s="7">
        <f t="shared" si="0"/>
        <v>-32912494706</v>
      </c>
      <c r="J40" s="7"/>
      <c r="K40" s="7">
        <v>51572424</v>
      </c>
      <c r="L40" s="7"/>
      <c r="M40" s="7">
        <v>112681718633</v>
      </c>
      <c r="N40" s="7"/>
      <c r="O40" s="7">
        <v>126742032475</v>
      </c>
      <c r="P40" s="7"/>
      <c r="Q40" s="7">
        <f t="shared" si="1"/>
        <v>-14060313842</v>
      </c>
    </row>
    <row r="41" spans="1:17">
      <c r="A41" s="1" t="s">
        <v>17</v>
      </c>
      <c r="C41" s="7">
        <v>30626416</v>
      </c>
      <c r="D41" s="7"/>
      <c r="E41" s="7">
        <v>60705712516</v>
      </c>
      <c r="F41" s="7"/>
      <c r="G41" s="7">
        <v>76111555898</v>
      </c>
      <c r="H41" s="7"/>
      <c r="I41" s="7">
        <f t="shared" si="0"/>
        <v>-15405843382</v>
      </c>
      <c r="J41" s="7"/>
      <c r="K41" s="7">
        <v>30626416</v>
      </c>
      <c r="L41" s="7"/>
      <c r="M41" s="7">
        <v>60705712516</v>
      </c>
      <c r="N41" s="7"/>
      <c r="O41" s="7">
        <v>60781090857</v>
      </c>
      <c r="P41" s="7"/>
      <c r="Q41" s="7">
        <f t="shared" si="1"/>
        <v>-75378341</v>
      </c>
    </row>
    <row r="42" spans="1:17">
      <c r="A42" s="1" t="s">
        <v>34</v>
      </c>
      <c r="C42" s="7">
        <v>11253492</v>
      </c>
      <c r="D42" s="7"/>
      <c r="E42" s="7">
        <v>100007611480</v>
      </c>
      <c r="F42" s="7"/>
      <c r="G42" s="7">
        <v>99564091700</v>
      </c>
      <c r="H42" s="7"/>
      <c r="I42" s="7">
        <f t="shared" si="0"/>
        <v>443519780</v>
      </c>
      <c r="J42" s="7"/>
      <c r="K42" s="7">
        <v>11253492</v>
      </c>
      <c r="L42" s="7"/>
      <c r="M42" s="7">
        <v>100007611480</v>
      </c>
      <c r="N42" s="7"/>
      <c r="O42" s="7">
        <v>108709064767</v>
      </c>
      <c r="P42" s="7"/>
      <c r="Q42" s="7">
        <f t="shared" si="1"/>
        <v>-8701453287</v>
      </c>
    </row>
    <row r="43" spans="1:17">
      <c r="A43" s="1" t="s">
        <v>61</v>
      </c>
      <c r="C43" s="7">
        <v>1672492</v>
      </c>
      <c r="D43" s="7"/>
      <c r="E43" s="7">
        <v>25253992816</v>
      </c>
      <c r="F43" s="7"/>
      <c r="G43" s="7">
        <v>29963154486</v>
      </c>
      <c r="H43" s="7"/>
      <c r="I43" s="7">
        <f t="shared" si="0"/>
        <v>-4709161670</v>
      </c>
      <c r="J43" s="7"/>
      <c r="K43" s="7">
        <v>1672492</v>
      </c>
      <c r="L43" s="7"/>
      <c r="M43" s="7">
        <v>25253992816</v>
      </c>
      <c r="N43" s="7"/>
      <c r="O43" s="7">
        <v>26220947476</v>
      </c>
      <c r="P43" s="7"/>
      <c r="Q43" s="7">
        <f t="shared" si="1"/>
        <v>-966954660</v>
      </c>
    </row>
    <row r="44" spans="1:17">
      <c r="A44" s="1" t="s">
        <v>22</v>
      </c>
      <c r="C44" s="7">
        <v>16601214</v>
      </c>
      <c r="D44" s="7"/>
      <c r="E44" s="7">
        <v>172450464316</v>
      </c>
      <c r="F44" s="7"/>
      <c r="G44" s="7">
        <v>223841904426</v>
      </c>
      <c r="H44" s="7"/>
      <c r="I44" s="7">
        <f t="shared" si="0"/>
        <v>-51391440110</v>
      </c>
      <c r="J44" s="7"/>
      <c r="K44" s="7">
        <v>16601214</v>
      </c>
      <c r="L44" s="7"/>
      <c r="M44" s="7">
        <v>172450464316</v>
      </c>
      <c r="N44" s="7"/>
      <c r="O44" s="7">
        <v>167448743521</v>
      </c>
      <c r="P44" s="7"/>
      <c r="Q44" s="7">
        <f t="shared" si="1"/>
        <v>5001720795</v>
      </c>
    </row>
    <row r="45" spans="1:17">
      <c r="A45" s="1" t="s">
        <v>69</v>
      </c>
      <c r="C45" s="7">
        <v>4281541</v>
      </c>
      <c r="D45" s="7"/>
      <c r="E45" s="7">
        <v>117978144836</v>
      </c>
      <c r="F45" s="7"/>
      <c r="G45" s="7">
        <v>149565818467</v>
      </c>
      <c r="H45" s="7"/>
      <c r="I45" s="7">
        <f t="shared" si="0"/>
        <v>-31587673631</v>
      </c>
      <c r="J45" s="7"/>
      <c r="K45" s="7">
        <v>4281541</v>
      </c>
      <c r="L45" s="7"/>
      <c r="M45" s="7">
        <v>117978144836</v>
      </c>
      <c r="N45" s="7"/>
      <c r="O45" s="7">
        <v>148724869388</v>
      </c>
      <c r="P45" s="7"/>
      <c r="Q45" s="7">
        <f t="shared" si="1"/>
        <v>-30746724552</v>
      </c>
    </row>
    <row r="46" spans="1:17">
      <c r="A46" s="1" t="s">
        <v>27</v>
      </c>
      <c r="C46" s="7">
        <v>789316</v>
      </c>
      <c r="D46" s="7"/>
      <c r="E46" s="7">
        <v>106519952796</v>
      </c>
      <c r="F46" s="7"/>
      <c r="G46" s="7">
        <v>126999561624</v>
      </c>
      <c r="H46" s="7"/>
      <c r="I46" s="7">
        <f t="shared" si="0"/>
        <v>-20479608828</v>
      </c>
      <c r="J46" s="7"/>
      <c r="K46" s="7">
        <v>789316</v>
      </c>
      <c r="L46" s="7"/>
      <c r="M46" s="7">
        <v>106519952796</v>
      </c>
      <c r="N46" s="7"/>
      <c r="O46" s="7">
        <v>127680362446</v>
      </c>
      <c r="P46" s="7"/>
      <c r="Q46" s="7">
        <f t="shared" si="1"/>
        <v>-21160409650</v>
      </c>
    </row>
    <row r="47" spans="1:17">
      <c r="A47" s="1" t="s">
        <v>55</v>
      </c>
      <c r="C47" s="7">
        <v>30507841</v>
      </c>
      <c r="D47" s="7"/>
      <c r="E47" s="7">
        <v>355727725929</v>
      </c>
      <c r="F47" s="7"/>
      <c r="G47" s="7">
        <v>473332734277</v>
      </c>
      <c r="H47" s="7"/>
      <c r="I47" s="7">
        <f t="shared" si="0"/>
        <v>-117605008348</v>
      </c>
      <c r="J47" s="7"/>
      <c r="K47" s="7">
        <v>30507841</v>
      </c>
      <c r="L47" s="7"/>
      <c r="M47" s="7">
        <v>355727725929</v>
      </c>
      <c r="N47" s="7"/>
      <c r="O47" s="7">
        <v>305068355077</v>
      </c>
      <c r="P47" s="7"/>
      <c r="Q47" s="7">
        <f t="shared" si="1"/>
        <v>50659370852</v>
      </c>
    </row>
    <row r="48" spans="1:17">
      <c r="A48" s="1" t="s">
        <v>43</v>
      </c>
      <c r="C48" s="7">
        <v>8677163</v>
      </c>
      <c r="D48" s="7"/>
      <c r="E48" s="7">
        <v>135938413951</v>
      </c>
      <c r="F48" s="7"/>
      <c r="G48" s="7">
        <v>153867567966</v>
      </c>
      <c r="H48" s="7"/>
      <c r="I48" s="7">
        <f t="shared" si="0"/>
        <v>-17929154015</v>
      </c>
      <c r="J48" s="7"/>
      <c r="K48" s="7">
        <v>8677163</v>
      </c>
      <c r="L48" s="7"/>
      <c r="M48" s="7">
        <v>135938413951</v>
      </c>
      <c r="N48" s="7"/>
      <c r="O48" s="7">
        <v>120561412591</v>
      </c>
      <c r="P48" s="7"/>
      <c r="Q48" s="7">
        <f t="shared" si="1"/>
        <v>15377001360</v>
      </c>
    </row>
    <row r="49" spans="1:17">
      <c r="A49" s="1" t="s">
        <v>77</v>
      </c>
      <c r="C49" s="7">
        <v>973894</v>
      </c>
      <c r="D49" s="7"/>
      <c r="E49" s="7">
        <v>27929665690</v>
      </c>
      <c r="F49" s="7"/>
      <c r="G49" s="7">
        <v>48892029193</v>
      </c>
      <c r="H49" s="7"/>
      <c r="I49" s="7">
        <f t="shared" si="0"/>
        <v>-20962363503</v>
      </c>
      <c r="J49" s="7"/>
      <c r="K49" s="7">
        <v>973894</v>
      </c>
      <c r="L49" s="7"/>
      <c r="M49" s="7">
        <v>27929665690</v>
      </c>
      <c r="N49" s="7"/>
      <c r="O49" s="7">
        <v>19332904489</v>
      </c>
      <c r="P49" s="7"/>
      <c r="Q49" s="7">
        <f t="shared" si="1"/>
        <v>8596761201</v>
      </c>
    </row>
    <row r="50" spans="1:17">
      <c r="A50" s="1" t="s">
        <v>54</v>
      </c>
      <c r="C50" s="7">
        <v>8228741</v>
      </c>
      <c r="D50" s="7"/>
      <c r="E50" s="7">
        <v>41144293354</v>
      </c>
      <c r="F50" s="7"/>
      <c r="G50" s="7">
        <v>47055069469</v>
      </c>
      <c r="H50" s="7"/>
      <c r="I50" s="7">
        <f t="shared" si="0"/>
        <v>-5910776115</v>
      </c>
      <c r="J50" s="7"/>
      <c r="K50" s="7">
        <v>8228741</v>
      </c>
      <c r="L50" s="7"/>
      <c r="M50" s="7">
        <v>41144293354</v>
      </c>
      <c r="N50" s="7"/>
      <c r="O50" s="7">
        <v>44921627496</v>
      </c>
      <c r="P50" s="7"/>
      <c r="Q50" s="7">
        <f t="shared" si="1"/>
        <v>-3777334142</v>
      </c>
    </row>
    <row r="51" spans="1:17">
      <c r="A51" s="1" t="s">
        <v>64</v>
      </c>
      <c r="C51" s="7">
        <v>5337936</v>
      </c>
      <c r="D51" s="7"/>
      <c r="E51" s="7">
        <v>58845483864</v>
      </c>
      <c r="F51" s="7"/>
      <c r="G51" s="7">
        <v>56886180608</v>
      </c>
      <c r="H51" s="7"/>
      <c r="I51" s="7">
        <f t="shared" si="0"/>
        <v>1959303256</v>
      </c>
      <c r="J51" s="7"/>
      <c r="K51" s="7">
        <v>5337936</v>
      </c>
      <c r="L51" s="7"/>
      <c r="M51" s="7">
        <v>58845483864</v>
      </c>
      <c r="N51" s="7"/>
      <c r="O51" s="7">
        <v>51181893137</v>
      </c>
      <c r="P51" s="7"/>
      <c r="Q51" s="7">
        <f t="shared" si="1"/>
        <v>7663590727</v>
      </c>
    </row>
    <row r="52" spans="1:17">
      <c r="A52" s="1" t="s">
        <v>70</v>
      </c>
      <c r="C52" s="7">
        <v>2478948</v>
      </c>
      <c r="D52" s="7"/>
      <c r="E52" s="7">
        <v>70796415992</v>
      </c>
      <c r="F52" s="7"/>
      <c r="G52" s="7">
        <v>84126050290</v>
      </c>
      <c r="H52" s="7"/>
      <c r="I52" s="7">
        <f t="shared" si="0"/>
        <v>-13329634298</v>
      </c>
      <c r="J52" s="7"/>
      <c r="K52" s="7">
        <v>2478948</v>
      </c>
      <c r="L52" s="7"/>
      <c r="M52" s="7">
        <v>70796415992</v>
      </c>
      <c r="N52" s="7"/>
      <c r="O52" s="7">
        <v>84293877967</v>
      </c>
      <c r="P52" s="7"/>
      <c r="Q52" s="7">
        <f t="shared" si="1"/>
        <v>-13497461975</v>
      </c>
    </row>
    <row r="53" spans="1:17">
      <c r="A53" s="1" t="s">
        <v>29</v>
      </c>
      <c r="C53" s="7">
        <v>2099684</v>
      </c>
      <c r="D53" s="7"/>
      <c r="E53" s="7">
        <v>93673126703</v>
      </c>
      <c r="F53" s="7"/>
      <c r="G53" s="7">
        <v>119692275370</v>
      </c>
      <c r="H53" s="7"/>
      <c r="I53" s="7">
        <f t="shared" si="0"/>
        <v>-26019148667</v>
      </c>
      <c r="J53" s="7"/>
      <c r="K53" s="7">
        <v>2099684</v>
      </c>
      <c r="L53" s="7"/>
      <c r="M53" s="7">
        <v>93673126703</v>
      </c>
      <c r="N53" s="7"/>
      <c r="O53" s="7">
        <v>89121039865</v>
      </c>
      <c r="P53" s="7"/>
      <c r="Q53" s="7">
        <f t="shared" si="1"/>
        <v>4552086838</v>
      </c>
    </row>
    <row r="54" spans="1:17">
      <c r="A54" s="1" t="s">
        <v>20</v>
      </c>
      <c r="C54" s="7">
        <v>35196551</v>
      </c>
      <c r="D54" s="7"/>
      <c r="E54" s="7">
        <v>114512881470</v>
      </c>
      <c r="F54" s="7"/>
      <c r="G54" s="7">
        <v>131295992564</v>
      </c>
      <c r="H54" s="7"/>
      <c r="I54" s="7">
        <f t="shared" si="0"/>
        <v>-16783111094</v>
      </c>
      <c r="J54" s="7"/>
      <c r="K54" s="7">
        <v>35196551</v>
      </c>
      <c r="L54" s="7"/>
      <c r="M54" s="7">
        <v>114512881470</v>
      </c>
      <c r="N54" s="7"/>
      <c r="O54" s="7">
        <v>133691228948</v>
      </c>
      <c r="P54" s="7"/>
      <c r="Q54" s="7">
        <f t="shared" si="1"/>
        <v>-19178347478</v>
      </c>
    </row>
    <row r="55" spans="1:17">
      <c r="A55" s="1" t="s">
        <v>57</v>
      </c>
      <c r="C55" s="7">
        <v>2476432</v>
      </c>
      <c r="D55" s="7"/>
      <c r="E55" s="7">
        <v>46009121221</v>
      </c>
      <c r="F55" s="7"/>
      <c r="G55" s="7">
        <v>59660933352</v>
      </c>
      <c r="H55" s="7"/>
      <c r="I55" s="7">
        <f t="shared" si="0"/>
        <v>-13651812131</v>
      </c>
      <c r="J55" s="7"/>
      <c r="K55" s="7">
        <v>2476432</v>
      </c>
      <c r="L55" s="7"/>
      <c r="M55" s="7">
        <v>46009121221</v>
      </c>
      <c r="N55" s="7"/>
      <c r="O55" s="7">
        <v>55798370201</v>
      </c>
      <c r="P55" s="7"/>
      <c r="Q55" s="7">
        <f t="shared" si="1"/>
        <v>-9789248980</v>
      </c>
    </row>
    <row r="56" spans="1:17">
      <c r="A56" s="1" t="s">
        <v>24</v>
      </c>
      <c r="C56" s="7">
        <v>37848251</v>
      </c>
      <c r="D56" s="7"/>
      <c r="E56" s="7">
        <v>162004870121</v>
      </c>
      <c r="F56" s="7"/>
      <c r="G56" s="7">
        <v>197085092521</v>
      </c>
      <c r="H56" s="7"/>
      <c r="I56" s="7">
        <f t="shared" si="0"/>
        <v>-35080222400</v>
      </c>
      <c r="J56" s="7"/>
      <c r="K56" s="7">
        <v>37848251</v>
      </c>
      <c r="L56" s="7"/>
      <c r="M56" s="7">
        <v>162004870121</v>
      </c>
      <c r="N56" s="7"/>
      <c r="O56" s="7">
        <v>165433069822</v>
      </c>
      <c r="P56" s="7"/>
      <c r="Q56" s="7">
        <f t="shared" si="1"/>
        <v>-3428199701</v>
      </c>
    </row>
    <row r="57" spans="1:17">
      <c r="A57" s="1" t="s">
        <v>72</v>
      </c>
      <c r="C57" s="7">
        <v>7889511</v>
      </c>
      <c r="D57" s="7"/>
      <c r="E57" s="7">
        <v>148146117256</v>
      </c>
      <c r="F57" s="7"/>
      <c r="G57" s="7">
        <v>169893424655</v>
      </c>
      <c r="H57" s="7"/>
      <c r="I57" s="7">
        <f t="shared" si="0"/>
        <v>-21747307399</v>
      </c>
      <c r="J57" s="7"/>
      <c r="K57" s="7">
        <v>7889511</v>
      </c>
      <c r="L57" s="7"/>
      <c r="M57" s="7">
        <v>148146117256</v>
      </c>
      <c r="N57" s="7"/>
      <c r="O57" s="7">
        <v>159711688135</v>
      </c>
      <c r="P57" s="7"/>
      <c r="Q57" s="7">
        <f t="shared" si="1"/>
        <v>-11565570879</v>
      </c>
    </row>
    <row r="58" spans="1:17">
      <c r="A58" s="1" t="s">
        <v>26</v>
      </c>
      <c r="C58" s="7">
        <v>31313946</v>
      </c>
      <c r="D58" s="7"/>
      <c r="E58" s="7">
        <v>83048511560</v>
      </c>
      <c r="F58" s="7"/>
      <c r="G58" s="7">
        <v>97589164236</v>
      </c>
      <c r="H58" s="7"/>
      <c r="I58" s="7">
        <f t="shared" si="0"/>
        <v>-14540652676</v>
      </c>
      <c r="J58" s="7"/>
      <c r="K58" s="7">
        <v>31313946</v>
      </c>
      <c r="L58" s="7"/>
      <c r="M58" s="7">
        <v>83048511560</v>
      </c>
      <c r="N58" s="7"/>
      <c r="O58" s="7">
        <v>81620337198</v>
      </c>
      <c r="P58" s="7"/>
      <c r="Q58" s="7">
        <f t="shared" si="1"/>
        <v>1428174362</v>
      </c>
    </row>
    <row r="59" spans="1:17">
      <c r="A59" s="1" t="s">
        <v>31</v>
      </c>
      <c r="C59" s="7">
        <v>1074111</v>
      </c>
      <c r="D59" s="7"/>
      <c r="E59" s="7">
        <v>117588007955</v>
      </c>
      <c r="F59" s="7"/>
      <c r="G59" s="7">
        <v>142149217922</v>
      </c>
      <c r="H59" s="7"/>
      <c r="I59" s="7">
        <f t="shared" si="0"/>
        <v>-24561209967</v>
      </c>
      <c r="J59" s="7"/>
      <c r="K59" s="7">
        <v>1074111</v>
      </c>
      <c r="L59" s="7"/>
      <c r="M59" s="7">
        <v>117588007955</v>
      </c>
      <c r="N59" s="7"/>
      <c r="O59" s="7">
        <v>126836782327</v>
      </c>
      <c r="P59" s="7"/>
      <c r="Q59" s="7">
        <f t="shared" si="1"/>
        <v>-9248774372</v>
      </c>
    </row>
    <row r="60" spans="1:17">
      <c r="A60" s="1" t="s">
        <v>35</v>
      </c>
      <c r="C60" s="7">
        <v>279692</v>
      </c>
      <c r="D60" s="7"/>
      <c r="E60" s="7">
        <v>47681773290</v>
      </c>
      <c r="F60" s="7"/>
      <c r="G60" s="7">
        <v>45759801996</v>
      </c>
      <c r="H60" s="7"/>
      <c r="I60" s="7">
        <f t="shared" si="0"/>
        <v>1921971294</v>
      </c>
      <c r="J60" s="7"/>
      <c r="K60" s="7">
        <v>279692</v>
      </c>
      <c r="L60" s="7"/>
      <c r="M60" s="7">
        <v>47681773290</v>
      </c>
      <c r="N60" s="7"/>
      <c r="O60" s="7">
        <v>46117624340</v>
      </c>
      <c r="P60" s="7"/>
      <c r="Q60" s="7">
        <f t="shared" si="1"/>
        <v>1564148950</v>
      </c>
    </row>
    <row r="61" spans="1:17">
      <c r="A61" s="1" t="s">
        <v>47</v>
      </c>
      <c r="C61" s="7">
        <v>3246029</v>
      </c>
      <c r="D61" s="7"/>
      <c r="E61" s="7">
        <v>26717201255</v>
      </c>
      <c r="F61" s="7"/>
      <c r="G61" s="7">
        <v>27205541986</v>
      </c>
      <c r="H61" s="7"/>
      <c r="I61" s="7">
        <f t="shared" si="0"/>
        <v>-488340731</v>
      </c>
      <c r="J61" s="7"/>
      <c r="K61" s="7">
        <v>3246029</v>
      </c>
      <c r="L61" s="7"/>
      <c r="M61" s="7">
        <v>26717201255</v>
      </c>
      <c r="N61" s="7"/>
      <c r="O61" s="7">
        <v>22370664722</v>
      </c>
      <c r="P61" s="7"/>
      <c r="Q61" s="7">
        <f t="shared" si="1"/>
        <v>4346536533</v>
      </c>
    </row>
    <row r="62" spans="1:17">
      <c r="A62" s="1" t="s">
        <v>28</v>
      </c>
      <c r="C62" s="7">
        <v>1309436</v>
      </c>
      <c r="D62" s="7"/>
      <c r="E62" s="7">
        <v>20982515075</v>
      </c>
      <c r="F62" s="7"/>
      <c r="G62" s="7">
        <v>20006433161</v>
      </c>
      <c r="H62" s="7"/>
      <c r="I62" s="7">
        <f t="shared" si="0"/>
        <v>976081914</v>
      </c>
      <c r="J62" s="7"/>
      <c r="K62" s="7">
        <v>1309436</v>
      </c>
      <c r="L62" s="7"/>
      <c r="M62" s="7">
        <v>20982515075</v>
      </c>
      <c r="N62" s="7"/>
      <c r="O62" s="7">
        <v>17388043767</v>
      </c>
      <c r="P62" s="7"/>
      <c r="Q62" s="7">
        <f t="shared" si="1"/>
        <v>3594471308</v>
      </c>
    </row>
    <row r="63" spans="1:17">
      <c r="A63" s="1" t="s">
        <v>46</v>
      </c>
      <c r="C63" s="7">
        <v>241099594</v>
      </c>
      <c r="D63" s="7"/>
      <c r="E63" s="7">
        <v>283284090773</v>
      </c>
      <c r="F63" s="7"/>
      <c r="G63" s="7">
        <v>316772891603</v>
      </c>
      <c r="H63" s="7"/>
      <c r="I63" s="7">
        <f t="shared" si="0"/>
        <v>-33488800830</v>
      </c>
      <c r="J63" s="7"/>
      <c r="K63" s="7">
        <v>241099594</v>
      </c>
      <c r="L63" s="7"/>
      <c r="M63" s="7">
        <v>283284090773</v>
      </c>
      <c r="N63" s="7"/>
      <c r="O63" s="7">
        <v>275270527852</v>
      </c>
      <c r="P63" s="7"/>
      <c r="Q63" s="7">
        <f t="shared" si="1"/>
        <v>8013562921</v>
      </c>
    </row>
    <row r="64" spans="1:17">
      <c r="A64" s="1" t="s">
        <v>38</v>
      </c>
      <c r="C64" s="7">
        <v>3549297</v>
      </c>
      <c r="D64" s="7"/>
      <c r="E64" s="7">
        <v>19404982755</v>
      </c>
      <c r="F64" s="7"/>
      <c r="G64" s="7">
        <v>19909124300</v>
      </c>
      <c r="H64" s="7"/>
      <c r="I64" s="7">
        <f t="shared" si="0"/>
        <v>-504141545</v>
      </c>
      <c r="J64" s="7"/>
      <c r="K64" s="7">
        <v>3549297</v>
      </c>
      <c r="L64" s="7"/>
      <c r="M64" s="7">
        <v>19404982755</v>
      </c>
      <c r="N64" s="7"/>
      <c r="O64" s="7">
        <v>15361357416</v>
      </c>
      <c r="P64" s="7"/>
      <c r="Q64" s="7">
        <f t="shared" si="1"/>
        <v>4043625339</v>
      </c>
    </row>
    <row r="65" spans="1:17">
      <c r="A65" s="1" t="s">
        <v>45</v>
      </c>
      <c r="C65" s="7">
        <v>4539272</v>
      </c>
      <c r="D65" s="7"/>
      <c r="E65" s="7">
        <v>123184788952</v>
      </c>
      <c r="F65" s="7"/>
      <c r="G65" s="7">
        <v>105377255439</v>
      </c>
      <c r="H65" s="7"/>
      <c r="I65" s="7">
        <f t="shared" si="0"/>
        <v>17807533513</v>
      </c>
      <c r="J65" s="7"/>
      <c r="K65" s="7">
        <v>4539272</v>
      </c>
      <c r="L65" s="7"/>
      <c r="M65" s="7">
        <v>123184788952</v>
      </c>
      <c r="N65" s="7"/>
      <c r="O65" s="7">
        <v>124113653299</v>
      </c>
      <c r="P65" s="7"/>
      <c r="Q65" s="7">
        <f t="shared" si="1"/>
        <v>-928864347</v>
      </c>
    </row>
    <row r="66" spans="1:17">
      <c r="A66" s="1" t="s">
        <v>58</v>
      </c>
      <c r="C66" s="7">
        <v>2763755</v>
      </c>
      <c r="D66" s="7"/>
      <c r="E66" s="7">
        <v>38352456782</v>
      </c>
      <c r="F66" s="7"/>
      <c r="G66" s="7">
        <v>41647352109</v>
      </c>
      <c r="H66" s="7"/>
      <c r="I66" s="7">
        <f t="shared" si="0"/>
        <v>-3294895327</v>
      </c>
      <c r="J66" s="7"/>
      <c r="K66" s="7">
        <v>2763755</v>
      </c>
      <c r="L66" s="7"/>
      <c r="M66" s="7">
        <v>38352456782</v>
      </c>
      <c r="N66" s="7"/>
      <c r="O66" s="7">
        <v>47329662510</v>
      </c>
      <c r="P66" s="7"/>
      <c r="Q66" s="7">
        <f t="shared" si="1"/>
        <v>-8977205728</v>
      </c>
    </row>
    <row r="67" spans="1:17">
      <c r="A67" s="1" t="s">
        <v>25</v>
      </c>
      <c r="C67" s="7">
        <v>1849615</v>
      </c>
      <c r="D67" s="7"/>
      <c r="E67" s="7">
        <v>80531108834</v>
      </c>
      <c r="F67" s="7"/>
      <c r="G67" s="7">
        <v>100857840278</v>
      </c>
      <c r="H67" s="7"/>
      <c r="I67" s="7">
        <f t="shared" si="0"/>
        <v>-20326731444</v>
      </c>
      <c r="J67" s="7"/>
      <c r="K67" s="7">
        <v>1849615</v>
      </c>
      <c r="L67" s="7"/>
      <c r="M67" s="7">
        <v>80531108834</v>
      </c>
      <c r="N67" s="7"/>
      <c r="O67" s="7">
        <v>70430789891</v>
      </c>
      <c r="P67" s="7"/>
      <c r="Q67" s="7">
        <f t="shared" si="1"/>
        <v>10100318943</v>
      </c>
    </row>
    <row r="68" spans="1:17">
      <c r="A68" s="1" t="s">
        <v>42</v>
      </c>
      <c r="C68" s="7">
        <v>8184512</v>
      </c>
      <c r="D68" s="7"/>
      <c r="E68" s="7">
        <v>187123725532</v>
      </c>
      <c r="F68" s="7"/>
      <c r="G68" s="7">
        <v>179925507045</v>
      </c>
      <c r="H68" s="7"/>
      <c r="I68" s="7">
        <f t="shared" si="0"/>
        <v>7198218487</v>
      </c>
      <c r="J68" s="7"/>
      <c r="K68" s="7">
        <v>8184512</v>
      </c>
      <c r="L68" s="7"/>
      <c r="M68" s="7">
        <v>187123725532</v>
      </c>
      <c r="N68" s="7"/>
      <c r="O68" s="7">
        <v>208203098823</v>
      </c>
      <c r="P68" s="7"/>
      <c r="Q68" s="7">
        <f t="shared" si="1"/>
        <v>-21079373291</v>
      </c>
    </row>
    <row r="69" spans="1:17">
      <c r="A69" s="1" t="s">
        <v>59</v>
      </c>
      <c r="C69" s="7">
        <v>766708</v>
      </c>
      <c r="D69" s="7"/>
      <c r="E69" s="7">
        <v>10837717362</v>
      </c>
      <c r="F69" s="7"/>
      <c r="G69" s="7">
        <v>12938299273</v>
      </c>
      <c r="H69" s="7"/>
      <c r="I69" s="7">
        <f t="shared" si="0"/>
        <v>-2100581911</v>
      </c>
      <c r="J69" s="7"/>
      <c r="K69" s="7">
        <v>766708</v>
      </c>
      <c r="L69" s="7"/>
      <c r="M69" s="7">
        <v>10837717362</v>
      </c>
      <c r="N69" s="7"/>
      <c r="O69" s="7">
        <v>14695294472</v>
      </c>
      <c r="P69" s="7"/>
      <c r="Q69" s="7">
        <f t="shared" si="1"/>
        <v>-3857577110</v>
      </c>
    </row>
    <row r="70" spans="1:17">
      <c r="A70" s="1" t="s">
        <v>65</v>
      </c>
      <c r="C70" s="7">
        <v>1604916</v>
      </c>
      <c r="D70" s="7"/>
      <c r="E70" s="7">
        <v>46903782444</v>
      </c>
      <c r="F70" s="7"/>
      <c r="G70" s="7">
        <v>52071783231</v>
      </c>
      <c r="H70" s="7"/>
      <c r="I70" s="7">
        <f t="shared" si="0"/>
        <v>-5168000787</v>
      </c>
      <c r="J70" s="7"/>
      <c r="K70" s="7">
        <v>1604916</v>
      </c>
      <c r="L70" s="7"/>
      <c r="M70" s="7">
        <v>46903782444</v>
      </c>
      <c r="N70" s="7"/>
      <c r="O70" s="7">
        <v>29836384506</v>
      </c>
      <c r="P70" s="7"/>
      <c r="Q70" s="7">
        <f t="shared" si="1"/>
        <v>17067397938</v>
      </c>
    </row>
    <row r="71" spans="1:17">
      <c r="A71" s="1" t="s">
        <v>56</v>
      </c>
      <c r="C71" s="7">
        <v>5180559</v>
      </c>
      <c r="D71" s="7"/>
      <c r="E71" s="7">
        <v>216288856305</v>
      </c>
      <c r="F71" s="7"/>
      <c r="G71" s="7">
        <v>251050233626</v>
      </c>
      <c r="H71" s="7"/>
      <c r="I71" s="7">
        <f t="shared" si="0"/>
        <v>-34761377321</v>
      </c>
      <c r="J71" s="7"/>
      <c r="K71" s="7">
        <v>5180559</v>
      </c>
      <c r="L71" s="7"/>
      <c r="M71" s="7">
        <v>216288856305</v>
      </c>
      <c r="N71" s="7"/>
      <c r="O71" s="7">
        <v>302480635150</v>
      </c>
      <c r="P71" s="7"/>
      <c r="Q71" s="7">
        <f t="shared" si="1"/>
        <v>-86191778845</v>
      </c>
    </row>
    <row r="72" spans="1:17">
      <c r="A72" s="1" t="s">
        <v>75</v>
      </c>
      <c r="C72" s="7">
        <v>3880799</v>
      </c>
      <c r="D72" s="7"/>
      <c r="E72" s="7">
        <v>26618186897</v>
      </c>
      <c r="F72" s="7"/>
      <c r="G72" s="7">
        <v>29308248810</v>
      </c>
      <c r="H72" s="7"/>
      <c r="I72" s="7">
        <f t="shared" si="0"/>
        <v>-2690061913</v>
      </c>
      <c r="J72" s="7"/>
      <c r="K72" s="7">
        <v>3880799</v>
      </c>
      <c r="L72" s="7"/>
      <c r="M72" s="7">
        <v>26618186897</v>
      </c>
      <c r="N72" s="7"/>
      <c r="O72" s="7">
        <v>14910805278</v>
      </c>
      <c r="P72" s="7"/>
      <c r="Q72" s="7">
        <f t="shared" si="1"/>
        <v>11707381619</v>
      </c>
    </row>
    <row r="73" spans="1:17">
      <c r="A73" s="1" t="s">
        <v>81</v>
      </c>
      <c r="C73" s="7">
        <v>22214910</v>
      </c>
      <c r="D73" s="7"/>
      <c r="E73" s="7">
        <v>95728640122</v>
      </c>
      <c r="F73" s="7"/>
      <c r="G73" s="7">
        <v>93855054725</v>
      </c>
      <c r="H73" s="7"/>
      <c r="I73" s="7">
        <f t="shared" ref="I73" si="2">E73-G73</f>
        <v>1873585397</v>
      </c>
      <c r="J73" s="7"/>
      <c r="K73" s="7">
        <v>22214910</v>
      </c>
      <c r="L73" s="7"/>
      <c r="M73" s="7">
        <v>95728640122</v>
      </c>
      <c r="N73" s="7"/>
      <c r="O73" s="7">
        <v>93855054725</v>
      </c>
      <c r="P73" s="7"/>
      <c r="Q73" s="7">
        <f t="shared" ref="Q73" si="3">M73-O73</f>
        <v>1873585397</v>
      </c>
    </row>
    <row r="74" spans="1:17" ht="24.75" thickBot="1">
      <c r="C74" s="7"/>
      <c r="D74" s="7"/>
      <c r="E74" s="8">
        <f>SUM(E8:E73)</f>
        <v>7165242816443</v>
      </c>
      <c r="F74" s="7"/>
      <c r="G74" s="8">
        <f>SUM(G8:G73)</f>
        <v>8341200840610</v>
      </c>
      <c r="H74" s="7"/>
      <c r="I74" s="8">
        <f>SUM(I8:I73)</f>
        <v>-1175958024167</v>
      </c>
      <c r="J74" s="7"/>
      <c r="K74" s="7"/>
      <c r="L74" s="7"/>
      <c r="M74" s="8">
        <f>SUM(M8:M73)</f>
        <v>7165242816443</v>
      </c>
      <c r="N74" s="7"/>
      <c r="O74" s="8">
        <f>SUM(O8:O73)</f>
        <v>7244434292827</v>
      </c>
      <c r="P74" s="7"/>
      <c r="Q74" s="8">
        <f>SUM(Q8:Q73)</f>
        <v>-79191476384</v>
      </c>
    </row>
    <row r="75" spans="1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2"/>
  <sheetViews>
    <sheetView rightToLeft="1" workbookViewId="0">
      <selection activeCell="G94" sqref="G94"/>
    </sheetView>
  </sheetViews>
  <sheetFormatPr defaultRowHeight="24"/>
  <cols>
    <col min="1" max="1" width="32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107</v>
      </c>
      <c r="D6" s="15" t="s">
        <v>107</v>
      </c>
      <c r="E6" s="15" t="s">
        <v>107</v>
      </c>
      <c r="F6" s="15" t="s">
        <v>107</v>
      </c>
      <c r="G6" s="15" t="s">
        <v>107</v>
      </c>
      <c r="H6" s="15" t="s">
        <v>107</v>
      </c>
      <c r="I6" s="15" t="s">
        <v>107</v>
      </c>
      <c r="K6" s="15" t="s">
        <v>108</v>
      </c>
      <c r="L6" s="15" t="s">
        <v>108</v>
      </c>
      <c r="M6" s="15" t="s">
        <v>108</v>
      </c>
      <c r="N6" s="15" t="s">
        <v>108</v>
      </c>
      <c r="O6" s="15" t="s">
        <v>108</v>
      </c>
      <c r="P6" s="15" t="s">
        <v>108</v>
      </c>
      <c r="Q6" s="15" t="s">
        <v>108</v>
      </c>
    </row>
    <row r="7" spans="1:17" ht="24.75">
      <c r="A7" s="15" t="s">
        <v>3</v>
      </c>
      <c r="C7" s="15" t="s">
        <v>7</v>
      </c>
      <c r="E7" s="15" t="s">
        <v>149</v>
      </c>
      <c r="G7" s="15" t="s">
        <v>150</v>
      </c>
      <c r="I7" s="15" t="s">
        <v>152</v>
      </c>
      <c r="K7" s="15" t="s">
        <v>7</v>
      </c>
      <c r="M7" s="15" t="s">
        <v>149</v>
      </c>
      <c r="O7" s="15" t="s">
        <v>150</v>
      </c>
      <c r="Q7" s="15" t="s">
        <v>152</v>
      </c>
    </row>
    <row r="8" spans="1:17">
      <c r="A8" s="1" t="s">
        <v>42</v>
      </c>
      <c r="C8" s="7">
        <v>82672</v>
      </c>
      <c r="D8" s="7"/>
      <c r="E8" s="7">
        <v>1847771408</v>
      </c>
      <c r="F8" s="7"/>
      <c r="G8" s="7">
        <v>2103065707</v>
      </c>
      <c r="H8" s="7"/>
      <c r="I8" s="7">
        <f>E8-G8</f>
        <v>-255294299</v>
      </c>
      <c r="J8" s="7"/>
      <c r="K8" s="7">
        <v>649814</v>
      </c>
      <c r="L8" s="7"/>
      <c r="M8" s="7">
        <v>17510898106</v>
      </c>
      <c r="N8" s="7"/>
      <c r="O8" s="7">
        <v>14894206602</v>
      </c>
      <c r="P8" s="7"/>
      <c r="Q8" s="7">
        <f>M8-O8</f>
        <v>2616691504</v>
      </c>
    </row>
    <row r="9" spans="1:17">
      <c r="A9" s="1" t="s">
        <v>38</v>
      </c>
      <c r="C9" s="7">
        <v>35852</v>
      </c>
      <c r="D9" s="7"/>
      <c r="E9" s="7">
        <v>200394774</v>
      </c>
      <c r="F9" s="7"/>
      <c r="G9" s="7">
        <v>155167456</v>
      </c>
      <c r="H9" s="7"/>
      <c r="I9" s="7">
        <f t="shared" ref="I9:I72" si="0">E9-G9</f>
        <v>45227318</v>
      </c>
      <c r="J9" s="7"/>
      <c r="K9" s="7">
        <v>35852</v>
      </c>
      <c r="L9" s="7"/>
      <c r="M9" s="7">
        <v>200394774</v>
      </c>
      <c r="N9" s="7"/>
      <c r="O9" s="7">
        <v>155167456</v>
      </c>
      <c r="P9" s="7"/>
      <c r="Q9" s="7">
        <f t="shared" ref="Q9:Q72" si="1">M9-O9</f>
        <v>45227318</v>
      </c>
    </row>
    <row r="10" spans="1:17">
      <c r="A10" s="1" t="s">
        <v>58</v>
      </c>
      <c r="C10" s="7">
        <v>27917</v>
      </c>
      <c r="D10" s="7"/>
      <c r="E10" s="7">
        <v>417520428</v>
      </c>
      <c r="F10" s="7"/>
      <c r="G10" s="7">
        <v>478082244</v>
      </c>
      <c r="H10" s="7"/>
      <c r="I10" s="7">
        <f t="shared" si="0"/>
        <v>-60561816</v>
      </c>
      <c r="J10" s="7"/>
      <c r="K10" s="7">
        <v>258392</v>
      </c>
      <c r="L10" s="7"/>
      <c r="M10" s="7">
        <v>4806388523</v>
      </c>
      <c r="N10" s="7"/>
      <c r="O10" s="7">
        <v>4404623038</v>
      </c>
      <c r="P10" s="7"/>
      <c r="Q10" s="7">
        <f t="shared" si="1"/>
        <v>401765485</v>
      </c>
    </row>
    <row r="11" spans="1:17">
      <c r="A11" s="1" t="s">
        <v>47</v>
      </c>
      <c r="C11" s="7">
        <v>2912</v>
      </c>
      <c r="D11" s="7"/>
      <c r="E11" s="7">
        <v>24691568</v>
      </c>
      <c r="F11" s="7"/>
      <c r="G11" s="7">
        <v>20068636</v>
      </c>
      <c r="H11" s="7"/>
      <c r="I11" s="7">
        <f t="shared" si="0"/>
        <v>4622932</v>
      </c>
      <c r="J11" s="7"/>
      <c r="K11" s="7">
        <v>8064061</v>
      </c>
      <c r="L11" s="7"/>
      <c r="M11" s="7">
        <v>78169701698</v>
      </c>
      <c r="N11" s="7"/>
      <c r="O11" s="7">
        <v>70824131226</v>
      </c>
      <c r="P11" s="7"/>
      <c r="Q11" s="7">
        <f t="shared" si="1"/>
        <v>7345570472</v>
      </c>
    </row>
    <row r="12" spans="1:17">
      <c r="A12" s="1" t="s">
        <v>37</v>
      </c>
      <c r="C12" s="7">
        <v>324179</v>
      </c>
      <c r="D12" s="7"/>
      <c r="E12" s="7">
        <v>1917391372</v>
      </c>
      <c r="F12" s="7"/>
      <c r="G12" s="7">
        <v>1827038056</v>
      </c>
      <c r="H12" s="7"/>
      <c r="I12" s="7">
        <f t="shared" si="0"/>
        <v>90353316</v>
      </c>
      <c r="J12" s="7"/>
      <c r="K12" s="7">
        <v>4411201</v>
      </c>
      <c r="L12" s="7"/>
      <c r="M12" s="7">
        <v>27367374325</v>
      </c>
      <c r="N12" s="7"/>
      <c r="O12" s="7">
        <v>24347530728</v>
      </c>
      <c r="P12" s="7"/>
      <c r="Q12" s="7">
        <f t="shared" si="1"/>
        <v>3019843597</v>
      </c>
    </row>
    <row r="13" spans="1:17">
      <c r="A13" s="1" t="s">
        <v>40</v>
      </c>
      <c r="C13" s="7">
        <v>5552143</v>
      </c>
      <c r="D13" s="7"/>
      <c r="E13" s="7">
        <v>34328900169</v>
      </c>
      <c r="F13" s="7"/>
      <c r="G13" s="7">
        <v>34328900169</v>
      </c>
      <c r="H13" s="7"/>
      <c r="I13" s="7">
        <f t="shared" si="0"/>
        <v>0</v>
      </c>
      <c r="J13" s="7"/>
      <c r="K13" s="7">
        <v>5552143</v>
      </c>
      <c r="L13" s="7"/>
      <c r="M13" s="7">
        <v>34328900169</v>
      </c>
      <c r="N13" s="7"/>
      <c r="O13" s="7">
        <v>34328900169</v>
      </c>
      <c r="P13" s="7"/>
      <c r="Q13" s="7">
        <f t="shared" si="1"/>
        <v>0</v>
      </c>
    </row>
    <row r="14" spans="1:17">
      <c r="A14" s="1" t="s">
        <v>39</v>
      </c>
      <c r="C14" s="7">
        <v>5431246</v>
      </c>
      <c r="D14" s="7"/>
      <c r="E14" s="7">
        <v>31550108014</v>
      </c>
      <c r="F14" s="7"/>
      <c r="G14" s="7">
        <v>31550108014</v>
      </c>
      <c r="H14" s="7"/>
      <c r="I14" s="7">
        <f t="shared" si="0"/>
        <v>0</v>
      </c>
      <c r="J14" s="7"/>
      <c r="K14" s="7">
        <v>5431247</v>
      </c>
      <c r="L14" s="7"/>
      <c r="M14" s="7">
        <v>31550108015</v>
      </c>
      <c r="N14" s="7"/>
      <c r="O14" s="7">
        <v>31550113823</v>
      </c>
      <c r="P14" s="7"/>
      <c r="Q14" s="7">
        <f t="shared" si="1"/>
        <v>-5808</v>
      </c>
    </row>
    <row r="15" spans="1:17">
      <c r="A15" s="1" t="s">
        <v>23</v>
      </c>
      <c r="C15" s="7">
        <v>29926</v>
      </c>
      <c r="D15" s="7"/>
      <c r="E15" s="7">
        <v>480900917</v>
      </c>
      <c r="F15" s="7"/>
      <c r="G15" s="7">
        <v>511766096</v>
      </c>
      <c r="H15" s="7"/>
      <c r="I15" s="7">
        <f t="shared" si="0"/>
        <v>-30865179</v>
      </c>
      <c r="J15" s="7"/>
      <c r="K15" s="7">
        <v>127594</v>
      </c>
      <c r="L15" s="7"/>
      <c r="M15" s="7">
        <v>2291265742</v>
      </c>
      <c r="N15" s="7"/>
      <c r="O15" s="7">
        <v>2181325881</v>
      </c>
      <c r="P15" s="7"/>
      <c r="Q15" s="7">
        <f t="shared" si="1"/>
        <v>109939861</v>
      </c>
    </row>
    <row r="16" spans="1:17">
      <c r="A16" s="1" t="s">
        <v>21</v>
      </c>
      <c r="C16" s="7">
        <v>328951</v>
      </c>
      <c r="D16" s="7"/>
      <c r="E16" s="7">
        <v>2854994219</v>
      </c>
      <c r="F16" s="7"/>
      <c r="G16" s="7">
        <v>2330900521</v>
      </c>
      <c r="H16" s="7"/>
      <c r="I16" s="7">
        <f t="shared" si="0"/>
        <v>524093698</v>
      </c>
      <c r="J16" s="7"/>
      <c r="K16" s="7">
        <v>1510291</v>
      </c>
      <c r="L16" s="7"/>
      <c r="M16" s="7">
        <v>12875372666</v>
      </c>
      <c r="N16" s="7"/>
      <c r="O16" s="7">
        <v>10837827648</v>
      </c>
      <c r="P16" s="7"/>
      <c r="Q16" s="7">
        <f t="shared" si="1"/>
        <v>2037545018</v>
      </c>
    </row>
    <row r="17" spans="1:17">
      <c r="A17" s="1" t="s">
        <v>77</v>
      </c>
      <c r="C17" s="7">
        <v>1093976</v>
      </c>
      <c r="D17" s="7"/>
      <c r="E17" s="7">
        <v>38445737818</v>
      </c>
      <c r="F17" s="7"/>
      <c r="G17" s="7">
        <v>21716668866</v>
      </c>
      <c r="H17" s="7"/>
      <c r="I17" s="7">
        <f t="shared" si="0"/>
        <v>16729068952</v>
      </c>
      <c r="J17" s="7"/>
      <c r="K17" s="7">
        <v>1835847</v>
      </c>
      <c r="L17" s="7"/>
      <c r="M17" s="7">
        <v>60230373264</v>
      </c>
      <c r="N17" s="7"/>
      <c r="O17" s="7">
        <v>36418223483</v>
      </c>
      <c r="P17" s="7"/>
      <c r="Q17" s="7">
        <f t="shared" si="1"/>
        <v>23812149781</v>
      </c>
    </row>
    <row r="18" spans="1:17">
      <c r="A18" s="1" t="s">
        <v>22</v>
      </c>
      <c r="C18" s="7">
        <v>167690</v>
      </c>
      <c r="D18" s="7"/>
      <c r="E18" s="7">
        <v>2228310295</v>
      </c>
      <c r="F18" s="7"/>
      <c r="G18" s="7">
        <v>1691411230</v>
      </c>
      <c r="H18" s="7"/>
      <c r="I18" s="7">
        <f t="shared" si="0"/>
        <v>536899065</v>
      </c>
      <c r="J18" s="7"/>
      <c r="K18" s="7">
        <v>793138</v>
      </c>
      <c r="L18" s="7"/>
      <c r="M18" s="7">
        <v>9465641758</v>
      </c>
      <c r="N18" s="7"/>
      <c r="O18" s="7">
        <v>7943103881</v>
      </c>
      <c r="P18" s="7"/>
      <c r="Q18" s="7">
        <f t="shared" si="1"/>
        <v>1522537877</v>
      </c>
    </row>
    <row r="19" spans="1:17">
      <c r="A19" s="1" t="s">
        <v>24</v>
      </c>
      <c r="C19" s="7">
        <v>382306</v>
      </c>
      <c r="D19" s="7"/>
      <c r="E19" s="7">
        <v>1936891745</v>
      </c>
      <c r="F19" s="7"/>
      <c r="G19" s="7">
        <v>1671043000</v>
      </c>
      <c r="H19" s="7"/>
      <c r="I19" s="7">
        <f t="shared" si="0"/>
        <v>265848745</v>
      </c>
      <c r="J19" s="7"/>
      <c r="K19" s="7">
        <v>2108800</v>
      </c>
      <c r="L19" s="7"/>
      <c r="M19" s="7">
        <v>11086650945</v>
      </c>
      <c r="N19" s="7"/>
      <c r="O19" s="7">
        <v>9169839401</v>
      </c>
      <c r="P19" s="7"/>
      <c r="Q19" s="7">
        <f t="shared" si="1"/>
        <v>1916811544</v>
      </c>
    </row>
    <row r="20" spans="1:17">
      <c r="A20" s="1" t="s">
        <v>61</v>
      </c>
      <c r="C20" s="7">
        <v>16894</v>
      </c>
      <c r="D20" s="7"/>
      <c r="E20" s="7">
        <v>302321014</v>
      </c>
      <c r="F20" s="7"/>
      <c r="G20" s="7">
        <v>264860273</v>
      </c>
      <c r="H20" s="7"/>
      <c r="I20" s="7">
        <f t="shared" si="0"/>
        <v>37460741</v>
      </c>
      <c r="J20" s="7"/>
      <c r="K20" s="7">
        <v>68446</v>
      </c>
      <c r="L20" s="7"/>
      <c r="M20" s="7">
        <v>1224388603</v>
      </c>
      <c r="N20" s="7"/>
      <c r="O20" s="7">
        <v>1071162604</v>
      </c>
      <c r="P20" s="7"/>
      <c r="Q20" s="7">
        <f t="shared" si="1"/>
        <v>153225999</v>
      </c>
    </row>
    <row r="21" spans="1:17">
      <c r="A21" s="1" t="s">
        <v>64</v>
      </c>
      <c r="C21" s="7">
        <v>53919</v>
      </c>
      <c r="D21" s="7"/>
      <c r="E21" s="7">
        <v>559551607</v>
      </c>
      <c r="F21" s="7"/>
      <c r="G21" s="7">
        <v>516993178</v>
      </c>
      <c r="H21" s="7"/>
      <c r="I21" s="7">
        <f t="shared" si="0"/>
        <v>42558429</v>
      </c>
      <c r="J21" s="7"/>
      <c r="K21" s="7">
        <v>548529</v>
      </c>
      <c r="L21" s="7"/>
      <c r="M21" s="7">
        <v>6031244538</v>
      </c>
      <c r="N21" s="7"/>
      <c r="O21" s="7">
        <v>4909782104</v>
      </c>
      <c r="P21" s="7"/>
      <c r="Q21" s="7">
        <f t="shared" si="1"/>
        <v>1121462434</v>
      </c>
    </row>
    <row r="22" spans="1:17">
      <c r="A22" s="1" t="s">
        <v>56</v>
      </c>
      <c r="C22" s="7">
        <v>52329</v>
      </c>
      <c r="D22" s="7"/>
      <c r="E22" s="7">
        <v>2503334650</v>
      </c>
      <c r="F22" s="7"/>
      <c r="G22" s="7">
        <v>3055367030</v>
      </c>
      <c r="H22" s="7"/>
      <c r="I22" s="7">
        <f t="shared" si="0"/>
        <v>-552032380</v>
      </c>
      <c r="J22" s="7"/>
      <c r="K22" s="7">
        <v>1314269</v>
      </c>
      <c r="L22" s="7"/>
      <c r="M22" s="7">
        <v>80132921952</v>
      </c>
      <c r="N22" s="7"/>
      <c r="O22" s="7">
        <v>76640894250</v>
      </c>
      <c r="P22" s="7"/>
      <c r="Q22" s="7">
        <f t="shared" si="1"/>
        <v>3492027702</v>
      </c>
    </row>
    <row r="23" spans="1:17">
      <c r="A23" s="1" t="s">
        <v>63</v>
      </c>
      <c r="C23" s="7">
        <v>1163520</v>
      </c>
      <c r="D23" s="7"/>
      <c r="E23" s="7">
        <v>6463371952</v>
      </c>
      <c r="F23" s="7"/>
      <c r="G23" s="7">
        <v>5644951320</v>
      </c>
      <c r="H23" s="7"/>
      <c r="I23" s="7">
        <f t="shared" si="0"/>
        <v>818420632</v>
      </c>
      <c r="J23" s="7"/>
      <c r="K23" s="7">
        <v>4339757</v>
      </c>
      <c r="L23" s="7"/>
      <c r="M23" s="7">
        <v>25592414687</v>
      </c>
      <c r="N23" s="7"/>
      <c r="O23" s="7">
        <v>21533497471</v>
      </c>
      <c r="P23" s="7"/>
      <c r="Q23" s="7">
        <f t="shared" si="1"/>
        <v>4058917216</v>
      </c>
    </row>
    <row r="24" spans="1:17">
      <c r="A24" s="1" t="s">
        <v>60</v>
      </c>
      <c r="C24" s="7">
        <v>341401</v>
      </c>
      <c r="D24" s="7"/>
      <c r="E24" s="7">
        <v>1256010252</v>
      </c>
      <c r="F24" s="7"/>
      <c r="G24" s="7">
        <v>1232024961</v>
      </c>
      <c r="H24" s="7"/>
      <c r="I24" s="7">
        <f t="shared" si="0"/>
        <v>23985291</v>
      </c>
      <c r="J24" s="7"/>
      <c r="K24" s="7">
        <v>2769826</v>
      </c>
      <c r="L24" s="7"/>
      <c r="M24" s="7">
        <v>10512720694</v>
      </c>
      <c r="N24" s="7"/>
      <c r="O24" s="7">
        <v>9714417616</v>
      </c>
      <c r="P24" s="7"/>
      <c r="Q24" s="7">
        <f t="shared" si="1"/>
        <v>798303078</v>
      </c>
    </row>
    <row r="25" spans="1:17">
      <c r="A25" s="1" t="s">
        <v>62</v>
      </c>
      <c r="C25" s="7">
        <v>10297</v>
      </c>
      <c r="D25" s="7"/>
      <c r="E25" s="7">
        <v>141700298</v>
      </c>
      <c r="F25" s="7"/>
      <c r="G25" s="7">
        <v>135585811</v>
      </c>
      <c r="H25" s="7"/>
      <c r="I25" s="7">
        <f t="shared" si="0"/>
        <v>6114487</v>
      </c>
      <c r="J25" s="7"/>
      <c r="K25" s="7">
        <v>964259</v>
      </c>
      <c r="L25" s="7"/>
      <c r="M25" s="7">
        <v>11913651427</v>
      </c>
      <c r="N25" s="7"/>
      <c r="O25" s="7">
        <v>11075738359</v>
      </c>
      <c r="P25" s="7"/>
      <c r="Q25" s="7">
        <f t="shared" si="1"/>
        <v>837913068</v>
      </c>
    </row>
    <row r="26" spans="1:17">
      <c r="A26" s="1" t="s">
        <v>76</v>
      </c>
      <c r="C26" s="7">
        <v>782733</v>
      </c>
      <c r="D26" s="7"/>
      <c r="E26" s="7">
        <v>5316653799</v>
      </c>
      <c r="F26" s="7"/>
      <c r="G26" s="7">
        <v>4622889270</v>
      </c>
      <c r="H26" s="7"/>
      <c r="I26" s="7">
        <f t="shared" si="0"/>
        <v>693764529</v>
      </c>
      <c r="J26" s="7"/>
      <c r="K26" s="7">
        <v>9833366</v>
      </c>
      <c r="L26" s="7"/>
      <c r="M26" s="7">
        <v>73734925521</v>
      </c>
      <c r="N26" s="7"/>
      <c r="O26" s="7">
        <v>62692298450</v>
      </c>
      <c r="P26" s="7"/>
      <c r="Q26" s="7">
        <f t="shared" si="1"/>
        <v>11042627071</v>
      </c>
    </row>
    <row r="27" spans="1:17">
      <c r="A27" s="1" t="s">
        <v>36</v>
      </c>
      <c r="C27" s="7">
        <v>133819</v>
      </c>
      <c r="D27" s="7"/>
      <c r="E27" s="7">
        <v>1454565775</v>
      </c>
      <c r="F27" s="7"/>
      <c r="G27" s="7">
        <v>1030698708</v>
      </c>
      <c r="H27" s="7"/>
      <c r="I27" s="7">
        <f t="shared" si="0"/>
        <v>423867067</v>
      </c>
      <c r="J27" s="7"/>
      <c r="K27" s="7">
        <v>691713</v>
      </c>
      <c r="L27" s="7"/>
      <c r="M27" s="7">
        <v>24179449266</v>
      </c>
      <c r="N27" s="7"/>
      <c r="O27" s="7">
        <v>17949936200</v>
      </c>
      <c r="P27" s="7"/>
      <c r="Q27" s="7">
        <f t="shared" si="1"/>
        <v>6229513066</v>
      </c>
    </row>
    <row r="28" spans="1:17">
      <c r="A28" s="1" t="s">
        <v>65</v>
      </c>
      <c r="C28" s="7">
        <v>16212</v>
      </c>
      <c r="D28" s="7"/>
      <c r="E28" s="7">
        <v>514085694</v>
      </c>
      <c r="F28" s="7"/>
      <c r="G28" s="7">
        <v>301391142</v>
      </c>
      <c r="H28" s="7"/>
      <c r="I28" s="7">
        <f t="shared" si="0"/>
        <v>212694552</v>
      </c>
      <c r="J28" s="7"/>
      <c r="K28" s="7">
        <v>1565842</v>
      </c>
      <c r="L28" s="7"/>
      <c r="M28" s="7">
        <v>39123570714</v>
      </c>
      <c r="N28" s="7"/>
      <c r="O28" s="7">
        <v>28204749758</v>
      </c>
      <c r="P28" s="7"/>
      <c r="Q28" s="7">
        <f t="shared" si="1"/>
        <v>10918820956</v>
      </c>
    </row>
    <row r="29" spans="1:17">
      <c r="A29" s="1" t="s">
        <v>83</v>
      </c>
      <c r="C29" s="7">
        <v>1125000</v>
      </c>
      <c r="D29" s="7"/>
      <c r="E29" s="7">
        <v>14188121786</v>
      </c>
      <c r="F29" s="7"/>
      <c r="G29" s="7">
        <v>12398622736</v>
      </c>
      <c r="H29" s="7"/>
      <c r="I29" s="7">
        <f t="shared" si="0"/>
        <v>1789499050</v>
      </c>
      <c r="J29" s="7"/>
      <c r="K29" s="7">
        <v>1125000</v>
      </c>
      <c r="L29" s="7"/>
      <c r="M29" s="7">
        <v>14188121786</v>
      </c>
      <c r="N29" s="7"/>
      <c r="O29" s="7">
        <v>12398622736</v>
      </c>
      <c r="P29" s="7"/>
      <c r="Q29" s="7">
        <f t="shared" si="1"/>
        <v>1789499050</v>
      </c>
    </row>
    <row r="30" spans="1:17">
      <c r="A30" s="1" t="s">
        <v>44</v>
      </c>
      <c r="C30" s="7">
        <v>272207</v>
      </c>
      <c r="D30" s="7"/>
      <c r="E30" s="7">
        <v>739547683</v>
      </c>
      <c r="F30" s="7"/>
      <c r="G30" s="7">
        <v>675152433</v>
      </c>
      <c r="H30" s="7"/>
      <c r="I30" s="7">
        <f t="shared" si="0"/>
        <v>64395250</v>
      </c>
      <c r="J30" s="7"/>
      <c r="K30" s="7">
        <v>1257916</v>
      </c>
      <c r="L30" s="7"/>
      <c r="M30" s="7">
        <v>3851092148</v>
      </c>
      <c r="N30" s="7"/>
      <c r="O30" s="7">
        <v>3116576929</v>
      </c>
      <c r="P30" s="7"/>
      <c r="Q30" s="7">
        <f t="shared" si="1"/>
        <v>734515219</v>
      </c>
    </row>
    <row r="31" spans="1:17">
      <c r="A31" s="1" t="s">
        <v>15</v>
      </c>
      <c r="C31" s="7">
        <v>383723</v>
      </c>
      <c r="D31" s="7"/>
      <c r="E31" s="7">
        <v>1172164256</v>
      </c>
      <c r="F31" s="7"/>
      <c r="G31" s="7">
        <v>1284533567</v>
      </c>
      <c r="H31" s="7"/>
      <c r="I31" s="7">
        <f t="shared" si="0"/>
        <v>-112369311</v>
      </c>
      <c r="J31" s="7"/>
      <c r="K31" s="7">
        <v>1796822</v>
      </c>
      <c r="L31" s="7"/>
      <c r="M31" s="7">
        <v>6379914438</v>
      </c>
      <c r="N31" s="7"/>
      <c r="O31" s="7">
        <v>6012113791</v>
      </c>
      <c r="P31" s="7"/>
      <c r="Q31" s="7">
        <f t="shared" si="1"/>
        <v>367800647</v>
      </c>
    </row>
    <row r="32" spans="1:17">
      <c r="A32" s="1" t="s">
        <v>67</v>
      </c>
      <c r="C32" s="7">
        <v>107965</v>
      </c>
      <c r="D32" s="7"/>
      <c r="E32" s="7">
        <v>1616469876</v>
      </c>
      <c r="F32" s="7"/>
      <c r="G32" s="7">
        <v>1492551813</v>
      </c>
      <c r="H32" s="7"/>
      <c r="I32" s="7">
        <f t="shared" si="0"/>
        <v>123918063</v>
      </c>
      <c r="J32" s="7"/>
      <c r="K32" s="7">
        <v>3143609</v>
      </c>
      <c r="L32" s="7"/>
      <c r="M32" s="7">
        <v>53946089172</v>
      </c>
      <c r="N32" s="7"/>
      <c r="O32" s="7">
        <v>43035539799</v>
      </c>
      <c r="P32" s="7"/>
      <c r="Q32" s="7">
        <f t="shared" si="1"/>
        <v>10910549373</v>
      </c>
    </row>
    <row r="33" spans="1:17">
      <c r="A33" s="1" t="s">
        <v>49</v>
      </c>
      <c r="C33" s="7">
        <v>54342</v>
      </c>
      <c r="D33" s="7"/>
      <c r="E33" s="7">
        <v>1033785977</v>
      </c>
      <c r="F33" s="7"/>
      <c r="G33" s="7">
        <v>860509212</v>
      </c>
      <c r="H33" s="7"/>
      <c r="I33" s="7">
        <f t="shared" si="0"/>
        <v>173276765</v>
      </c>
      <c r="J33" s="7"/>
      <c r="K33" s="7">
        <v>1612153</v>
      </c>
      <c r="L33" s="7"/>
      <c r="M33" s="7">
        <v>23589478234</v>
      </c>
      <c r="N33" s="7"/>
      <c r="O33" s="7">
        <v>23990437257</v>
      </c>
      <c r="P33" s="7"/>
      <c r="Q33" s="7">
        <f t="shared" si="1"/>
        <v>-400959023</v>
      </c>
    </row>
    <row r="34" spans="1:17">
      <c r="A34" s="1" t="s">
        <v>50</v>
      </c>
      <c r="C34" s="7">
        <v>76442</v>
      </c>
      <c r="D34" s="7"/>
      <c r="E34" s="7">
        <v>1617705437</v>
      </c>
      <c r="F34" s="7"/>
      <c r="G34" s="7">
        <v>1553421576</v>
      </c>
      <c r="H34" s="7"/>
      <c r="I34" s="7">
        <f t="shared" si="0"/>
        <v>64283861</v>
      </c>
      <c r="J34" s="7"/>
      <c r="K34" s="7">
        <v>2865098</v>
      </c>
      <c r="L34" s="7"/>
      <c r="M34" s="7">
        <v>61970921303</v>
      </c>
      <c r="N34" s="7"/>
      <c r="O34" s="7">
        <v>55066814850</v>
      </c>
      <c r="P34" s="7"/>
      <c r="Q34" s="7">
        <f t="shared" si="1"/>
        <v>6904106453</v>
      </c>
    </row>
    <row r="35" spans="1:17">
      <c r="A35" s="1" t="s">
        <v>48</v>
      </c>
      <c r="C35" s="7">
        <v>26986</v>
      </c>
      <c r="D35" s="7"/>
      <c r="E35" s="7">
        <v>306078209</v>
      </c>
      <c r="F35" s="7"/>
      <c r="G35" s="7">
        <v>305327261</v>
      </c>
      <c r="H35" s="7"/>
      <c r="I35" s="7">
        <f t="shared" si="0"/>
        <v>750948</v>
      </c>
      <c r="J35" s="7"/>
      <c r="K35" s="7">
        <v>836239</v>
      </c>
      <c r="L35" s="7"/>
      <c r="M35" s="7">
        <v>8758525537</v>
      </c>
      <c r="N35" s="7"/>
      <c r="O35" s="7">
        <v>9189142869</v>
      </c>
      <c r="P35" s="7"/>
      <c r="Q35" s="7">
        <f t="shared" si="1"/>
        <v>-430617332</v>
      </c>
    </row>
    <row r="36" spans="1:17">
      <c r="A36" s="1" t="s">
        <v>46</v>
      </c>
      <c r="C36" s="7">
        <v>2435350</v>
      </c>
      <c r="D36" s="7"/>
      <c r="E36" s="7">
        <v>3148071087</v>
      </c>
      <c r="F36" s="7"/>
      <c r="G36" s="7">
        <v>2780511026</v>
      </c>
      <c r="H36" s="7"/>
      <c r="I36" s="7">
        <f t="shared" si="0"/>
        <v>367560061</v>
      </c>
      <c r="J36" s="7"/>
      <c r="K36" s="7">
        <v>20212541</v>
      </c>
      <c r="L36" s="7"/>
      <c r="M36" s="7">
        <v>24659412575</v>
      </c>
      <c r="N36" s="7"/>
      <c r="O36" s="7">
        <v>22732660039</v>
      </c>
      <c r="P36" s="7"/>
      <c r="Q36" s="7">
        <f t="shared" si="1"/>
        <v>1926752536</v>
      </c>
    </row>
    <row r="37" spans="1:17">
      <c r="A37" s="1" t="s">
        <v>57</v>
      </c>
      <c r="C37" s="7">
        <v>25015</v>
      </c>
      <c r="D37" s="7"/>
      <c r="E37" s="7">
        <v>627905371</v>
      </c>
      <c r="F37" s="7"/>
      <c r="G37" s="7">
        <v>563631962</v>
      </c>
      <c r="H37" s="7"/>
      <c r="I37" s="7">
        <f t="shared" si="0"/>
        <v>64273409</v>
      </c>
      <c r="J37" s="7"/>
      <c r="K37" s="7">
        <v>1288841</v>
      </c>
      <c r="L37" s="7"/>
      <c r="M37" s="7">
        <v>27991499246</v>
      </c>
      <c r="N37" s="7"/>
      <c r="O37" s="7">
        <v>27671151002</v>
      </c>
      <c r="P37" s="7"/>
      <c r="Q37" s="7">
        <f t="shared" si="1"/>
        <v>320348244</v>
      </c>
    </row>
    <row r="38" spans="1:17">
      <c r="A38" s="1" t="s">
        <v>70</v>
      </c>
      <c r="C38" s="7">
        <v>25040</v>
      </c>
      <c r="D38" s="7"/>
      <c r="E38" s="7">
        <v>872601578</v>
      </c>
      <c r="F38" s="7"/>
      <c r="G38" s="7">
        <v>851457435</v>
      </c>
      <c r="H38" s="7"/>
      <c r="I38" s="7">
        <f t="shared" si="0"/>
        <v>21144143</v>
      </c>
      <c r="J38" s="7"/>
      <c r="K38" s="7">
        <v>731757</v>
      </c>
      <c r="L38" s="7"/>
      <c r="M38" s="7">
        <v>24381439296</v>
      </c>
      <c r="N38" s="7"/>
      <c r="O38" s="7">
        <v>24312818450</v>
      </c>
      <c r="P38" s="7"/>
      <c r="Q38" s="7">
        <f t="shared" si="1"/>
        <v>68620846</v>
      </c>
    </row>
    <row r="39" spans="1:17">
      <c r="A39" s="1" t="s">
        <v>41</v>
      </c>
      <c r="C39" s="7">
        <v>58446</v>
      </c>
      <c r="D39" s="7"/>
      <c r="E39" s="7">
        <v>967156835</v>
      </c>
      <c r="F39" s="7"/>
      <c r="G39" s="7">
        <v>843619184</v>
      </c>
      <c r="H39" s="7"/>
      <c r="I39" s="7">
        <f t="shared" si="0"/>
        <v>123537651</v>
      </c>
      <c r="J39" s="7"/>
      <c r="K39" s="7">
        <v>222154</v>
      </c>
      <c r="L39" s="7"/>
      <c r="M39" s="7">
        <v>3473631433</v>
      </c>
      <c r="N39" s="7"/>
      <c r="O39" s="7">
        <v>3167587005</v>
      </c>
      <c r="P39" s="7"/>
      <c r="Q39" s="7">
        <f t="shared" si="1"/>
        <v>306044428</v>
      </c>
    </row>
    <row r="40" spans="1:17">
      <c r="A40" s="1" t="s">
        <v>78</v>
      </c>
      <c r="C40" s="7">
        <v>18540</v>
      </c>
      <c r="D40" s="7"/>
      <c r="E40" s="7">
        <v>515959664</v>
      </c>
      <c r="F40" s="7"/>
      <c r="G40" s="7">
        <v>428143106</v>
      </c>
      <c r="H40" s="7"/>
      <c r="I40" s="7">
        <f t="shared" si="0"/>
        <v>87816558</v>
      </c>
      <c r="J40" s="7"/>
      <c r="K40" s="7">
        <v>87274</v>
      </c>
      <c r="L40" s="7"/>
      <c r="M40" s="7">
        <v>2509561196</v>
      </c>
      <c r="N40" s="7"/>
      <c r="O40" s="7">
        <v>1999283889</v>
      </c>
      <c r="P40" s="7"/>
      <c r="Q40" s="7">
        <f t="shared" si="1"/>
        <v>510277307</v>
      </c>
    </row>
    <row r="41" spans="1:17">
      <c r="A41" s="1" t="s">
        <v>80</v>
      </c>
      <c r="C41" s="7">
        <v>9254</v>
      </c>
      <c r="D41" s="7"/>
      <c r="E41" s="7">
        <v>311402148</v>
      </c>
      <c r="F41" s="7"/>
      <c r="G41" s="7">
        <v>334236660</v>
      </c>
      <c r="H41" s="7"/>
      <c r="I41" s="7">
        <f t="shared" si="0"/>
        <v>-22834512</v>
      </c>
      <c r="J41" s="7"/>
      <c r="K41" s="7">
        <v>37492</v>
      </c>
      <c r="L41" s="7"/>
      <c r="M41" s="7">
        <v>1458858059</v>
      </c>
      <c r="N41" s="7"/>
      <c r="O41" s="7">
        <v>1351348707</v>
      </c>
      <c r="P41" s="7"/>
      <c r="Q41" s="7">
        <f t="shared" si="1"/>
        <v>107509352</v>
      </c>
    </row>
    <row r="42" spans="1:17">
      <c r="A42" s="1" t="s">
        <v>33</v>
      </c>
      <c r="C42" s="7">
        <v>16687</v>
      </c>
      <c r="D42" s="7"/>
      <c r="E42" s="7">
        <v>486185852</v>
      </c>
      <c r="F42" s="7"/>
      <c r="G42" s="7">
        <v>457069424</v>
      </c>
      <c r="H42" s="7"/>
      <c r="I42" s="7">
        <f t="shared" si="0"/>
        <v>29116428</v>
      </c>
      <c r="J42" s="7"/>
      <c r="K42" s="7">
        <v>362791</v>
      </c>
      <c r="L42" s="7"/>
      <c r="M42" s="7">
        <v>16093408715</v>
      </c>
      <c r="N42" s="7"/>
      <c r="O42" s="7">
        <v>13446083557</v>
      </c>
      <c r="P42" s="7"/>
      <c r="Q42" s="7">
        <f t="shared" si="1"/>
        <v>2647325158</v>
      </c>
    </row>
    <row r="43" spans="1:17">
      <c r="A43" s="1" t="s">
        <v>32</v>
      </c>
      <c r="C43" s="7">
        <v>9341</v>
      </c>
      <c r="D43" s="7"/>
      <c r="E43" s="7">
        <v>480098535</v>
      </c>
      <c r="F43" s="7"/>
      <c r="G43" s="7">
        <v>478944088</v>
      </c>
      <c r="H43" s="7"/>
      <c r="I43" s="7">
        <f t="shared" si="0"/>
        <v>1154447</v>
      </c>
      <c r="J43" s="7"/>
      <c r="K43" s="7">
        <v>670226</v>
      </c>
      <c r="L43" s="7"/>
      <c r="M43" s="7">
        <v>42316184216</v>
      </c>
      <c r="N43" s="7"/>
      <c r="O43" s="7">
        <v>34319214231</v>
      </c>
      <c r="P43" s="7"/>
      <c r="Q43" s="7">
        <f t="shared" si="1"/>
        <v>7996969985</v>
      </c>
    </row>
    <row r="44" spans="1:17">
      <c r="A44" s="1" t="s">
        <v>30</v>
      </c>
      <c r="C44" s="7">
        <v>12226</v>
      </c>
      <c r="D44" s="7"/>
      <c r="E44" s="7">
        <v>428630858</v>
      </c>
      <c r="F44" s="7"/>
      <c r="G44" s="7">
        <v>445276393</v>
      </c>
      <c r="H44" s="7"/>
      <c r="I44" s="7">
        <f t="shared" si="0"/>
        <v>-16645535</v>
      </c>
      <c r="J44" s="7"/>
      <c r="K44" s="7">
        <v>53879</v>
      </c>
      <c r="L44" s="7"/>
      <c r="M44" s="7">
        <v>2068541061</v>
      </c>
      <c r="N44" s="7"/>
      <c r="O44" s="7">
        <v>1931213805</v>
      </c>
      <c r="P44" s="7"/>
      <c r="Q44" s="7">
        <f t="shared" si="1"/>
        <v>137327256</v>
      </c>
    </row>
    <row r="45" spans="1:17">
      <c r="A45" s="1" t="s">
        <v>69</v>
      </c>
      <c r="C45" s="7">
        <v>1521312</v>
      </c>
      <c r="D45" s="7"/>
      <c r="E45" s="7">
        <v>50073747805</v>
      </c>
      <c r="F45" s="7"/>
      <c r="G45" s="7">
        <v>52844741737</v>
      </c>
      <c r="H45" s="7"/>
      <c r="I45" s="7">
        <f t="shared" si="0"/>
        <v>-2770993932</v>
      </c>
      <c r="J45" s="7"/>
      <c r="K45" s="7">
        <v>2266138</v>
      </c>
      <c r="L45" s="7"/>
      <c r="M45" s="7">
        <v>79802154563</v>
      </c>
      <c r="N45" s="7"/>
      <c r="O45" s="7">
        <v>78368038244</v>
      </c>
      <c r="P45" s="7"/>
      <c r="Q45" s="7">
        <f t="shared" si="1"/>
        <v>1434116319</v>
      </c>
    </row>
    <row r="46" spans="1:17">
      <c r="A46" s="1" t="s">
        <v>27</v>
      </c>
      <c r="C46" s="7">
        <v>7973</v>
      </c>
      <c r="D46" s="7"/>
      <c r="E46" s="7">
        <v>1223317346</v>
      </c>
      <c r="F46" s="7"/>
      <c r="G46" s="7">
        <v>1289718641</v>
      </c>
      <c r="H46" s="7"/>
      <c r="I46" s="7">
        <f t="shared" si="0"/>
        <v>-66401295</v>
      </c>
      <c r="J46" s="7"/>
      <c r="K46" s="7">
        <v>131036</v>
      </c>
      <c r="L46" s="7"/>
      <c r="M46" s="7">
        <v>20790608697</v>
      </c>
      <c r="N46" s="7"/>
      <c r="O46" s="7">
        <v>20726205312</v>
      </c>
      <c r="P46" s="7"/>
      <c r="Q46" s="7">
        <f t="shared" si="1"/>
        <v>64403385</v>
      </c>
    </row>
    <row r="47" spans="1:17">
      <c r="A47" s="1" t="s">
        <v>55</v>
      </c>
      <c r="C47" s="7">
        <v>12889829</v>
      </c>
      <c r="D47" s="7"/>
      <c r="E47" s="7">
        <v>168033457404</v>
      </c>
      <c r="F47" s="7"/>
      <c r="G47" s="7">
        <v>128894041657</v>
      </c>
      <c r="H47" s="7"/>
      <c r="I47" s="7">
        <f t="shared" si="0"/>
        <v>39139415747</v>
      </c>
      <c r="J47" s="7"/>
      <c r="K47" s="7">
        <v>37049047</v>
      </c>
      <c r="L47" s="7"/>
      <c r="M47" s="7">
        <v>462861589768</v>
      </c>
      <c r="N47" s="7"/>
      <c r="O47" s="7">
        <v>365503336711</v>
      </c>
      <c r="P47" s="7"/>
      <c r="Q47" s="7">
        <f t="shared" si="1"/>
        <v>97358253057</v>
      </c>
    </row>
    <row r="48" spans="1:17">
      <c r="A48" s="1" t="s">
        <v>43</v>
      </c>
      <c r="C48" s="7">
        <v>87649</v>
      </c>
      <c r="D48" s="7"/>
      <c r="E48" s="7">
        <v>1562305346</v>
      </c>
      <c r="F48" s="7"/>
      <c r="G48" s="7">
        <v>1217804395</v>
      </c>
      <c r="H48" s="7"/>
      <c r="I48" s="7">
        <f t="shared" si="0"/>
        <v>344500951</v>
      </c>
      <c r="J48" s="7"/>
      <c r="K48" s="7">
        <v>366064</v>
      </c>
      <c r="L48" s="7"/>
      <c r="M48" s="7">
        <v>6534030623</v>
      </c>
      <c r="N48" s="7"/>
      <c r="O48" s="7">
        <v>5035348029</v>
      </c>
      <c r="P48" s="7"/>
      <c r="Q48" s="7">
        <f t="shared" si="1"/>
        <v>1498682594</v>
      </c>
    </row>
    <row r="49" spans="1:17">
      <c r="A49" s="1" t="s">
        <v>29</v>
      </c>
      <c r="C49" s="7">
        <v>21156</v>
      </c>
      <c r="D49" s="7"/>
      <c r="E49" s="7">
        <v>1182684759</v>
      </c>
      <c r="F49" s="7"/>
      <c r="G49" s="7">
        <v>897965944</v>
      </c>
      <c r="H49" s="7"/>
      <c r="I49" s="7">
        <f t="shared" si="0"/>
        <v>284718815</v>
      </c>
      <c r="J49" s="7"/>
      <c r="K49" s="7">
        <v>99617</v>
      </c>
      <c r="L49" s="7"/>
      <c r="M49" s="7">
        <v>5381471525</v>
      </c>
      <c r="N49" s="7"/>
      <c r="O49" s="7">
        <v>4150291036</v>
      </c>
      <c r="P49" s="7"/>
      <c r="Q49" s="7">
        <f t="shared" si="1"/>
        <v>1231180489</v>
      </c>
    </row>
    <row r="50" spans="1:17">
      <c r="A50" s="1" t="s">
        <v>72</v>
      </c>
      <c r="C50" s="7">
        <v>79693</v>
      </c>
      <c r="D50" s="7"/>
      <c r="E50" s="7">
        <v>1705417321</v>
      </c>
      <c r="F50" s="7"/>
      <c r="G50" s="7">
        <v>1613269008</v>
      </c>
      <c r="H50" s="7"/>
      <c r="I50" s="7">
        <f t="shared" si="0"/>
        <v>92148313</v>
      </c>
      <c r="J50" s="7"/>
      <c r="K50" s="7">
        <v>633026</v>
      </c>
      <c r="L50" s="7"/>
      <c r="M50" s="7">
        <v>17859431790</v>
      </c>
      <c r="N50" s="7"/>
      <c r="O50" s="7">
        <v>12693995319</v>
      </c>
      <c r="P50" s="7"/>
      <c r="Q50" s="7">
        <f t="shared" si="1"/>
        <v>5165436471</v>
      </c>
    </row>
    <row r="51" spans="1:17">
      <c r="A51" s="1" t="s">
        <v>26</v>
      </c>
      <c r="C51" s="7">
        <v>316303</v>
      </c>
      <c r="D51" s="7"/>
      <c r="E51" s="7">
        <v>967718896</v>
      </c>
      <c r="F51" s="7"/>
      <c r="G51" s="7">
        <v>824449191</v>
      </c>
      <c r="H51" s="7"/>
      <c r="I51" s="7">
        <f t="shared" si="0"/>
        <v>143269705</v>
      </c>
      <c r="J51" s="7"/>
      <c r="K51" s="7">
        <v>10550465</v>
      </c>
      <c r="L51" s="7"/>
      <c r="M51" s="7">
        <v>34308046538</v>
      </c>
      <c r="N51" s="7"/>
      <c r="O51" s="7">
        <v>27015753024</v>
      </c>
      <c r="P51" s="7"/>
      <c r="Q51" s="7">
        <f t="shared" si="1"/>
        <v>7292293514</v>
      </c>
    </row>
    <row r="52" spans="1:17">
      <c r="A52" s="1" t="s">
        <v>25</v>
      </c>
      <c r="C52" s="7">
        <v>18683</v>
      </c>
      <c r="D52" s="7"/>
      <c r="E52" s="7">
        <v>1056008563</v>
      </c>
      <c r="F52" s="7"/>
      <c r="G52" s="7">
        <v>711422897</v>
      </c>
      <c r="H52" s="7"/>
      <c r="I52" s="7">
        <f t="shared" si="0"/>
        <v>344585666</v>
      </c>
      <c r="J52" s="7"/>
      <c r="K52" s="7">
        <v>88139</v>
      </c>
      <c r="L52" s="7"/>
      <c r="M52" s="7">
        <v>4479003604</v>
      </c>
      <c r="N52" s="7"/>
      <c r="O52" s="7">
        <v>3291959864</v>
      </c>
      <c r="P52" s="7"/>
      <c r="Q52" s="7">
        <f t="shared" si="1"/>
        <v>1187043740</v>
      </c>
    </row>
    <row r="53" spans="1:17">
      <c r="A53" s="1" t="s">
        <v>31</v>
      </c>
      <c r="C53" s="7">
        <v>10850</v>
      </c>
      <c r="D53" s="7"/>
      <c r="E53" s="7">
        <v>1487721362</v>
      </c>
      <c r="F53" s="7"/>
      <c r="G53" s="7">
        <v>1281226135</v>
      </c>
      <c r="H53" s="7"/>
      <c r="I53" s="7">
        <f t="shared" si="0"/>
        <v>206495227</v>
      </c>
      <c r="J53" s="7"/>
      <c r="K53" s="7">
        <v>187091</v>
      </c>
      <c r="L53" s="7"/>
      <c r="M53" s="7">
        <v>24445454764</v>
      </c>
      <c r="N53" s="7"/>
      <c r="O53" s="7">
        <v>21807916489</v>
      </c>
      <c r="P53" s="7"/>
      <c r="Q53" s="7">
        <f t="shared" si="1"/>
        <v>2637538275</v>
      </c>
    </row>
    <row r="54" spans="1:17">
      <c r="A54" s="1" t="s">
        <v>35</v>
      </c>
      <c r="C54" s="7">
        <v>2826</v>
      </c>
      <c r="D54" s="7"/>
      <c r="E54" s="7">
        <v>453390077</v>
      </c>
      <c r="F54" s="7"/>
      <c r="G54" s="7">
        <v>465971150</v>
      </c>
      <c r="H54" s="7"/>
      <c r="I54" s="7">
        <f t="shared" si="0"/>
        <v>-12581073</v>
      </c>
      <c r="J54" s="7"/>
      <c r="K54" s="7">
        <v>120230</v>
      </c>
      <c r="L54" s="7"/>
      <c r="M54" s="7">
        <v>20514417487</v>
      </c>
      <c r="N54" s="7"/>
      <c r="O54" s="7">
        <v>19055269156</v>
      </c>
      <c r="P54" s="7"/>
      <c r="Q54" s="7">
        <f t="shared" si="1"/>
        <v>1459148331</v>
      </c>
    </row>
    <row r="55" spans="1:17">
      <c r="A55" s="1" t="s">
        <v>28</v>
      </c>
      <c r="C55" s="7">
        <v>13227</v>
      </c>
      <c r="D55" s="7"/>
      <c r="E55" s="7">
        <v>198108116</v>
      </c>
      <c r="F55" s="7"/>
      <c r="G55" s="7">
        <v>175641770</v>
      </c>
      <c r="H55" s="7"/>
      <c r="I55" s="7">
        <f t="shared" si="0"/>
        <v>22466346</v>
      </c>
      <c r="J55" s="7"/>
      <c r="K55" s="7">
        <v>3126239</v>
      </c>
      <c r="L55" s="7"/>
      <c r="M55" s="7">
        <v>43288724753</v>
      </c>
      <c r="N55" s="7"/>
      <c r="O55" s="7">
        <v>39976262025</v>
      </c>
      <c r="P55" s="7"/>
      <c r="Q55" s="7">
        <f t="shared" si="1"/>
        <v>3312462728</v>
      </c>
    </row>
    <row r="56" spans="1:17">
      <c r="A56" s="1" t="s">
        <v>75</v>
      </c>
      <c r="C56" s="7">
        <v>39200</v>
      </c>
      <c r="D56" s="7"/>
      <c r="E56" s="7">
        <v>287738908</v>
      </c>
      <c r="F56" s="7"/>
      <c r="G56" s="7">
        <v>150614234</v>
      </c>
      <c r="H56" s="7"/>
      <c r="I56" s="7">
        <f t="shared" si="0"/>
        <v>137124674</v>
      </c>
      <c r="J56" s="7"/>
      <c r="K56" s="7">
        <v>6619201</v>
      </c>
      <c r="L56" s="7"/>
      <c r="M56" s="7">
        <v>52781133696</v>
      </c>
      <c r="N56" s="7"/>
      <c r="O56" s="7">
        <v>25432293023</v>
      </c>
      <c r="P56" s="7"/>
      <c r="Q56" s="7">
        <f t="shared" si="1"/>
        <v>27348840673</v>
      </c>
    </row>
    <row r="57" spans="1:17">
      <c r="A57" s="1" t="s">
        <v>51</v>
      </c>
      <c r="C57" s="7">
        <v>418616</v>
      </c>
      <c r="D57" s="7"/>
      <c r="E57" s="7">
        <v>9594078851</v>
      </c>
      <c r="F57" s="7"/>
      <c r="G57" s="7">
        <v>9618378118</v>
      </c>
      <c r="H57" s="7"/>
      <c r="I57" s="7">
        <f t="shared" si="0"/>
        <v>-24299267</v>
      </c>
      <c r="J57" s="7"/>
      <c r="K57" s="7">
        <v>478246</v>
      </c>
      <c r="L57" s="7"/>
      <c r="M57" s="7">
        <v>10835005203</v>
      </c>
      <c r="N57" s="7"/>
      <c r="O57" s="7">
        <v>10988473591</v>
      </c>
      <c r="P57" s="7"/>
      <c r="Q57" s="7">
        <f t="shared" si="1"/>
        <v>-153468388</v>
      </c>
    </row>
    <row r="58" spans="1:17">
      <c r="A58" s="1" t="s">
        <v>52</v>
      </c>
      <c r="C58" s="7">
        <v>730677</v>
      </c>
      <c r="D58" s="7"/>
      <c r="E58" s="7">
        <v>16222120656</v>
      </c>
      <c r="F58" s="7"/>
      <c r="G58" s="7">
        <v>12035024140</v>
      </c>
      <c r="H58" s="7"/>
      <c r="I58" s="7">
        <f t="shared" si="0"/>
        <v>4187096516</v>
      </c>
      <c r="J58" s="7"/>
      <c r="K58" s="7">
        <v>1229451</v>
      </c>
      <c r="L58" s="7"/>
      <c r="M58" s="7">
        <v>46094071864</v>
      </c>
      <c r="N58" s="7"/>
      <c r="O58" s="7">
        <v>36681032412</v>
      </c>
      <c r="P58" s="7"/>
      <c r="Q58" s="7">
        <f t="shared" si="1"/>
        <v>9413039452</v>
      </c>
    </row>
    <row r="59" spans="1:17">
      <c r="A59" s="1" t="s">
        <v>53</v>
      </c>
      <c r="C59" s="7">
        <v>56821</v>
      </c>
      <c r="D59" s="7"/>
      <c r="E59" s="7">
        <v>2295231256</v>
      </c>
      <c r="F59" s="7"/>
      <c r="G59" s="7">
        <v>1512723108</v>
      </c>
      <c r="H59" s="7"/>
      <c r="I59" s="7">
        <f t="shared" si="0"/>
        <v>782508148</v>
      </c>
      <c r="J59" s="7"/>
      <c r="K59" s="7">
        <v>3067928</v>
      </c>
      <c r="L59" s="7"/>
      <c r="M59" s="7">
        <v>118496009828</v>
      </c>
      <c r="N59" s="7"/>
      <c r="O59" s="7">
        <v>81372288480</v>
      </c>
      <c r="P59" s="7"/>
      <c r="Q59" s="7">
        <f t="shared" si="1"/>
        <v>37123721348</v>
      </c>
    </row>
    <row r="60" spans="1:17">
      <c r="A60" s="1" t="s">
        <v>19</v>
      </c>
      <c r="C60" s="7">
        <v>162891</v>
      </c>
      <c r="D60" s="7"/>
      <c r="E60" s="7">
        <v>371307148</v>
      </c>
      <c r="F60" s="7"/>
      <c r="G60" s="7">
        <v>339229007</v>
      </c>
      <c r="H60" s="7"/>
      <c r="I60" s="7">
        <f t="shared" si="0"/>
        <v>32078141</v>
      </c>
      <c r="J60" s="7"/>
      <c r="K60" s="7">
        <v>782318</v>
      </c>
      <c r="L60" s="7"/>
      <c r="M60" s="7">
        <v>1942664497</v>
      </c>
      <c r="N60" s="7"/>
      <c r="O60" s="7">
        <v>1624938225</v>
      </c>
      <c r="P60" s="7"/>
      <c r="Q60" s="7">
        <f t="shared" si="1"/>
        <v>317726272</v>
      </c>
    </row>
    <row r="61" spans="1:17">
      <c r="A61" s="1" t="s">
        <v>18</v>
      </c>
      <c r="C61" s="7">
        <v>36812</v>
      </c>
      <c r="D61" s="7"/>
      <c r="E61" s="7">
        <v>171621026</v>
      </c>
      <c r="F61" s="7"/>
      <c r="G61" s="7">
        <v>124618357</v>
      </c>
      <c r="H61" s="7"/>
      <c r="I61" s="7">
        <f t="shared" si="0"/>
        <v>47002669</v>
      </c>
      <c r="J61" s="7"/>
      <c r="K61" s="7">
        <v>2023494</v>
      </c>
      <c r="L61" s="7"/>
      <c r="M61" s="7">
        <v>7379771260</v>
      </c>
      <c r="N61" s="7"/>
      <c r="O61" s="7">
        <v>6091917459</v>
      </c>
      <c r="P61" s="7"/>
      <c r="Q61" s="7">
        <f t="shared" si="1"/>
        <v>1287853801</v>
      </c>
    </row>
    <row r="62" spans="1:17">
      <c r="A62" s="1" t="s">
        <v>17</v>
      </c>
      <c r="C62" s="7">
        <v>309358</v>
      </c>
      <c r="D62" s="7"/>
      <c r="E62" s="7">
        <v>724818328</v>
      </c>
      <c r="F62" s="7"/>
      <c r="G62" s="7">
        <v>613950933</v>
      </c>
      <c r="H62" s="7"/>
      <c r="I62" s="7">
        <f t="shared" si="0"/>
        <v>110867395</v>
      </c>
      <c r="J62" s="7"/>
      <c r="K62" s="7">
        <v>1328334</v>
      </c>
      <c r="L62" s="7"/>
      <c r="M62" s="7">
        <v>3314935395</v>
      </c>
      <c r="N62" s="7"/>
      <c r="O62" s="7">
        <v>2625015736</v>
      </c>
      <c r="P62" s="7"/>
      <c r="Q62" s="7">
        <f t="shared" si="1"/>
        <v>689919659</v>
      </c>
    </row>
    <row r="63" spans="1:17">
      <c r="A63" s="1" t="s">
        <v>34</v>
      </c>
      <c r="C63" s="7">
        <v>23692</v>
      </c>
      <c r="D63" s="7"/>
      <c r="E63" s="7">
        <v>216003788</v>
      </c>
      <c r="F63" s="7"/>
      <c r="G63" s="7">
        <v>229381628</v>
      </c>
      <c r="H63" s="7"/>
      <c r="I63" s="7">
        <f t="shared" si="0"/>
        <v>-13377840</v>
      </c>
      <c r="J63" s="7"/>
      <c r="K63" s="7">
        <v>23692</v>
      </c>
      <c r="L63" s="7"/>
      <c r="M63" s="7">
        <v>216003788</v>
      </c>
      <c r="N63" s="7"/>
      <c r="O63" s="7">
        <v>229381628</v>
      </c>
      <c r="P63" s="7"/>
      <c r="Q63" s="7">
        <f t="shared" si="1"/>
        <v>-13377840</v>
      </c>
    </row>
    <row r="64" spans="1:17">
      <c r="A64" s="1" t="s">
        <v>79</v>
      </c>
      <c r="C64" s="7">
        <v>65288</v>
      </c>
      <c r="D64" s="7"/>
      <c r="E64" s="7">
        <v>1035588432</v>
      </c>
      <c r="F64" s="7"/>
      <c r="G64" s="7">
        <v>754701841</v>
      </c>
      <c r="H64" s="7"/>
      <c r="I64" s="7">
        <f t="shared" si="0"/>
        <v>280886591</v>
      </c>
      <c r="J64" s="7"/>
      <c r="K64" s="7">
        <v>282636</v>
      </c>
      <c r="L64" s="7"/>
      <c r="M64" s="7">
        <v>4677538493</v>
      </c>
      <c r="N64" s="7"/>
      <c r="O64" s="7">
        <v>3597952697</v>
      </c>
      <c r="P64" s="7"/>
      <c r="Q64" s="7">
        <f t="shared" si="1"/>
        <v>1079585796</v>
      </c>
    </row>
    <row r="65" spans="1:17">
      <c r="A65" s="1" t="s">
        <v>71</v>
      </c>
      <c r="C65" s="7">
        <v>72730</v>
      </c>
      <c r="D65" s="7"/>
      <c r="E65" s="7">
        <v>805573510</v>
      </c>
      <c r="F65" s="7"/>
      <c r="G65" s="7">
        <v>614191437</v>
      </c>
      <c r="H65" s="7"/>
      <c r="I65" s="7">
        <f t="shared" si="0"/>
        <v>191382073</v>
      </c>
      <c r="J65" s="7"/>
      <c r="K65" s="7">
        <v>346651</v>
      </c>
      <c r="L65" s="7"/>
      <c r="M65" s="7">
        <v>3927523559</v>
      </c>
      <c r="N65" s="7"/>
      <c r="O65" s="7">
        <v>2908938785</v>
      </c>
      <c r="P65" s="7"/>
      <c r="Q65" s="7">
        <f t="shared" si="1"/>
        <v>1018584774</v>
      </c>
    </row>
    <row r="66" spans="1:17">
      <c r="A66" s="1" t="s">
        <v>54</v>
      </c>
      <c r="C66" s="7">
        <v>83119</v>
      </c>
      <c r="D66" s="7"/>
      <c r="E66" s="7">
        <v>461254087</v>
      </c>
      <c r="F66" s="7"/>
      <c r="G66" s="7">
        <v>453756020</v>
      </c>
      <c r="H66" s="7"/>
      <c r="I66" s="7">
        <f t="shared" si="0"/>
        <v>7498067</v>
      </c>
      <c r="J66" s="7"/>
      <c r="K66" s="7">
        <v>376815</v>
      </c>
      <c r="L66" s="7"/>
      <c r="M66" s="7">
        <v>2541868703</v>
      </c>
      <c r="N66" s="7"/>
      <c r="O66" s="7">
        <v>2180314382</v>
      </c>
      <c r="P66" s="7"/>
      <c r="Q66" s="7">
        <f t="shared" si="1"/>
        <v>361554321</v>
      </c>
    </row>
    <row r="67" spans="1:17">
      <c r="A67" s="1" t="s">
        <v>20</v>
      </c>
      <c r="C67" s="7">
        <v>158114</v>
      </c>
      <c r="D67" s="7"/>
      <c r="E67" s="7">
        <v>600796136</v>
      </c>
      <c r="F67" s="7"/>
      <c r="G67" s="7">
        <v>600583137</v>
      </c>
      <c r="H67" s="7"/>
      <c r="I67" s="7">
        <f t="shared" si="0"/>
        <v>212999</v>
      </c>
      <c r="J67" s="7"/>
      <c r="K67" s="7">
        <v>158114</v>
      </c>
      <c r="L67" s="7"/>
      <c r="M67" s="7">
        <v>600796136</v>
      </c>
      <c r="N67" s="7"/>
      <c r="O67" s="7">
        <v>600583137</v>
      </c>
      <c r="P67" s="7"/>
      <c r="Q67" s="7">
        <f t="shared" si="1"/>
        <v>212999</v>
      </c>
    </row>
    <row r="68" spans="1:17">
      <c r="A68" s="1" t="s">
        <v>66</v>
      </c>
      <c r="C68" s="7">
        <v>76768</v>
      </c>
      <c r="D68" s="7"/>
      <c r="E68" s="7">
        <v>998503473</v>
      </c>
      <c r="F68" s="7"/>
      <c r="G68" s="7">
        <v>959429308</v>
      </c>
      <c r="H68" s="7"/>
      <c r="I68" s="7">
        <f t="shared" si="0"/>
        <v>39074165</v>
      </c>
      <c r="J68" s="7"/>
      <c r="K68" s="7">
        <v>1047137</v>
      </c>
      <c r="L68" s="7"/>
      <c r="M68" s="7">
        <v>14395539814</v>
      </c>
      <c r="N68" s="7"/>
      <c r="O68" s="7">
        <v>12565604483</v>
      </c>
      <c r="P68" s="7"/>
      <c r="Q68" s="7">
        <f t="shared" si="1"/>
        <v>1829935331</v>
      </c>
    </row>
    <row r="69" spans="1:17">
      <c r="A69" s="1" t="s">
        <v>45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16160</v>
      </c>
      <c r="L69" s="7"/>
      <c r="M69" s="7">
        <v>442960636</v>
      </c>
      <c r="N69" s="7"/>
      <c r="O69" s="7">
        <v>491882537</v>
      </c>
      <c r="P69" s="7"/>
      <c r="Q69" s="7">
        <f t="shared" si="1"/>
        <v>-48921901</v>
      </c>
    </row>
    <row r="70" spans="1:17">
      <c r="A70" s="1" t="s">
        <v>153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625000</v>
      </c>
      <c r="L70" s="7"/>
      <c r="M70" s="7">
        <v>15314583040</v>
      </c>
      <c r="N70" s="7"/>
      <c r="O70" s="7">
        <v>8445161250</v>
      </c>
      <c r="P70" s="7"/>
      <c r="Q70" s="7">
        <f t="shared" si="1"/>
        <v>6869421790</v>
      </c>
    </row>
    <row r="71" spans="1:17">
      <c r="A71" s="1" t="s">
        <v>154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1099073</v>
      </c>
      <c r="L71" s="7"/>
      <c r="M71" s="7">
        <v>17571894064</v>
      </c>
      <c r="N71" s="7"/>
      <c r="O71" s="7">
        <v>19042859177</v>
      </c>
      <c r="P71" s="7"/>
      <c r="Q71" s="7">
        <f t="shared" si="1"/>
        <v>-1470965113</v>
      </c>
    </row>
    <row r="72" spans="1:17">
      <c r="A72" s="1" t="s">
        <v>74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7284001</v>
      </c>
      <c r="L72" s="7"/>
      <c r="M72" s="7">
        <v>74792400143</v>
      </c>
      <c r="N72" s="7"/>
      <c r="O72" s="7">
        <v>57987725514</v>
      </c>
      <c r="P72" s="7"/>
      <c r="Q72" s="7">
        <f t="shared" si="1"/>
        <v>16804674629</v>
      </c>
    </row>
    <row r="73" spans="1:17">
      <c r="A73" s="1" t="s">
        <v>73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86" si="2">E73-G73</f>
        <v>0</v>
      </c>
      <c r="J73" s="7"/>
      <c r="K73" s="7">
        <v>8984709</v>
      </c>
      <c r="L73" s="7"/>
      <c r="M73" s="7">
        <v>64445743778</v>
      </c>
      <c r="N73" s="7"/>
      <c r="O73" s="7">
        <v>49683022693</v>
      </c>
      <c r="P73" s="7"/>
      <c r="Q73" s="7">
        <f t="shared" ref="Q73:Q86" si="3">M73-O73</f>
        <v>14762721085</v>
      </c>
    </row>
    <row r="74" spans="1:17">
      <c r="A74" s="1" t="s">
        <v>155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2000000</v>
      </c>
      <c r="L74" s="7"/>
      <c r="M74" s="7">
        <v>12107529075</v>
      </c>
      <c r="N74" s="7"/>
      <c r="O74" s="7">
        <v>11325950281</v>
      </c>
      <c r="P74" s="7"/>
      <c r="Q74" s="7">
        <f t="shared" si="3"/>
        <v>781578794</v>
      </c>
    </row>
    <row r="75" spans="1:17">
      <c r="A75" s="1" t="s">
        <v>156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33939435</v>
      </c>
      <c r="L75" s="7"/>
      <c r="M75" s="7">
        <v>255529469096</v>
      </c>
      <c r="N75" s="7"/>
      <c r="O75" s="7">
        <v>149794094670</v>
      </c>
      <c r="P75" s="7"/>
      <c r="Q75" s="7">
        <f t="shared" si="3"/>
        <v>105735374426</v>
      </c>
    </row>
    <row r="76" spans="1:17">
      <c r="A76" s="1" t="s">
        <v>157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2715563</v>
      </c>
      <c r="L76" s="7"/>
      <c r="M76" s="7">
        <v>15301314044</v>
      </c>
      <c r="N76" s="7"/>
      <c r="O76" s="7">
        <v>6374345625</v>
      </c>
      <c r="P76" s="7"/>
      <c r="Q76" s="7">
        <f t="shared" si="3"/>
        <v>8926968419</v>
      </c>
    </row>
    <row r="77" spans="1:17">
      <c r="A77" s="1" t="s">
        <v>59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342</v>
      </c>
      <c r="L77" s="7"/>
      <c r="M77" s="7">
        <v>6646321</v>
      </c>
      <c r="N77" s="7"/>
      <c r="O77" s="7">
        <v>8027182</v>
      </c>
      <c r="P77" s="7"/>
      <c r="Q77" s="7">
        <f t="shared" si="3"/>
        <v>-1380861</v>
      </c>
    </row>
    <row r="78" spans="1:17">
      <c r="A78" s="1" t="s">
        <v>158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832644</v>
      </c>
      <c r="L78" s="7"/>
      <c r="M78" s="7">
        <v>8749588823</v>
      </c>
      <c r="N78" s="7"/>
      <c r="O78" s="7">
        <v>8218959398</v>
      </c>
      <c r="P78" s="7"/>
      <c r="Q78" s="7">
        <f t="shared" si="3"/>
        <v>530629425</v>
      </c>
    </row>
    <row r="79" spans="1:17">
      <c r="A79" s="1" t="s">
        <v>159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7490000</v>
      </c>
      <c r="L79" s="7"/>
      <c r="M79" s="7">
        <v>79697420171</v>
      </c>
      <c r="N79" s="7"/>
      <c r="O79" s="7">
        <v>70020094260</v>
      </c>
      <c r="P79" s="7"/>
      <c r="Q79" s="7">
        <f t="shared" si="3"/>
        <v>9677325911</v>
      </c>
    </row>
    <row r="80" spans="1:17">
      <c r="A80" s="1" t="s">
        <v>68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13660246</v>
      </c>
      <c r="L80" s="7"/>
      <c r="M80" s="7">
        <v>26823090902</v>
      </c>
      <c r="N80" s="7"/>
      <c r="O80" s="7">
        <v>32705136907</v>
      </c>
      <c r="P80" s="7"/>
      <c r="Q80" s="7">
        <f t="shared" si="3"/>
        <v>-5882046005</v>
      </c>
    </row>
    <row r="81" spans="1:19">
      <c r="A81" s="1" t="s">
        <v>160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6027396</v>
      </c>
      <c r="L81" s="7"/>
      <c r="M81" s="7">
        <v>48160158850</v>
      </c>
      <c r="N81" s="7"/>
      <c r="O81" s="7">
        <v>42209846838</v>
      </c>
      <c r="P81" s="7"/>
      <c r="Q81" s="7">
        <f t="shared" si="3"/>
        <v>5950312012</v>
      </c>
    </row>
    <row r="82" spans="1:19">
      <c r="A82" s="1" t="s">
        <v>161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2176239</v>
      </c>
      <c r="L82" s="7"/>
      <c r="M82" s="7">
        <v>394699217940</v>
      </c>
      <c r="N82" s="7"/>
      <c r="O82" s="7">
        <v>366917066733</v>
      </c>
      <c r="P82" s="7"/>
      <c r="Q82" s="7">
        <f t="shared" si="3"/>
        <v>27782151207</v>
      </c>
    </row>
    <row r="83" spans="1:19">
      <c r="A83" s="1" t="s">
        <v>162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34621</v>
      </c>
      <c r="L83" s="7"/>
      <c r="M83" s="7">
        <v>482552972</v>
      </c>
      <c r="N83" s="7"/>
      <c r="O83" s="7">
        <v>426746062</v>
      </c>
      <c r="P83" s="7"/>
      <c r="Q83" s="7">
        <f t="shared" si="3"/>
        <v>55806910</v>
      </c>
    </row>
    <row r="84" spans="1:19">
      <c r="A84" s="1" t="s">
        <v>163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5512447</v>
      </c>
      <c r="L84" s="7"/>
      <c r="M84" s="7">
        <v>98262426368</v>
      </c>
      <c r="N84" s="7"/>
      <c r="O84" s="7">
        <v>64229070053</v>
      </c>
      <c r="P84" s="7"/>
      <c r="Q84" s="7">
        <f t="shared" si="3"/>
        <v>34033356315</v>
      </c>
    </row>
    <row r="85" spans="1:19">
      <c r="A85" s="1" t="s">
        <v>16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1035388</v>
      </c>
      <c r="L85" s="7"/>
      <c r="M85" s="7">
        <v>2329479300</v>
      </c>
      <c r="N85" s="7"/>
      <c r="O85" s="7">
        <v>2012020886</v>
      </c>
      <c r="P85" s="7"/>
      <c r="Q85" s="7">
        <f t="shared" si="3"/>
        <v>317458414</v>
      </c>
    </row>
    <row r="86" spans="1:19">
      <c r="A86" s="1" t="s">
        <v>164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19942157</v>
      </c>
      <c r="L86" s="7"/>
      <c r="M86" s="7">
        <v>52830099119</v>
      </c>
      <c r="N86" s="7"/>
      <c r="O86" s="7">
        <v>52991528962</v>
      </c>
      <c r="P86" s="7"/>
      <c r="Q86" s="7">
        <f t="shared" si="3"/>
        <v>-161429843</v>
      </c>
    </row>
    <row r="87" spans="1:19" ht="24.75" thickBot="1">
      <c r="C87" s="7"/>
      <c r="D87" s="7"/>
      <c r="E87" s="8">
        <f>SUM(E8:E86)</f>
        <v>424985605514</v>
      </c>
      <c r="F87" s="7"/>
      <c r="G87" s="8">
        <f>SUM(G8:G86)</f>
        <v>359164823357</v>
      </c>
      <c r="H87" s="7"/>
      <c r="I87" s="8">
        <f>SUM(I8:I86)</f>
        <v>65820782157</v>
      </c>
      <c r="J87" s="7"/>
      <c r="K87" s="7"/>
      <c r="L87" s="7"/>
      <c r="M87" s="8">
        <f>SUM(M8:M86)</f>
        <v>3034979406792</v>
      </c>
      <c r="N87" s="7"/>
      <c r="O87" s="8">
        <f>SUM(O8:O86)</f>
        <v>2491994727339</v>
      </c>
      <c r="P87" s="7"/>
      <c r="Q87" s="8">
        <f>SUM(SUM(Q8:Q86))</f>
        <v>542984679453</v>
      </c>
      <c r="S87" s="3"/>
    </row>
    <row r="88" spans="1:19" ht="24.75" thickTop="1">
      <c r="S88" s="3"/>
    </row>
    <row r="89" spans="1:19">
      <c r="I89" s="3"/>
      <c r="S89" s="3"/>
    </row>
    <row r="90" spans="1:19">
      <c r="I90" s="3"/>
      <c r="S90" s="3"/>
    </row>
    <row r="91" spans="1:19">
      <c r="I91" s="3"/>
    </row>
    <row r="92" spans="1:19">
      <c r="I92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9"/>
  <sheetViews>
    <sheetView rightToLeft="1" topLeftCell="A73" workbookViewId="0">
      <selection activeCell="I8" sqref="I8"/>
    </sheetView>
  </sheetViews>
  <sheetFormatPr defaultRowHeight="24"/>
  <cols>
    <col min="1" max="1" width="32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>
      <c r="A6" s="14" t="s">
        <v>3</v>
      </c>
      <c r="C6" s="15" t="s">
        <v>107</v>
      </c>
      <c r="D6" s="15" t="s">
        <v>107</v>
      </c>
      <c r="E6" s="15" t="s">
        <v>107</v>
      </c>
      <c r="F6" s="15" t="s">
        <v>107</v>
      </c>
      <c r="G6" s="15" t="s">
        <v>107</v>
      </c>
      <c r="H6" s="15" t="s">
        <v>107</v>
      </c>
      <c r="I6" s="15" t="s">
        <v>107</v>
      </c>
      <c r="J6" s="15" t="s">
        <v>107</v>
      </c>
      <c r="K6" s="15" t="s">
        <v>107</v>
      </c>
      <c r="M6" s="15" t="s">
        <v>108</v>
      </c>
      <c r="N6" s="15" t="s">
        <v>108</v>
      </c>
      <c r="O6" s="15" t="s">
        <v>108</v>
      </c>
      <c r="P6" s="15" t="s">
        <v>108</v>
      </c>
      <c r="Q6" s="15" t="s">
        <v>108</v>
      </c>
      <c r="R6" s="15" t="s">
        <v>108</v>
      </c>
      <c r="S6" s="15" t="s">
        <v>108</v>
      </c>
      <c r="T6" s="15" t="s">
        <v>108</v>
      </c>
      <c r="U6" s="15" t="s">
        <v>108</v>
      </c>
    </row>
    <row r="7" spans="1:21" ht="24.75">
      <c r="A7" s="15" t="s">
        <v>3</v>
      </c>
      <c r="C7" s="15" t="s">
        <v>165</v>
      </c>
      <c r="E7" s="15" t="s">
        <v>166</v>
      </c>
      <c r="G7" s="15" t="s">
        <v>167</v>
      </c>
      <c r="I7" s="15" t="s">
        <v>92</v>
      </c>
      <c r="K7" s="15" t="s">
        <v>168</v>
      </c>
      <c r="M7" s="15" t="s">
        <v>165</v>
      </c>
      <c r="O7" s="15" t="s">
        <v>166</v>
      </c>
      <c r="Q7" s="15" t="s">
        <v>167</v>
      </c>
      <c r="S7" s="15" t="s">
        <v>92</v>
      </c>
      <c r="U7" s="15" t="s">
        <v>168</v>
      </c>
    </row>
    <row r="8" spans="1:21">
      <c r="A8" s="1" t="s">
        <v>42</v>
      </c>
      <c r="C8" s="7">
        <v>0</v>
      </c>
      <c r="D8" s="7"/>
      <c r="E8" s="7">
        <v>7198218487</v>
      </c>
      <c r="F8" s="7"/>
      <c r="G8" s="7">
        <v>-255294299</v>
      </c>
      <c r="H8" s="7"/>
      <c r="I8" s="7">
        <f>C8+E8+G8</f>
        <v>6942924188</v>
      </c>
      <c r="J8" s="7"/>
      <c r="K8" s="9">
        <f>I8/$I$88</f>
        <v>-9.2414414992735283E-3</v>
      </c>
      <c r="L8" s="7"/>
      <c r="M8" s="7">
        <v>19986185735</v>
      </c>
      <c r="N8" s="7"/>
      <c r="O8" s="7">
        <v>-21079373290</v>
      </c>
      <c r="P8" s="7"/>
      <c r="Q8" s="7">
        <v>2616691504</v>
      </c>
      <c r="R8" s="7"/>
      <c r="S8" s="7">
        <f>M8+O8+Q8</f>
        <v>1523503949</v>
      </c>
      <c r="T8" s="7"/>
      <c r="U8" s="9">
        <f>S8/$S$88</f>
        <v>1.6209109269547507E-3</v>
      </c>
    </row>
    <row r="9" spans="1:21">
      <c r="A9" s="1" t="s">
        <v>38</v>
      </c>
      <c r="C9" s="7">
        <v>0</v>
      </c>
      <c r="D9" s="7"/>
      <c r="E9" s="7">
        <v>-504141544</v>
      </c>
      <c r="F9" s="7"/>
      <c r="G9" s="7">
        <v>45227318</v>
      </c>
      <c r="H9" s="7"/>
      <c r="I9" s="7">
        <f t="shared" ref="I9:I72" si="0">C9+E9+G9</f>
        <v>-458914226</v>
      </c>
      <c r="J9" s="7"/>
      <c r="K9" s="9">
        <f t="shared" ref="K9:K72" si="1">I9/$I$88</f>
        <v>6.1084189570923062E-4</v>
      </c>
      <c r="L9" s="7"/>
      <c r="M9" s="7">
        <v>0</v>
      </c>
      <c r="N9" s="7"/>
      <c r="O9" s="7">
        <v>4043625339</v>
      </c>
      <c r="P9" s="7"/>
      <c r="Q9" s="7">
        <v>45227318</v>
      </c>
      <c r="R9" s="7"/>
      <c r="S9" s="7">
        <f t="shared" ref="S9:S72" si="2">M9+O9+Q9</f>
        <v>4088852657</v>
      </c>
      <c r="T9" s="7"/>
      <c r="U9" s="9">
        <f t="shared" ref="U9:U72" si="3">S9/$S$88</f>
        <v>4.3502781563444868E-3</v>
      </c>
    </row>
    <row r="10" spans="1:21">
      <c r="A10" s="1" t="s">
        <v>58</v>
      </c>
      <c r="C10" s="7">
        <v>0</v>
      </c>
      <c r="D10" s="7"/>
      <c r="E10" s="7">
        <v>-3294895326</v>
      </c>
      <c r="F10" s="7"/>
      <c r="G10" s="7">
        <v>-60561816</v>
      </c>
      <c r="H10" s="7"/>
      <c r="I10" s="7">
        <f t="shared" si="0"/>
        <v>-3355457142</v>
      </c>
      <c r="J10" s="7"/>
      <c r="K10" s="9">
        <f t="shared" si="1"/>
        <v>4.466311318033443E-3</v>
      </c>
      <c r="L10" s="7"/>
      <c r="M10" s="7">
        <v>1507502880</v>
      </c>
      <c r="N10" s="7"/>
      <c r="O10" s="7">
        <v>-8977205727</v>
      </c>
      <c r="P10" s="7"/>
      <c r="Q10" s="7">
        <v>401765485</v>
      </c>
      <c r="R10" s="7"/>
      <c r="S10" s="7">
        <f t="shared" si="2"/>
        <v>-7067937362</v>
      </c>
      <c r="T10" s="7"/>
      <c r="U10" s="9">
        <f t="shared" si="3"/>
        <v>-7.5198340697556904E-3</v>
      </c>
    </row>
    <row r="11" spans="1:21">
      <c r="A11" s="1" t="s">
        <v>47</v>
      </c>
      <c r="C11" s="7">
        <v>0</v>
      </c>
      <c r="D11" s="7"/>
      <c r="E11" s="7">
        <v>-488340730</v>
      </c>
      <c r="F11" s="7"/>
      <c r="G11" s="7">
        <v>4622932</v>
      </c>
      <c r="H11" s="7"/>
      <c r="I11" s="7">
        <f t="shared" si="0"/>
        <v>-483717798</v>
      </c>
      <c r="J11" s="7"/>
      <c r="K11" s="9">
        <f t="shared" si="1"/>
        <v>6.4385691263930164E-4</v>
      </c>
      <c r="L11" s="7"/>
      <c r="M11" s="7">
        <v>0</v>
      </c>
      <c r="N11" s="7"/>
      <c r="O11" s="7">
        <v>4346536533</v>
      </c>
      <c r="P11" s="7"/>
      <c r="Q11" s="7">
        <v>7345570472</v>
      </c>
      <c r="R11" s="7"/>
      <c r="S11" s="7">
        <f t="shared" si="2"/>
        <v>11692107005</v>
      </c>
      <c r="T11" s="7"/>
      <c r="U11" s="9">
        <f t="shared" si="3"/>
        <v>1.2439655319546982E-2</v>
      </c>
    </row>
    <row r="12" spans="1:21">
      <c r="A12" s="1" t="s">
        <v>37</v>
      </c>
      <c r="C12" s="7">
        <v>12076473536</v>
      </c>
      <c r="D12" s="7"/>
      <c r="E12" s="7">
        <v>-26501906127</v>
      </c>
      <c r="F12" s="7"/>
      <c r="G12" s="7">
        <v>90353316</v>
      </c>
      <c r="H12" s="7"/>
      <c r="I12" s="7">
        <f t="shared" si="0"/>
        <v>-14335079275</v>
      </c>
      <c r="J12" s="7"/>
      <c r="K12" s="9">
        <f t="shared" si="1"/>
        <v>1.9080835815020264E-2</v>
      </c>
      <c r="L12" s="7"/>
      <c r="M12" s="7">
        <v>12076473536</v>
      </c>
      <c r="N12" s="7"/>
      <c r="O12" s="7">
        <v>-24234139071</v>
      </c>
      <c r="P12" s="7"/>
      <c r="Q12" s="7">
        <v>3019843597</v>
      </c>
      <c r="R12" s="7"/>
      <c r="S12" s="7">
        <f t="shared" si="2"/>
        <v>-9137821938</v>
      </c>
      <c r="T12" s="7"/>
      <c r="U12" s="9">
        <f t="shared" si="3"/>
        <v>-9.7220590977746373E-3</v>
      </c>
    </row>
    <row r="13" spans="1:21">
      <c r="A13" s="1" t="s">
        <v>39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9">
        <f t="shared" si="1"/>
        <v>0</v>
      </c>
      <c r="L13" s="7"/>
      <c r="M13" s="7">
        <v>0</v>
      </c>
      <c r="N13" s="7"/>
      <c r="O13" s="7">
        <v>0</v>
      </c>
      <c r="P13" s="7"/>
      <c r="Q13" s="7">
        <v>-5808</v>
      </c>
      <c r="R13" s="7"/>
      <c r="S13" s="7">
        <f t="shared" si="2"/>
        <v>-5808</v>
      </c>
      <c r="T13" s="7"/>
      <c r="U13" s="9">
        <f t="shared" si="3"/>
        <v>-6.179341162805999E-9</v>
      </c>
    </row>
    <row r="14" spans="1:21">
      <c r="A14" s="1" t="s">
        <v>23</v>
      </c>
      <c r="C14" s="7">
        <v>5789440364</v>
      </c>
      <c r="D14" s="7"/>
      <c r="E14" s="7">
        <v>-13317451886</v>
      </c>
      <c r="F14" s="7"/>
      <c r="G14" s="7">
        <v>-30865179</v>
      </c>
      <c r="H14" s="7"/>
      <c r="I14" s="7">
        <f t="shared" si="0"/>
        <v>-7558876701</v>
      </c>
      <c r="J14" s="7"/>
      <c r="K14" s="9">
        <f t="shared" si="1"/>
        <v>1.0061310615093409E-2</v>
      </c>
      <c r="L14" s="7"/>
      <c r="M14" s="7">
        <v>5789440364</v>
      </c>
      <c r="N14" s="7"/>
      <c r="O14" s="7">
        <v>-15677692129</v>
      </c>
      <c r="P14" s="7"/>
      <c r="Q14" s="7">
        <v>109939861</v>
      </c>
      <c r="R14" s="7"/>
      <c r="S14" s="7">
        <f t="shared" si="2"/>
        <v>-9778311904</v>
      </c>
      <c r="T14" s="7"/>
      <c r="U14" s="9">
        <f t="shared" si="3"/>
        <v>-1.0403499526711968E-2</v>
      </c>
    </row>
    <row r="15" spans="1:21">
      <c r="A15" s="1" t="s">
        <v>21</v>
      </c>
      <c r="C15" s="7">
        <v>28339005803</v>
      </c>
      <c r="D15" s="7"/>
      <c r="E15" s="7">
        <v>-66576458189</v>
      </c>
      <c r="F15" s="7"/>
      <c r="G15" s="7">
        <v>524093698</v>
      </c>
      <c r="H15" s="7"/>
      <c r="I15" s="7">
        <f t="shared" si="0"/>
        <v>-37713358688</v>
      </c>
      <c r="J15" s="7"/>
      <c r="K15" s="9">
        <f t="shared" si="1"/>
        <v>5.0198704266230583E-2</v>
      </c>
      <c r="L15" s="7"/>
      <c r="M15" s="7">
        <v>28339005803</v>
      </c>
      <c r="N15" s="7"/>
      <c r="O15" s="7">
        <v>-12893025178</v>
      </c>
      <c r="P15" s="7"/>
      <c r="Q15" s="7">
        <v>2037545018</v>
      </c>
      <c r="R15" s="7"/>
      <c r="S15" s="7">
        <f t="shared" si="2"/>
        <v>17483525643</v>
      </c>
      <c r="T15" s="7"/>
      <c r="U15" s="9">
        <f t="shared" si="3"/>
        <v>1.8601354971894649E-2</v>
      </c>
    </row>
    <row r="16" spans="1:21">
      <c r="A16" s="1" t="s">
        <v>77</v>
      </c>
      <c r="C16" s="7">
        <v>4182015412</v>
      </c>
      <c r="D16" s="7"/>
      <c r="E16" s="7">
        <v>-20962363502</v>
      </c>
      <c r="F16" s="7"/>
      <c r="G16" s="7">
        <v>16729068952</v>
      </c>
      <c r="H16" s="7"/>
      <c r="I16" s="7">
        <f t="shared" si="0"/>
        <v>-51279138</v>
      </c>
      <c r="J16" s="7"/>
      <c r="K16" s="9">
        <f t="shared" si="1"/>
        <v>6.8255556467005765E-5</v>
      </c>
      <c r="L16" s="7"/>
      <c r="M16" s="7">
        <v>4182015412</v>
      </c>
      <c r="N16" s="7"/>
      <c r="O16" s="7">
        <v>8596761201</v>
      </c>
      <c r="P16" s="7"/>
      <c r="Q16" s="7">
        <v>23812149781</v>
      </c>
      <c r="R16" s="7"/>
      <c r="S16" s="7">
        <f t="shared" si="2"/>
        <v>36590926394</v>
      </c>
      <c r="T16" s="7"/>
      <c r="U16" s="9">
        <f t="shared" si="3"/>
        <v>3.8930409375283866E-2</v>
      </c>
    </row>
    <row r="17" spans="1:21">
      <c r="A17" s="1" t="s">
        <v>22</v>
      </c>
      <c r="C17" s="7">
        <v>28515026400</v>
      </c>
      <c r="D17" s="7"/>
      <c r="E17" s="7">
        <v>-51391440109</v>
      </c>
      <c r="F17" s="7"/>
      <c r="G17" s="7">
        <v>536899065</v>
      </c>
      <c r="H17" s="7"/>
      <c r="I17" s="7">
        <f t="shared" si="0"/>
        <v>-22339514644</v>
      </c>
      <c r="J17" s="7"/>
      <c r="K17" s="9">
        <f t="shared" si="1"/>
        <v>2.9735211290584571E-2</v>
      </c>
      <c r="L17" s="7"/>
      <c r="M17" s="7">
        <v>28515026400</v>
      </c>
      <c r="N17" s="7"/>
      <c r="O17" s="7">
        <v>5001720795</v>
      </c>
      <c r="P17" s="7"/>
      <c r="Q17" s="7">
        <v>1522537877</v>
      </c>
      <c r="R17" s="7"/>
      <c r="S17" s="7">
        <f t="shared" si="2"/>
        <v>35039285072</v>
      </c>
      <c r="T17" s="7"/>
      <c r="U17" s="9">
        <f t="shared" si="3"/>
        <v>3.727956208001091E-2</v>
      </c>
    </row>
    <row r="18" spans="1:21">
      <c r="A18" s="1" t="s">
        <v>24</v>
      </c>
      <c r="C18" s="7">
        <v>0</v>
      </c>
      <c r="D18" s="7"/>
      <c r="E18" s="7">
        <v>-35080222399</v>
      </c>
      <c r="F18" s="7"/>
      <c r="G18" s="7">
        <v>265848745</v>
      </c>
      <c r="H18" s="7"/>
      <c r="I18" s="7">
        <f t="shared" si="0"/>
        <v>-34814373654</v>
      </c>
      <c r="J18" s="7"/>
      <c r="K18" s="9">
        <f t="shared" si="1"/>
        <v>4.6339984240843422E-2</v>
      </c>
      <c r="L18" s="7"/>
      <c r="M18" s="7">
        <v>0</v>
      </c>
      <c r="N18" s="7"/>
      <c r="O18" s="7">
        <v>-3428199700</v>
      </c>
      <c r="P18" s="7"/>
      <c r="Q18" s="7">
        <v>1916811544</v>
      </c>
      <c r="R18" s="7"/>
      <c r="S18" s="7">
        <f t="shared" si="2"/>
        <v>-1511388156</v>
      </c>
      <c r="T18" s="7"/>
      <c r="U18" s="9">
        <f t="shared" si="3"/>
        <v>-1.6080204967886115E-3</v>
      </c>
    </row>
    <row r="19" spans="1:21">
      <c r="A19" s="1" t="s">
        <v>61</v>
      </c>
      <c r="C19" s="7">
        <v>2586997632</v>
      </c>
      <c r="D19" s="7"/>
      <c r="E19" s="7">
        <v>-4709161669</v>
      </c>
      <c r="F19" s="7"/>
      <c r="G19" s="7">
        <v>37460741</v>
      </c>
      <c r="H19" s="7"/>
      <c r="I19" s="7">
        <f t="shared" si="0"/>
        <v>-2084703296</v>
      </c>
      <c r="J19" s="7"/>
      <c r="K19" s="9">
        <f t="shared" si="1"/>
        <v>2.7748630161661659E-3</v>
      </c>
      <c r="L19" s="7"/>
      <c r="M19" s="7">
        <v>2586997632</v>
      </c>
      <c r="N19" s="7"/>
      <c r="O19" s="7">
        <v>-966954659</v>
      </c>
      <c r="P19" s="7"/>
      <c r="Q19" s="7">
        <v>153225999</v>
      </c>
      <c r="R19" s="7"/>
      <c r="S19" s="7">
        <f t="shared" si="2"/>
        <v>1773268972</v>
      </c>
      <c r="T19" s="7"/>
      <c r="U19" s="9">
        <f t="shared" si="3"/>
        <v>1.8866449640851032E-3</v>
      </c>
    </row>
    <row r="20" spans="1:21">
      <c r="A20" s="1" t="s">
        <v>64</v>
      </c>
      <c r="C20" s="7">
        <v>0</v>
      </c>
      <c r="D20" s="7"/>
      <c r="E20" s="7">
        <v>1959303256</v>
      </c>
      <c r="F20" s="7"/>
      <c r="G20" s="7">
        <v>42558429</v>
      </c>
      <c r="H20" s="7"/>
      <c r="I20" s="7">
        <f t="shared" si="0"/>
        <v>2001861685</v>
      </c>
      <c r="J20" s="7"/>
      <c r="K20" s="9">
        <f t="shared" si="1"/>
        <v>-2.664595946984382E-3</v>
      </c>
      <c r="L20" s="7"/>
      <c r="M20" s="7">
        <v>3657747291</v>
      </c>
      <c r="N20" s="7"/>
      <c r="O20" s="7">
        <v>7663590727</v>
      </c>
      <c r="P20" s="7"/>
      <c r="Q20" s="7">
        <v>1121462434</v>
      </c>
      <c r="R20" s="7"/>
      <c r="S20" s="7">
        <f t="shared" si="2"/>
        <v>12442800452</v>
      </c>
      <c r="T20" s="7"/>
      <c r="U20" s="9">
        <f t="shared" si="3"/>
        <v>1.3238345215844473E-2</v>
      </c>
    </row>
    <row r="21" spans="1:21">
      <c r="A21" s="1" t="s">
        <v>56</v>
      </c>
      <c r="C21" s="7">
        <v>20315187485</v>
      </c>
      <c r="D21" s="7"/>
      <c r="E21" s="7">
        <v>-34761377320</v>
      </c>
      <c r="F21" s="7"/>
      <c r="G21" s="7">
        <v>-552032380</v>
      </c>
      <c r="H21" s="7"/>
      <c r="I21" s="7">
        <f t="shared" si="0"/>
        <v>-14998222215</v>
      </c>
      <c r="J21" s="7"/>
      <c r="K21" s="9">
        <f t="shared" si="1"/>
        <v>1.9963518171866167E-2</v>
      </c>
      <c r="L21" s="7"/>
      <c r="M21" s="7">
        <v>20315187485</v>
      </c>
      <c r="N21" s="7"/>
      <c r="O21" s="7">
        <v>-86191778844</v>
      </c>
      <c r="P21" s="7"/>
      <c r="Q21" s="7">
        <v>3492027702</v>
      </c>
      <c r="R21" s="7"/>
      <c r="S21" s="7">
        <f t="shared" si="2"/>
        <v>-62384563657</v>
      </c>
      <c r="T21" s="7"/>
      <c r="U21" s="9">
        <f t="shared" si="3"/>
        <v>-6.6373192515391061E-2</v>
      </c>
    </row>
    <row r="22" spans="1:21">
      <c r="A22" s="1" t="s">
        <v>63</v>
      </c>
      <c r="C22" s="7">
        <v>55650290496</v>
      </c>
      <c r="D22" s="7"/>
      <c r="E22" s="7">
        <v>-75305275337</v>
      </c>
      <c r="F22" s="7"/>
      <c r="G22" s="7">
        <v>818420632</v>
      </c>
      <c r="H22" s="7"/>
      <c r="I22" s="7">
        <f t="shared" si="0"/>
        <v>-18836564209</v>
      </c>
      <c r="J22" s="7"/>
      <c r="K22" s="9">
        <f t="shared" si="1"/>
        <v>2.5072577702296386E-2</v>
      </c>
      <c r="L22" s="7"/>
      <c r="M22" s="7">
        <v>55650290496</v>
      </c>
      <c r="N22" s="7"/>
      <c r="O22" s="7">
        <v>12520330457</v>
      </c>
      <c r="P22" s="7"/>
      <c r="Q22" s="7">
        <v>4058917216</v>
      </c>
      <c r="R22" s="7"/>
      <c r="S22" s="7">
        <f t="shared" si="2"/>
        <v>72229538169</v>
      </c>
      <c r="T22" s="7"/>
      <c r="U22" s="9">
        <f t="shared" si="3"/>
        <v>7.6847616800648888E-2</v>
      </c>
    </row>
    <row r="23" spans="1:21">
      <c r="A23" s="1" t="s">
        <v>60</v>
      </c>
      <c r="C23" s="7">
        <v>7256769615</v>
      </c>
      <c r="D23" s="7"/>
      <c r="E23" s="7">
        <v>-21444966232</v>
      </c>
      <c r="F23" s="7"/>
      <c r="G23" s="7">
        <v>23985291</v>
      </c>
      <c r="H23" s="7"/>
      <c r="I23" s="7">
        <f t="shared" si="0"/>
        <v>-14164211326</v>
      </c>
      <c r="J23" s="7"/>
      <c r="K23" s="9">
        <f t="shared" si="1"/>
        <v>1.8853400499290681E-2</v>
      </c>
      <c r="L23" s="7"/>
      <c r="M23" s="7">
        <v>7256769615</v>
      </c>
      <c r="N23" s="7"/>
      <c r="O23" s="7">
        <v>-17112348323</v>
      </c>
      <c r="P23" s="7"/>
      <c r="Q23" s="7">
        <v>798303078</v>
      </c>
      <c r="R23" s="7"/>
      <c r="S23" s="7">
        <f t="shared" si="2"/>
        <v>-9057275630</v>
      </c>
      <c r="T23" s="7"/>
      <c r="U23" s="9">
        <f t="shared" si="3"/>
        <v>-9.6363629688943943E-3</v>
      </c>
    </row>
    <row r="24" spans="1:21">
      <c r="A24" s="1" t="s">
        <v>62</v>
      </c>
      <c r="C24" s="7">
        <v>542460358</v>
      </c>
      <c r="D24" s="7"/>
      <c r="E24" s="7">
        <v>-2558053810</v>
      </c>
      <c r="F24" s="7"/>
      <c r="G24" s="7">
        <v>6114487</v>
      </c>
      <c r="H24" s="7"/>
      <c r="I24" s="7">
        <f t="shared" si="0"/>
        <v>-2009478965</v>
      </c>
      <c r="J24" s="7"/>
      <c r="K24" s="9">
        <f t="shared" si="1"/>
        <v>2.6747349958343258E-3</v>
      </c>
      <c r="L24" s="7"/>
      <c r="M24" s="7">
        <v>542460358</v>
      </c>
      <c r="N24" s="7"/>
      <c r="O24" s="7">
        <v>-1683134835</v>
      </c>
      <c r="P24" s="7"/>
      <c r="Q24" s="7">
        <v>837913068</v>
      </c>
      <c r="R24" s="7"/>
      <c r="S24" s="7">
        <f t="shared" si="2"/>
        <v>-302761409</v>
      </c>
      <c r="T24" s="7"/>
      <c r="U24" s="9">
        <f t="shared" si="3"/>
        <v>-3.221188080480101E-4</v>
      </c>
    </row>
    <row r="25" spans="1:21">
      <c r="A25" s="1" t="s">
        <v>76</v>
      </c>
      <c r="C25" s="7">
        <v>31925564873</v>
      </c>
      <c r="D25" s="7"/>
      <c r="E25" s="7">
        <v>-22337433681</v>
      </c>
      <c r="F25" s="7"/>
      <c r="G25" s="7">
        <v>693764529</v>
      </c>
      <c r="H25" s="7"/>
      <c r="I25" s="7">
        <f t="shared" si="0"/>
        <v>10281895721</v>
      </c>
      <c r="J25" s="7"/>
      <c r="K25" s="9">
        <f t="shared" si="1"/>
        <v>-1.3685809499617183E-2</v>
      </c>
      <c r="L25" s="7"/>
      <c r="M25" s="7">
        <v>31925564873</v>
      </c>
      <c r="N25" s="7"/>
      <c r="O25" s="7">
        <v>54580121587</v>
      </c>
      <c r="P25" s="7"/>
      <c r="Q25" s="7">
        <v>11042627071</v>
      </c>
      <c r="R25" s="7"/>
      <c r="S25" s="7">
        <f t="shared" si="2"/>
        <v>97548313531</v>
      </c>
      <c r="T25" s="7"/>
      <c r="U25" s="9">
        <f t="shared" si="3"/>
        <v>0.10378517719772963</v>
      </c>
    </row>
    <row r="26" spans="1:21">
      <c r="A26" s="1" t="s">
        <v>36</v>
      </c>
      <c r="C26" s="7">
        <v>4115343936</v>
      </c>
      <c r="D26" s="7"/>
      <c r="E26" s="7">
        <v>-28232864536</v>
      </c>
      <c r="F26" s="7"/>
      <c r="G26" s="7">
        <v>423867067</v>
      </c>
      <c r="H26" s="7"/>
      <c r="I26" s="7">
        <f t="shared" si="0"/>
        <v>-23693653533</v>
      </c>
      <c r="J26" s="7"/>
      <c r="K26" s="9">
        <f t="shared" si="1"/>
        <v>3.1537650001670317E-2</v>
      </c>
      <c r="L26" s="7"/>
      <c r="M26" s="7">
        <v>4115343936</v>
      </c>
      <c r="N26" s="7"/>
      <c r="O26" s="7">
        <v>16352361205</v>
      </c>
      <c r="P26" s="7"/>
      <c r="Q26" s="7">
        <v>6229513066</v>
      </c>
      <c r="R26" s="7"/>
      <c r="S26" s="7">
        <f t="shared" si="2"/>
        <v>26697218207</v>
      </c>
      <c r="T26" s="7"/>
      <c r="U26" s="9">
        <f t="shared" si="3"/>
        <v>2.8404135571440923E-2</v>
      </c>
    </row>
    <row r="27" spans="1:21">
      <c r="A27" s="1" t="s">
        <v>65</v>
      </c>
      <c r="C27" s="7">
        <v>0</v>
      </c>
      <c r="D27" s="7"/>
      <c r="E27" s="7">
        <v>-5168000786</v>
      </c>
      <c r="F27" s="7"/>
      <c r="G27" s="7">
        <v>212694552</v>
      </c>
      <c r="H27" s="7"/>
      <c r="I27" s="7">
        <f t="shared" si="0"/>
        <v>-4955306234</v>
      </c>
      <c r="J27" s="7"/>
      <c r="K27" s="9">
        <f t="shared" si="1"/>
        <v>6.5958047981635867E-3</v>
      </c>
      <c r="L27" s="7"/>
      <c r="M27" s="7">
        <v>8917500000</v>
      </c>
      <c r="N27" s="7"/>
      <c r="O27" s="7">
        <v>17067397938</v>
      </c>
      <c r="P27" s="7"/>
      <c r="Q27" s="7">
        <v>10918820956</v>
      </c>
      <c r="R27" s="7"/>
      <c r="S27" s="7">
        <f t="shared" si="2"/>
        <v>36903718894</v>
      </c>
      <c r="T27" s="7"/>
      <c r="U27" s="9">
        <f t="shared" si="3"/>
        <v>3.9263200623676942E-2</v>
      </c>
    </row>
    <row r="28" spans="1:21">
      <c r="A28" s="1" t="s">
        <v>83</v>
      </c>
      <c r="C28" s="7">
        <v>0</v>
      </c>
      <c r="D28" s="7"/>
      <c r="E28" s="7">
        <v>0</v>
      </c>
      <c r="F28" s="7"/>
      <c r="G28" s="7">
        <v>1789499050</v>
      </c>
      <c r="H28" s="7"/>
      <c r="I28" s="7">
        <f t="shared" si="0"/>
        <v>1789499050</v>
      </c>
      <c r="J28" s="7"/>
      <c r="K28" s="9">
        <f t="shared" si="1"/>
        <v>-2.3819287573618765E-3</v>
      </c>
      <c r="L28" s="7"/>
      <c r="M28" s="7">
        <v>0</v>
      </c>
      <c r="N28" s="7"/>
      <c r="O28" s="7">
        <v>0</v>
      </c>
      <c r="P28" s="7"/>
      <c r="Q28" s="7">
        <v>1789499050</v>
      </c>
      <c r="R28" s="7"/>
      <c r="S28" s="7">
        <f t="shared" si="2"/>
        <v>1789499050</v>
      </c>
      <c r="T28" s="7"/>
      <c r="U28" s="9">
        <f t="shared" si="3"/>
        <v>1.9039127307966996E-3</v>
      </c>
    </row>
    <row r="29" spans="1:21">
      <c r="A29" s="1" t="s">
        <v>44</v>
      </c>
      <c r="C29" s="7">
        <v>0</v>
      </c>
      <c r="D29" s="7"/>
      <c r="E29" s="7">
        <v>-13145627929</v>
      </c>
      <c r="F29" s="7"/>
      <c r="G29" s="7">
        <v>64395250</v>
      </c>
      <c r="H29" s="7"/>
      <c r="I29" s="7">
        <f t="shared" si="0"/>
        <v>-13081232679</v>
      </c>
      <c r="J29" s="7"/>
      <c r="K29" s="9">
        <f t="shared" si="1"/>
        <v>1.7411892059876779E-2</v>
      </c>
      <c r="L29" s="7"/>
      <c r="M29" s="7">
        <v>0</v>
      </c>
      <c r="N29" s="7"/>
      <c r="O29" s="7">
        <v>-3164656894</v>
      </c>
      <c r="P29" s="7"/>
      <c r="Q29" s="7">
        <v>734515219</v>
      </c>
      <c r="R29" s="7"/>
      <c r="S29" s="7">
        <f t="shared" si="2"/>
        <v>-2430141675</v>
      </c>
      <c r="T29" s="7"/>
      <c r="U29" s="9">
        <f t="shared" si="3"/>
        <v>-2.5855155791628475E-3</v>
      </c>
    </row>
    <row r="30" spans="1:21">
      <c r="A30" s="1" t="s">
        <v>15</v>
      </c>
      <c r="C30" s="7">
        <v>0</v>
      </c>
      <c r="D30" s="7"/>
      <c r="E30" s="7">
        <v>-19595478023</v>
      </c>
      <c r="F30" s="7"/>
      <c r="G30" s="7">
        <v>-112369311</v>
      </c>
      <c r="H30" s="7"/>
      <c r="I30" s="7">
        <f t="shared" si="0"/>
        <v>-19707847334</v>
      </c>
      <c r="J30" s="7"/>
      <c r="K30" s="9">
        <f t="shared" si="1"/>
        <v>2.623230691882859E-2</v>
      </c>
      <c r="L30" s="7"/>
      <c r="M30" s="7">
        <v>0</v>
      </c>
      <c r="N30" s="7"/>
      <c r="O30" s="7">
        <v>-27475699838</v>
      </c>
      <c r="P30" s="7"/>
      <c r="Q30" s="7">
        <v>367800647</v>
      </c>
      <c r="R30" s="7"/>
      <c r="S30" s="7">
        <f t="shared" si="2"/>
        <v>-27107899191</v>
      </c>
      <c r="T30" s="7"/>
      <c r="U30" s="9">
        <f t="shared" si="3"/>
        <v>-2.8841073916691072E-2</v>
      </c>
    </row>
    <row r="31" spans="1:21">
      <c r="A31" s="1" t="s">
        <v>67</v>
      </c>
      <c r="C31" s="7">
        <v>0</v>
      </c>
      <c r="D31" s="7"/>
      <c r="E31" s="7">
        <v>-11092081871</v>
      </c>
      <c r="F31" s="7"/>
      <c r="G31" s="7">
        <v>123918063</v>
      </c>
      <c r="H31" s="7"/>
      <c r="I31" s="7">
        <f t="shared" si="0"/>
        <v>-10968163808</v>
      </c>
      <c r="J31" s="7"/>
      <c r="K31" s="9">
        <f t="shared" si="1"/>
        <v>1.4599272790746074E-2</v>
      </c>
      <c r="L31" s="7"/>
      <c r="M31" s="7">
        <v>15555461941</v>
      </c>
      <c r="N31" s="7"/>
      <c r="O31" s="7">
        <v>3748984421</v>
      </c>
      <c r="P31" s="7"/>
      <c r="Q31" s="7">
        <v>10910549373</v>
      </c>
      <c r="R31" s="7"/>
      <c r="S31" s="7">
        <f t="shared" si="2"/>
        <v>30214995735</v>
      </c>
      <c r="T31" s="7"/>
      <c r="U31" s="9">
        <f t="shared" si="3"/>
        <v>3.2146826253321832E-2</v>
      </c>
    </row>
    <row r="32" spans="1:21">
      <c r="A32" s="1" t="s">
        <v>49</v>
      </c>
      <c r="C32" s="7">
        <v>10851411891</v>
      </c>
      <c r="D32" s="7"/>
      <c r="E32" s="7">
        <v>-15833924285</v>
      </c>
      <c r="F32" s="7"/>
      <c r="G32" s="7">
        <v>173276765</v>
      </c>
      <c r="H32" s="7"/>
      <c r="I32" s="7">
        <f t="shared" si="0"/>
        <v>-4809235629</v>
      </c>
      <c r="J32" s="7"/>
      <c r="K32" s="9">
        <f t="shared" si="1"/>
        <v>6.4013762095288243E-3</v>
      </c>
      <c r="L32" s="7"/>
      <c r="M32" s="7">
        <v>10851411891</v>
      </c>
      <c r="N32" s="7"/>
      <c r="O32" s="7">
        <v>642544111</v>
      </c>
      <c r="P32" s="7"/>
      <c r="Q32" s="7">
        <v>-400959023</v>
      </c>
      <c r="R32" s="7"/>
      <c r="S32" s="7">
        <f t="shared" si="2"/>
        <v>11092996979</v>
      </c>
      <c r="T32" s="7"/>
      <c r="U32" s="9">
        <f t="shared" si="3"/>
        <v>1.1802240504686173E-2</v>
      </c>
    </row>
    <row r="33" spans="1:21">
      <c r="A33" s="1" t="s">
        <v>50</v>
      </c>
      <c r="C33" s="7">
        <v>0</v>
      </c>
      <c r="D33" s="7"/>
      <c r="E33" s="7">
        <v>-33029798323</v>
      </c>
      <c r="F33" s="7"/>
      <c r="G33" s="7">
        <v>64283861</v>
      </c>
      <c r="H33" s="7"/>
      <c r="I33" s="7">
        <f t="shared" si="0"/>
        <v>-32965514462</v>
      </c>
      <c r="J33" s="7"/>
      <c r="K33" s="9">
        <f t="shared" si="1"/>
        <v>4.3879043634176072E-2</v>
      </c>
      <c r="L33" s="7"/>
      <c r="M33" s="7">
        <v>17795172900</v>
      </c>
      <c r="N33" s="7"/>
      <c r="O33" s="7">
        <v>-24999555162</v>
      </c>
      <c r="P33" s="7"/>
      <c r="Q33" s="7">
        <v>6904106453</v>
      </c>
      <c r="R33" s="7"/>
      <c r="S33" s="7">
        <f t="shared" si="2"/>
        <v>-300275809</v>
      </c>
      <c r="T33" s="7"/>
      <c r="U33" s="9">
        <f t="shared" si="3"/>
        <v>-3.1947428835202686E-4</v>
      </c>
    </row>
    <row r="34" spans="1:21">
      <c r="A34" s="1" t="s">
        <v>48</v>
      </c>
      <c r="C34" s="7">
        <v>5652838580</v>
      </c>
      <c r="D34" s="7"/>
      <c r="E34" s="7">
        <v>-4300491742</v>
      </c>
      <c r="F34" s="7"/>
      <c r="G34" s="7">
        <v>750948</v>
      </c>
      <c r="H34" s="7"/>
      <c r="I34" s="7">
        <f t="shared" si="0"/>
        <v>1353097786</v>
      </c>
      <c r="J34" s="7"/>
      <c r="K34" s="9">
        <f t="shared" si="1"/>
        <v>-1.8010529416017775E-3</v>
      </c>
      <c r="L34" s="7"/>
      <c r="M34" s="7">
        <v>5652838580</v>
      </c>
      <c r="N34" s="7"/>
      <c r="O34" s="7">
        <v>-4466823045</v>
      </c>
      <c r="P34" s="7"/>
      <c r="Q34" s="7">
        <v>-430617332</v>
      </c>
      <c r="R34" s="7"/>
      <c r="S34" s="7">
        <f t="shared" si="2"/>
        <v>755398203</v>
      </c>
      <c r="T34" s="7"/>
      <c r="U34" s="9">
        <f t="shared" si="3"/>
        <v>8.0369545628574074E-4</v>
      </c>
    </row>
    <row r="35" spans="1:21">
      <c r="A35" s="1" t="s">
        <v>46</v>
      </c>
      <c r="C35" s="7">
        <v>0</v>
      </c>
      <c r="D35" s="7"/>
      <c r="E35" s="7">
        <v>-33488800829</v>
      </c>
      <c r="F35" s="7"/>
      <c r="G35" s="7">
        <v>367560061</v>
      </c>
      <c r="H35" s="7"/>
      <c r="I35" s="7">
        <f t="shared" si="0"/>
        <v>-33121240768</v>
      </c>
      <c r="J35" s="7"/>
      <c r="K35" s="9">
        <f t="shared" si="1"/>
        <v>4.4086324530211829E-2</v>
      </c>
      <c r="L35" s="7"/>
      <c r="M35" s="7">
        <v>0</v>
      </c>
      <c r="N35" s="7"/>
      <c r="O35" s="7">
        <v>8013562921</v>
      </c>
      <c r="P35" s="7"/>
      <c r="Q35" s="7">
        <v>1926752536</v>
      </c>
      <c r="R35" s="7"/>
      <c r="S35" s="7">
        <f t="shared" si="2"/>
        <v>9940315457</v>
      </c>
      <c r="T35" s="7"/>
      <c r="U35" s="9">
        <f t="shared" si="3"/>
        <v>1.0575860963277691E-2</v>
      </c>
    </row>
    <row r="36" spans="1:21">
      <c r="A36" s="1" t="s">
        <v>57</v>
      </c>
      <c r="C36" s="7">
        <v>7798332925</v>
      </c>
      <c r="D36" s="7"/>
      <c r="E36" s="7">
        <v>-13651812130</v>
      </c>
      <c r="F36" s="7"/>
      <c r="G36" s="7">
        <v>64273409</v>
      </c>
      <c r="H36" s="7"/>
      <c r="I36" s="7">
        <f t="shared" si="0"/>
        <v>-5789205796</v>
      </c>
      <c r="J36" s="7"/>
      <c r="K36" s="9">
        <f t="shared" si="1"/>
        <v>7.7057742879374277E-3</v>
      </c>
      <c r="L36" s="7"/>
      <c r="M36" s="7">
        <v>7798332925</v>
      </c>
      <c r="N36" s="7"/>
      <c r="O36" s="7">
        <v>-9789248979</v>
      </c>
      <c r="P36" s="7"/>
      <c r="Q36" s="7">
        <v>320348244</v>
      </c>
      <c r="R36" s="7"/>
      <c r="S36" s="7">
        <f t="shared" si="2"/>
        <v>-1670567810</v>
      </c>
      <c r="T36" s="7"/>
      <c r="U36" s="9">
        <f t="shared" si="3"/>
        <v>-1.777377485122533E-3</v>
      </c>
    </row>
    <row r="37" spans="1:21">
      <c r="A37" s="1" t="s">
        <v>70</v>
      </c>
      <c r="C37" s="7">
        <v>9870720218</v>
      </c>
      <c r="D37" s="7"/>
      <c r="E37" s="7">
        <v>-13329634297</v>
      </c>
      <c r="F37" s="7"/>
      <c r="G37" s="7">
        <v>21144143</v>
      </c>
      <c r="H37" s="7"/>
      <c r="I37" s="7">
        <f t="shared" si="0"/>
        <v>-3437769936</v>
      </c>
      <c r="J37" s="7"/>
      <c r="K37" s="9">
        <f t="shared" si="1"/>
        <v>4.5758745006053494E-3</v>
      </c>
      <c r="L37" s="7"/>
      <c r="M37" s="7">
        <v>9870720218</v>
      </c>
      <c r="N37" s="7"/>
      <c r="O37" s="7">
        <v>-13497461974</v>
      </c>
      <c r="P37" s="7"/>
      <c r="Q37" s="7">
        <v>68620846</v>
      </c>
      <c r="R37" s="7"/>
      <c r="S37" s="7">
        <f t="shared" si="2"/>
        <v>-3558120910</v>
      </c>
      <c r="T37" s="7"/>
      <c r="U37" s="9">
        <f t="shared" si="3"/>
        <v>-3.7856134644290189E-3</v>
      </c>
    </row>
    <row r="38" spans="1:21">
      <c r="A38" s="1" t="s">
        <v>41</v>
      </c>
      <c r="C38" s="7">
        <v>6173706563</v>
      </c>
      <c r="D38" s="7"/>
      <c r="E38" s="7">
        <v>-12039531125</v>
      </c>
      <c r="F38" s="7"/>
      <c r="G38" s="7">
        <v>123537651</v>
      </c>
      <c r="H38" s="7"/>
      <c r="I38" s="7">
        <f t="shared" si="0"/>
        <v>-5742286911</v>
      </c>
      <c r="J38" s="7"/>
      <c r="K38" s="9">
        <f t="shared" si="1"/>
        <v>7.6433224853254874E-3</v>
      </c>
      <c r="L38" s="7"/>
      <c r="M38" s="7">
        <v>6173706563</v>
      </c>
      <c r="N38" s="7"/>
      <c r="O38" s="7">
        <v>1319650024</v>
      </c>
      <c r="P38" s="7"/>
      <c r="Q38" s="7">
        <v>306044428</v>
      </c>
      <c r="R38" s="7"/>
      <c r="S38" s="7">
        <f t="shared" si="2"/>
        <v>7799401015</v>
      </c>
      <c r="T38" s="7"/>
      <c r="U38" s="9">
        <f t="shared" si="3"/>
        <v>8.2980646930475872E-3</v>
      </c>
    </row>
    <row r="39" spans="1:21">
      <c r="A39" s="1" t="s">
        <v>78</v>
      </c>
      <c r="C39" s="7">
        <v>0</v>
      </c>
      <c r="D39" s="7"/>
      <c r="E39" s="7">
        <v>6267297897</v>
      </c>
      <c r="F39" s="7"/>
      <c r="G39" s="7">
        <v>87816558</v>
      </c>
      <c r="H39" s="7"/>
      <c r="I39" s="7">
        <f t="shared" si="0"/>
        <v>6355114455</v>
      </c>
      <c r="J39" s="7"/>
      <c r="K39" s="9">
        <f t="shared" si="1"/>
        <v>-8.4590320831355835E-3</v>
      </c>
      <c r="L39" s="7"/>
      <c r="M39" s="7">
        <v>5467655612</v>
      </c>
      <c r="N39" s="7"/>
      <c r="O39" s="7">
        <v>14466223765</v>
      </c>
      <c r="P39" s="7"/>
      <c r="Q39" s="7">
        <v>510277307</v>
      </c>
      <c r="R39" s="7"/>
      <c r="S39" s="7">
        <f t="shared" si="2"/>
        <v>20444156684</v>
      </c>
      <c r="T39" s="7"/>
      <c r="U39" s="9">
        <f t="shared" si="3"/>
        <v>2.1751277365064842E-2</v>
      </c>
    </row>
    <row r="40" spans="1:21">
      <c r="A40" s="1" t="s">
        <v>80</v>
      </c>
      <c r="C40" s="7">
        <v>0</v>
      </c>
      <c r="D40" s="7"/>
      <c r="E40" s="7">
        <v>-2692014030</v>
      </c>
      <c r="F40" s="7"/>
      <c r="G40" s="7">
        <v>-22834512</v>
      </c>
      <c r="H40" s="7"/>
      <c r="I40" s="7">
        <f t="shared" si="0"/>
        <v>-2714848542</v>
      </c>
      <c r="J40" s="7"/>
      <c r="K40" s="9">
        <f t="shared" si="1"/>
        <v>3.6136234965152745E-3</v>
      </c>
      <c r="L40" s="7"/>
      <c r="M40" s="7">
        <v>1980644027</v>
      </c>
      <c r="N40" s="7"/>
      <c r="O40" s="7">
        <v>-4517164181</v>
      </c>
      <c r="P40" s="7"/>
      <c r="Q40" s="7">
        <v>107509352</v>
      </c>
      <c r="R40" s="7"/>
      <c r="S40" s="7">
        <f t="shared" si="2"/>
        <v>-2429010802</v>
      </c>
      <c r="T40" s="7"/>
      <c r="U40" s="9">
        <f t="shared" si="3"/>
        <v>-2.5843124024963865E-3</v>
      </c>
    </row>
    <row r="41" spans="1:21">
      <c r="A41" s="1" t="s">
        <v>33</v>
      </c>
      <c r="C41" s="7">
        <v>6425930675</v>
      </c>
      <c r="D41" s="7"/>
      <c r="E41" s="7">
        <v>-15129117718</v>
      </c>
      <c r="F41" s="7"/>
      <c r="G41" s="7">
        <v>29116428</v>
      </c>
      <c r="H41" s="7"/>
      <c r="I41" s="7">
        <f t="shared" si="0"/>
        <v>-8674070615</v>
      </c>
      <c r="J41" s="7"/>
      <c r="K41" s="9">
        <f t="shared" si="1"/>
        <v>1.1545699474529544E-2</v>
      </c>
      <c r="L41" s="7"/>
      <c r="M41" s="7">
        <v>6425930675</v>
      </c>
      <c r="N41" s="7"/>
      <c r="O41" s="7">
        <v>-11338440019</v>
      </c>
      <c r="P41" s="7"/>
      <c r="Q41" s="7">
        <v>2647325158</v>
      </c>
      <c r="R41" s="7"/>
      <c r="S41" s="7">
        <f t="shared" si="2"/>
        <v>-2265184186</v>
      </c>
      <c r="T41" s="7"/>
      <c r="U41" s="9">
        <f t="shared" si="3"/>
        <v>-2.4100113433001033E-3</v>
      </c>
    </row>
    <row r="42" spans="1:21">
      <c r="A42" s="1" t="s">
        <v>32</v>
      </c>
      <c r="C42" s="7">
        <v>0</v>
      </c>
      <c r="D42" s="7"/>
      <c r="E42" s="7">
        <v>-12805304800</v>
      </c>
      <c r="F42" s="7"/>
      <c r="G42" s="7">
        <v>1154447</v>
      </c>
      <c r="H42" s="7"/>
      <c r="I42" s="7">
        <f t="shared" si="0"/>
        <v>-12804150353</v>
      </c>
      <c r="J42" s="7"/>
      <c r="K42" s="9">
        <f t="shared" si="1"/>
        <v>1.7043079145192014E-2</v>
      </c>
      <c r="L42" s="7"/>
      <c r="M42" s="7">
        <v>6670458900</v>
      </c>
      <c r="N42" s="7"/>
      <c r="O42" s="7">
        <v>-10948445181</v>
      </c>
      <c r="P42" s="7"/>
      <c r="Q42" s="7">
        <v>7996969985</v>
      </c>
      <c r="R42" s="7"/>
      <c r="S42" s="7">
        <f t="shared" si="2"/>
        <v>3718983704</v>
      </c>
      <c r="T42" s="7"/>
      <c r="U42" s="9">
        <f t="shared" si="3"/>
        <v>3.9567612062554967E-3</v>
      </c>
    </row>
    <row r="43" spans="1:21">
      <c r="A43" s="1" t="s">
        <v>30</v>
      </c>
      <c r="C43" s="7">
        <v>0</v>
      </c>
      <c r="D43" s="7"/>
      <c r="E43" s="7">
        <v>-1327582596</v>
      </c>
      <c r="F43" s="7"/>
      <c r="G43" s="7">
        <v>-16645535</v>
      </c>
      <c r="H43" s="7"/>
      <c r="I43" s="7">
        <f t="shared" si="0"/>
        <v>-1344228131</v>
      </c>
      <c r="J43" s="7"/>
      <c r="K43" s="9">
        <f t="shared" si="1"/>
        <v>1.7892469077777425E-3</v>
      </c>
      <c r="L43" s="7"/>
      <c r="M43" s="7">
        <v>5134701600</v>
      </c>
      <c r="N43" s="7"/>
      <c r="O43" s="7">
        <v>-3318743787</v>
      </c>
      <c r="P43" s="7"/>
      <c r="Q43" s="7">
        <v>137327256</v>
      </c>
      <c r="R43" s="7"/>
      <c r="S43" s="7">
        <f t="shared" si="2"/>
        <v>1953285069</v>
      </c>
      <c r="T43" s="7"/>
      <c r="U43" s="9">
        <f t="shared" si="3"/>
        <v>2.078170597377076E-3</v>
      </c>
    </row>
    <row r="44" spans="1:21">
      <c r="A44" s="1" t="s">
        <v>69</v>
      </c>
      <c r="C44" s="7">
        <v>0</v>
      </c>
      <c r="D44" s="7"/>
      <c r="E44" s="7">
        <v>-31587673630</v>
      </c>
      <c r="F44" s="7"/>
      <c r="G44" s="7">
        <v>-2770993932</v>
      </c>
      <c r="H44" s="7"/>
      <c r="I44" s="7">
        <f t="shared" si="0"/>
        <v>-34358667562</v>
      </c>
      <c r="J44" s="7"/>
      <c r="K44" s="9">
        <f t="shared" si="1"/>
        <v>4.5733412560662982E-2</v>
      </c>
      <c r="L44" s="7"/>
      <c r="M44" s="7">
        <v>0</v>
      </c>
      <c r="N44" s="7"/>
      <c r="O44" s="7">
        <v>-30746724551</v>
      </c>
      <c r="P44" s="7"/>
      <c r="Q44" s="7">
        <v>1434116319</v>
      </c>
      <c r="R44" s="7"/>
      <c r="S44" s="7">
        <f t="shared" si="2"/>
        <v>-29312608232</v>
      </c>
      <c r="T44" s="7"/>
      <c r="U44" s="9">
        <f t="shared" si="3"/>
        <v>-3.1186743567011638E-2</v>
      </c>
    </row>
    <row r="45" spans="1:21">
      <c r="A45" s="1" t="s">
        <v>27</v>
      </c>
      <c r="C45" s="7">
        <v>0</v>
      </c>
      <c r="D45" s="7"/>
      <c r="E45" s="7">
        <v>-20479608827</v>
      </c>
      <c r="F45" s="7"/>
      <c r="G45" s="7">
        <v>-66401295</v>
      </c>
      <c r="H45" s="7"/>
      <c r="I45" s="7">
        <f t="shared" si="0"/>
        <v>-20546010122</v>
      </c>
      <c r="J45" s="7"/>
      <c r="K45" s="9">
        <f t="shared" si="1"/>
        <v>2.7347951013799082E-2</v>
      </c>
      <c r="L45" s="7"/>
      <c r="M45" s="7">
        <v>0</v>
      </c>
      <c r="N45" s="7"/>
      <c r="O45" s="7">
        <v>-21160409649</v>
      </c>
      <c r="P45" s="7"/>
      <c r="Q45" s="7">
        <v>64403385</v>
      </c>
      <c r="R45" s="7"/>
      <c r="S45" s="7">
        <f t="shared" si="2"/>
        <v>-21096006264</v>
      </c>
      <c r="T45" s="7"/>
      <c r="U45" s="9">
        <f t="shared" si="3"/>
        <v>-2.244480369799387E-2</v>
      </c>
    </row>
    <row r="46" spans="1:21">
      <c r="A46" s="1" t="s">
        <v>55</v>
      </c>
      <c r="C46" s="7">
        <v>0</v>
      </c>
      <c r="D46" s="7"/>
      <c r="E46" s="7">
        <v>-117605008347</v>
      </c>
      <c r="F46" s="7"/>
      <c r="G46" s="7">
        <v>39139415747</v>
      </c>
      <c r="H46" s="7"/>
      <c r="I46" s="7">
        <f t="shared" si="0"/>
        <v>-78465592600</v>
      </c>
      <c r="J46" s="7"/>
      <c r="K46" s="9">
        <f t="shared" si="1"/>
        <v>0.10444233064967609</v>
      </c>
      <c r="L46" s="7"/>
      <c r="M46" s="7">
        <v>0</v>
      </c>
      <c r="N46" s="7"/>
      <c r="O46" s="7">
        <v>50659370852</v>
      </c>
      <c r="P46" s="7"/>
      <c r="Q46" s="7">
        <v>97358253057</v>
      </c>
      <c r="R46" s="7"/>
      <c r="S46" s="7">
        <f t="shared" si="2"/>
        <v>148017623909</v>
      </c>
      <c r="T46" s="7"/>
      <c r="U46" s="9">
        <f t="shared" si="3"/>
        <v>0.15748130100578878</v>
      </c>
    </row>
    <row r="47" spans="1:21">
      <c r="A47" s="1" t="s">
        <v>43</v>
      </c>
      <c r="C47" s="7">
        <v>0</v>
      </c>
      <c r="D47" s="7"/>
      <c r="E47" s="7">
        <v>-17929154014</v>
      </c>
      <c r="F47" s="7"/>
      <c r="G47" s="7">
        <v>344500951</v>
      </c>
      <c r="H47" s="7"/>
      <c r="I47" s="7">
        <f t="shared" si="0"/>
        <v>-17584653063</v>
      </c>
      <c r="J47" s="7"/>
      <c r="K47" s="9">
        <f t="shared" si="1"/>
        <v>2.3406210145231039E-2</v>
      </c>
      <c r="L47" s="7"/>
      <c r="M47" s="7">
        <v>0</v>
      </c>
      <c r="N47" s="7"/>
      <c r="O47" s="7">
        <v>15377001360</v>
      </c>
      <c r="P47" s="7"/>
      <c r="Q47" s="7">
        <v>1498682594</v>
      </c>
      <c r="R47" s="7"/>
      <c r="S47" s="7">
        <f t="shared" si="2"/>
        <v>16875683954</v>
      </c>
      <c r="T47" s="7"/>
      <c r="U47" s="9">
        <f t="shared" si="3"/>
        <v>1.7954650225113104E-2</v>
      </c>
    </row>
    <row r="48" spans="1:21">
      <c r="A48" s="1" t="s">
        <v>29</v>
      </c>
      <c r="C48" s="7">
        <v>9636627991</v>
      </c>
      <c r="D48" s="7"/>
      <c r="E48" s="7">
        <v>-26019148666</v>
      </c>
      <c r="F48" s="7"/>
      <c r="G48" s="7">
        <v>284718815</v>
      </c>
      <c r="H48" s="7"/>
      <c r="I48" s="7">
        <f t="shared" si="0"/>
        <v>-16097801860</v>
      </c>
      <c r="J48" s="7"/>
      <c r="K48" s="9">
        <f t="shared" si="1"/>
        <v>2.1427123518533025E-2</v>
      </c>
      <c r="L48" s="7"/>
      <c r="M48" s="7">
        <v>9636627991</v>
      </c>
      <c r="N48" s="7"/>
      <c r="O48" s="7">
        <v>4552086838</v>
      </c>
      <c r="P48" s="7"/>
      <c r="Q48" s="7">
        <v>1231180489</v>
      </c>
      <c r="R48" s="7"/>
      <c r="S48" s="7">
        <f t="shared" si="2"/>
        <v>15419895318</v>
      </c>
      <c r="T48" s="7"/>
      <c r="U48" s="9">
        <f t="shared" si="3"/>
        <v>1.6405784067609661E-2</v>
      </c>
    </row>
    <row r="49" spans="1:21">
      <c r="A49" s="1" t="s">
        <v>72</v>
      </c>
      <c r="C49" s="7">
        <v>0</v>
      </c>
      <c r="D49" s="7"/>
      <c r="E49" s="7">
        <v>-21747307398</v>
      </c>
      <c r="F49" s="7"/>
      <c r="G49" s="7">
        <v>92148313</v>
      </c>
      <c r="H49" s="7"/>
      <c r="I49" s="7">
        <f t="shared" si="0"/>
        <v>-21655159085</v>
      </c>
      <c r="J49" s="7"/>
      <c r="K49" s="9">
        <f t="shared" si="1"/>
        <v>2.8824293687000169E-2</v>
      </c>
      <c r="L49" s="7"/>
      <c r="M49" s="7">
        <v>5455193542</v>
      </c>
      <c r="N49" s="7"/>
      <c r="O49" s="7">
        <v>-11565570878</v>
      </c>
      <c r="P49" s="7"/>
      <c r="Q49" s="7">
        <v>5165436471</v>
      </c>
      <c r="R49" s="7"/>
      <c r="S49" s="7">
        <f t="shared" si="2"/>
        <v>-944940865</v>
      </c>
      <c r="T49" s="7"/>
      <c r="U49" s="9">
        <f t="shared" si="3"/>
        <v>-1.0053567464724529E-3</v>
      </c>
    </row>
    <row r="50" spans="1:21">
      <c r="A50" s="1" t="s">
        <v>26</v>
      </c>
      <c r="C50" s="7">
        <v>8141625960</v>
      </c>
      <c r="D50" s="7"/>
      <c r="E50" s="7">
        <v>-14540652675</v>
      </c>
      <c r="F50" s="7"/>
      <c r="G50" s="7">
        <v>143269705</v>
      </c>
      <c r="H50" s="7"/>
      <c r="I50" s="7">
        <f t="shared" si="0"/>
        <v>-6255757010</v>
      </c>
      <c r="J50" s="7"/>
      <c r="K50" s="9">
        <f t="shared" si="1"/>
        <v>8.3267814650067277E-3</v>
      </c>
      <c r="L50" s="7"/>
      <c r="M50" s="7">
        <v>8141625960</v>
      </c>
      <c r="N50" s="7"/>
      <c r="O50" s="7">
        <v>1428174362</v>
      </c>
      <c r="P50" s="7"/>
      <c r="Q50" s="7">
        <v>7292293514</v>
      </c>
      <c r="R50" s="7"/>
      <c r="S50" s="7">
        <f t="shared" si="2"/>
        <v>16862093836</v>
      </c>
      <c r="T50" s="7"/>
      <c r="U50" s="9">
        <f t="shared" si="3"/>
        <v>1.79401912072817E-2</v>
      </c>
    </row>
    <row r="51" spans="1:21">
      <c r="A51" s="1" t="s">
        <v>25</v>
      </c>
      <c r="C51" s="7">
        <v>10252509993</v>
      </c>
      <c r="D51" s="7"/>
      <c r="E51" s="7">
        <v>-20326731443</v>
      </c>
      <c r="F51" s="7"/>
      <c r="G51" s="7">
        <v>344585666</v>
      </c>
      <c r="H51" s="7"/>
      <c r="I51" s="7">
        <f t="shared" si="0"/>
        <v>-9729635784</v>
      </c>
      <c r="J51" s="7"/>
      <c r="K51" s="9">
        <f t="shared" si="1"/>
        <v>1.2950718958228431E-2</v>
      </c>
      <c r="L51" s="7"/>
      <c r="M51" s="7">
        <v>10252509993</v>
      </c>
      <c r="N51" s="7"/>
      <c r="O51" s="7">
        <v>10100318943</v>
      </c>
      <c r="P51" s="7"/>
      <c r="Q51" s="7">
        <v>1187043740</v>
      </c>
      <c r="R51" s="7"/>
      <c r="S51" s="7">
        <f t="shared" si="2"/>
        <v>21539872676</v>
      </c>
      <c r="T51" s="7"/>
      <c r="U51" s="9">
        <f t="shared" si="3"/>
        <v>2.2917049219767047E-2</v>
      </c>
    </row>
    <row r="52" spans="1:21">
      <c r="A52" s="1" t="s">
        <v>31</v>
      </c>
      <c r="C52" s="7">
        <v>12234200468</v>
      </c>
      <c r="D52" s="7"/>
      <c r="E52" s="7">
        <v>-24561209966</v>
      </c>
      <c r="F52" s="7"/>
      <c r="G52" s="7">
        <v>206495227</v>
      </c>
      <c r="H52" s="7"/>
      <c r="I52" s="7">
        <f t="shared" si="0"/>
        <v>-12120514271</v>
      </c>
      <c r="J52" s="7"/>
      <c r="K52" s="9">
        <f t="shared" si="1"/>
        <v>1.6133119207920182E-2</v>
      </c>
      <c r="L52" s="7"/>
      <c r="M52" s="7">
        <v>12234200468</v>
      </c>
      <c r="N52" s="7"/>
      <c r="O52" s="7">
        <v>-9248774371</v>
      </c>
      <c r="P52" s="7"/>
      <c r="Q52" s="7">
        <v>2637538275</v>
      </c>
      <c r="R52" s="7"/>
      <c r="S52" s="7">
        <f t="shared" si="2"/>
        <v>5622964372</v>
      </c>
      <c r="T52" s="7"/>
      <c r="U52" s="9">
        <f t="shared" si="3"/>
        <v>5.9824750690239646E-3</v>
      </c>
    </row>
    <row r="53" spans="1:21">
      <c r="A53" s="1" t="s">
        <v>35</v>
      </c>
      <c r="C53" s="7">
        <v>0</v>
      </c>
      <c r="D53" s="7"/>
      <c r="E53" s="7">
        <v>1921971294</v>
      </c>
      <c r="F53" s="7"/>
      <c r="G53" s="7">
        <v>-12581073</v>
      </c>
      <c r="H53" s="7"/>
      <c r="I53" s="7">
        <f t="shared" si="0"/>
        <v>1909390221</v>
      </c>
      <c r="J53" s="7"/>
      <c r="K53" s="9">
        <f t="shared" si="1"/>
        <v>-2.5415109756137893E-3</v>
      </c>
      <c r="L53" s="7"/>
      <c r="M53" s="7">
        <v>5932878000</v>
      </c>
      <c r="N53" s="7"/>
      <c r="O53" s="7">
        <v>1564148950</v>
      </c>
      <c r="P53" s="7"/>
      <c r="Q53" s="7">
        <v>1459148331</v>
      </c>
      <c r="R53" s="7"/>
      <c r="S53" s="7">
        <f t="shared" si="2"/>
        <v>8956175281</v>
      </c>
      <c r="T53" s="7"/>
      <c r="U53" s="9">
        <f t="shared" si="3"/>
        <v>9.5287986527529071E-3</v>
      </c>
    </row>
    <row r="54" spans="1:21">
      <c r="A54" s="1" t="s">
        <v>28</v>
      </c>
      <c r="C54" s="7">
        <v>0</v>
      </c>
      <c r="D54" s="7"/>
      <c r="E54" s="7">
        <v>976081914</v>
      </c>
      <c r="F54" s="7"/>
      <c r="G54" s="7">
        <v>22466346</v>
      </c>
      <c r="H54" s="7"/>
      <c r="I54" s="7">
        <f t="shared" si="0"/>
        <v>998548260</v>
      </c>
      <c r="J54" s="7"/>
      <c r="K54" s="9">
        <f t="shared" si="1"/>
        <v>-1.3291266156903877E-3</v>
      </c>
      <c r="L54" s="7"/>
      <c r="M54" s="7">
        <v>1719461900</v>
      </c>
      <c r="N54" s="7"/>
      <c r="O54" s="7">
        <v>3594471308</v>
      </c>
      <c r="P54" s="7"/>
      <c r="Q54" s="7">
        <v>3312462728</v>
      </c>
      <c r="R54" s="7"/>
      <c r="S54" s="7">
        <f t="shared" si="2"/>
        <v>8626395936</v>
      </c>
      <c r="T54" s="7"/>
      <c r="U54" s="9">
        <f t="shared" si="3"/>
        <v>9.1779344858793372E-3</v>
      </c>
    </row>
    <row r="55" spans="1:21">
      <c r="A55" s="1" t="s">
        <v>75</v>
      </c>
      <c r="C55" s="7">
        <v>0</v>
      </c>
      <c r="D55" s="7"/>
      <c r="E55" s="7">
        <v>-2690061912</v>
      </c>
      <c r="F55" s="7"/>
      <c r="G55" s="7">
        <v>137124674</v>
      </c>
      <c r="H55" s="7"/>
      <c r="I55" s="7">
        <f t="shared" si="0"/>
        <v>-2552937238</v>
      </c>
      <c r="J55" s="7"/>
      <c r="K55" s="9">
        <f t="shared" si="1"/>
        <v>3.3981100034292844E-3</v>
      </c>
      <c r="L55" s="7"/>
      <c r="M55" s="7">
        <v>0</v>
      </c>
      <c r="N55" s="7"/>
      <c r="O55" s="7">
        <v>11707381619</v>
      </c>
      <c r="P55" s="7"/>
      <c r="Q55" s="7">
        <v>27348840673</v>
      </c>
      <c r="R55" s="7"/>
      <c r="S55" s="7">
        <f t="shared" si="2"/>
        <v>39056222292</v>
      </c>
      <c r="T55" s="7"/>
      <c r="U55" s="9">
        <f t="shared" si="3"/>
        <v>4.1553326803143401E-2</v>
      </c>
    </row>
    <row r="56" spans="1:21">
      <c r="A56" s="1" t="s">
        <v>51</v>
      </c>
      <c r="C56" s="7">
        <v>0</v>
      </c>
      <c r="D56" s="7"/>
      <c r="E56" s="7">
        <v>2163747910</v>
      </c>
      <c r="F56" s="7"/>
      <c r="G56" s="7">
        <v>-24299267</v>
      </c>
      <c r="H56" s="7"/>
      <c r="I56" s="7">
        <f t="shared" si="0"/>
        <v>2139448643</v>
      </c>
      <c r="J56" s="7"/>
      <c r="K56" s="9">
        <f t="shared" si="1"/>
        <v>-2.8477323012049338E-3</v>
      </c>
      <c r="L56" s="7"/>
      <c r="M56" s="7">
        <v>6596702196</v>
      </c>
      <c r="N56" s="7"/>
      <c r="O56" s="7">
        <v>-607504702</v>
      </c>
      <c r="P56" s="7"/>
      <c r="Q56" s="7">
        <v>-153468388</v>
      </c>
      <c r="R56" s="7"/>
      <c r="S56" s="7">
        <f t="shared" si="2"/>
        <v>5835729106</v>
      </c>
      <c r="T56" s="7"/>
      <c r="U56" s="9">
        <f t="shared" si="3"/>
        <v>6.2088431611037973E-3</v>
      </c>
    </row>
    <row r="57" spans="1:21">
      <c r="A57" s="1" t="s">
        <v>52</v>
      </c>
      <c r="C57" s="7">
        <v>0</v>
      </c>
      <c r="D57" s="7"/>
      <c r="E57" s="7">
        <v>-2143344853</v>
      </c>
      <c r="F57" s="7"/>
      <c r="G57" s="7">
        <v>4187096516</v>
      </c>
      <c r="H57" s="7"/>
      <c r="I57" s="7">
        <f t="shared" si="0"/>
        <v>2043751663</v>
      </c>
      <c r="J57" s="7"/>
      <c r="K57" s="9">
        <f t="shared" si="1"/>
        <v>-2.7203539778385792E-3</v>
      </c>
      <c r="L57" s="7"/>
      <c r="M57" s="7">
        <v>0</v>
      </c>
      <c r="N57" s="7"/>
      <c r="O57" s="7">
        <v>3127022547</v>
      </c>
      <c r="P57" s="7"/>
      <c r="Q57" s="7">
        <v>9413039452</v>
      </c>
      <c r="R57" s="7"/>
      <c r="S57" s="7">
        <f t="shared" si="2"/>
        <v>12540061999</v>
      </c>
      <c r="T57" s="7"/>
      <c r="U57" s="9">
        <f t="shared" si="3"/>
        <v>1.3341825291763082E-2</v>
      </c>
    </row>
    <row r="58" spans="1:21">
      <c r="A58" s="1" t="s">
        <v>53</v>
      </c>
      <c r="C58" s="7">
        <v>22297212489</v>
      </c>
      <c r="D58" s="7"/>
      <c r="E58" s="7">
        <v>-50365661832</v>
      </c>
      <c r="F58" s="7"/>
      <c r="G58" s="7">
        <v>782508148</v>
      </c>
      <c r="H58" s="7"/>
      <c r="I58" s="7">
        <f t="shared" si="0"/>
        <v>-27285941195</v>
      </c>
      <c r="J58" s="7"/>
      <c r="K58" s="9">
        <f t="shared" si="1"/>
        <v>3.6319196707064801E-2</v>
      </c>
      <c r="L58" s="7"/>
      <c r="M58" s="7">
        <v>22297212489</v>
      </c>
      <c r="N58" s="7"/>
      <c r="O58" s="7">
        <v>31917881687</v>
      </c>
      <c r="P58" s="7"/>
      <c r="Q58" s="7">
        <v>37123721348</v>
      </c>
      <c r="R58" s="7"/>
      <c r="S58" s="7">
        <f t="shared" si="2"/>
        <v>91338815524</v>
      </c>
      <c r="T58" s="7"/>
      <c r="U58" s="9">
        <f t="shared" si="3"/>
        <v>9.7178667790874113E-2</v>
      </c>
    </row>
    <row r="59" spans="1:21">
      <c r="A59" s="1" t="s">
        <v>19</v>
      </c>
      <c r="C59" s="7">
        <v>0</v>
      </c>
      <c r="D59" s="7"/>
      <c r="E59" s="7">
        <v>-6177297785</v>
      </c>
      <c r="F59" s="7"/>
      <c r="G59" s="7">
        <v>32078141</v>
      </c>
      <c r="H59" s="7"/>
      <c r="I59" s="7">
        <f t="shared" si="0"/>
        <v>-6145219644</v>
      </c>
      <c r="J59" s="7"/>
      <c r="K59" s="9">
        <f t="shared" si="1"/>
        <v>8.1796497127778374E-3</v>
      </c>
      <c r="L59" s="7"/>
      <c r="M59" s="7">
        <v>0</v>
      </c>
      <c r="N59" s="7"/>
      <c r="O59" s="7">
        <v>-2404813467</v>
      </c>
      <c r="P59" s="7"/>
      <c r="Q59" s="7">
        <v>317726272</v>
      </c>
      <c r="R59" s="7"/>
      <c r="S59" s="7">
        <f t="shared" si="2"/>
        <v>-2087087195</v>
      </c>
      <c r="T59" s="7"/>
      <c r="U59" s="9">
        <f t="shared" si="3"/>
        <v>-2.220527516258404E-3</v>
      </c>
    </row>
    <row r="60" spans="1:21">
      <c r="A60" s="1" t="s">
        <v>18</v>
      </c>
      <c r="C60" s="7">
        <v>9403917770</v>
      </c>
      <c r="D60" s="7"/>
      <c r="E60" s="7">
        <v>-65541451237</v>
      </c>
      <c r="F60" s="7"/>
      <c r="G60" s="7">
        <v>47002669</v>
      </c>
      <c r="H60" s="7"/>
      <c r="I60" s="7">
        <f t="shared" si="0"/>
        <v>-56090530798</v>
      </c>
      <c r="J60" s="7"/>
      <c r="K60" s="9">
        <f t="shared" si="1"/>
        <v>7.4659803995675886E-2</v>
      </c>
      <c r="L60" s="7"/>
      <c r="M60" s="7">
        <v>9403917770</v>
      </c>
      <c r="N60" s="7"/>
      <c r="O60" s="7">
        <v>66370739916</v>
      </c>
      <c r="P60" s="7"/>
      <c r="Q60" s="7">
        <v>1287853801</v>
      </c>
      <c r="R60" s="7"/>
      <c r="S60" s="7">
        <f t="shared" si="2"/>
        <v>77062511487</v>
      </c>
      <c r="T60" s="7"/>
      <c r="U60" s="9">
        <f t="shared" si="3"/>
        <v>8.1989591828655173E-2</v>
      </c>
    </row>
    <row r="61" spans="1:21">
      <c r="A61" s="1" t="s">
        <v>17</v>
      </c>
      <c r="C61" s="7">
        <v>81039886</v>
      </c>
      <c r="D61" s="7"/>
      <c r="E61" s="7">
        <v>-15405843381</v>
      </c>
      <c r="F61" s="7"/>
      <c r="G61" s="7">
        <v>110867395</v>
      </c>
      <c r="H61" s="7"/>
      <c r="I61" s="7">
        <f t="shared" si="0"/>
        <v>-15213936100</v>
      </c>
      <c r="J61" s="7"/>
      <c r="K61" s="9">
        <f t="shared" si="1"/>
        <v>2.025064607285262E-2</v>
      </c>
      <c r="L61" s="7"/>
      <c r="M61" s="7">
        <v>81039886</v>
      </c>
      <c r="N61" s="7"/>
      <c r="O61" s="7">
        <v>-75378340</v>
      </c>
      <c r="P61" s="7"/>
      <c r="Q61" s="7">
        <v>689919659</v>
      </c>
      <c r="R61" s="7"/>
      <c r="S61" s="7">
        <f t="shared" si="2"/>
        <v>695581205</v>
      </c>
      <c r="T61" s="7"/>
      <c r="U61" s="9">
        <f t="shared" si="3"/>
        <v>7.4005398969192462E-4</v>
      </c>
    </row>
    <row r="62" spans="1:21">
      <c r="A62" s="1" t="s">
        <v>34</v>
      </c>
      <c r="C62" s="7">
        <v>1620724865</v>
      </c>
      <c r="D62" s="7"/>
      <c r="E62" s="7">
        <v>443519780</v>
      </c>
      <c r="F62" s="7"/>
      <c r="G62" s="7">
        <v>-13377840</v>
      </c>
      <c r="H62" s="7"/>
      <c r="I62" s="7">
        <f t="shared" si="0"/>
        <v>2050866805</v>
      </c>
      <c r="J62" s="7"/>
      <c r="K62" s="9">
        <f t="shared" si="1"/>
        <v>-2.7298246514008331E-3</v>
      </c>
      <c r="L62" s="7"/>
      <c r="M62" s="7">
        <v>1620724865</v>
      </c>
      <c r="N62" s="7"/>
      <c r="O62" s="7">
        <v>-8701453286</v>
      </c>
      <c r="P62" s="7"/>
      <c r="Q62" s="7">
        <v>-13377840</v>
      </c>
      <c r="R62" s="7"/>
      <c r="S62" s="7">
        <f t="shared" si="2"/>
        <v>-7094106261</v>
      </c>
      <c r="T62" s="7"/>
      <c r="U62" s="9">
        <f t="shared" si="3"/>
        <v>-7.5476761074237363E-3</v>
      </c>
    </row>
    <row r="63" spans="1:21">
      <c r="A63" s="1" t="s">
        <v>79</v>
      </c>
      <c r="C63" s="7">
        <v>0</v>
      </c>
      <c r="D63" s="7"/>
      <c r="E63" s="7">
        <v>-8949695199</v>
      </c>
      <c r="F63" s="7"/>
      <c r="G63" s="7">
        <v>280886591</v>
      </c>
      <c r="H63" s="7"/>
      <c r="I63" s="7">
        <f t="shared" si="0"/>
        <v>-8668808608</v>
      </c>
      <c r="J63" s="7"/>
      <c r="K63" s="9">
        <f t="shared" si="1"/>
        <v>1.1538695432926538E-2</v>
      </c>
      <c r="L63" s="7"/>
      <c r="M63" s="7">
        <v>0</v>
      </c>
      <c r="N63" s="7"/>
      <c r="O63" s="7">
        <v>25065518527</v>
      </c>
      <c r="P63" s="7"/>
      <c r="Q63" s="7">
        <v>1079585796</v>
      </c>
      <c r="R63" s="7"/>
      <c r="S63" s="7">
        <f t="shared" si="2"/>
        <v>26145104323</v>
      </c>
      <c r="T63" s="7"/>
      <c r="U63" s="9">
        <f t="shared" si="3"/>
        <v>2.7816721650993626E-2</v>
      </c>
    </row>
    <row r="64" spans="1:21">
      <c r="A64" s="1" t="s">
        <v>71</v>
      </c>
      <c r="C64" s="7">
        <v>68545527</v>
      </c>
      <c r="D64" s="7"/>
      <c r="E64" s="7">
        <v>-16053936654</v>
      </c>
      <c r="F64" s="7"/>
      <c r="G64" s="7">
        <v>191382073</v>
      </c>
      <c r="H64" s="7"/>
      <c r="I64" s="7">
        <f t="shared" si="0"/>
        <v>-15794009054</v>
      </c>
      <c r="J64" s="7"/>
      <c r="K64" s="9">
        <f t="shared" si="1"/>
        <v>2.1022757379925094E-2</v>
      </c>
      <c r="L64" s="7"/>
      <c r="M64" s="7">
        <v>68545527</v>
      </c>
      <c r="N64" s="7"/>
      <c r="O64" s="7">
        <v>7548486455</v>
      </c>
      <c r="P64" s="7"/>
      <c r="Q64" s="7">
        <v>1018584774</v>
      </c>
      <c r="R64" s="7"/>
      <c r="S64" s="7">
        <f t="shared" si="2"/>
        <v>8635616756</v>
      </c>
      <c r="T64" s="7"/>
      <c r="U64" s="9">
        <f t="shared" si="3"/>
        <v>9.1877448496157036E-3</v>
      </c>
    </row>
    <row r="65" spans="1:21">
      <c r="A65" s="1" t="s">
        <v>54</v>
      </c>
      <c r="C65" s="7">
        <v>0</v>
      </c>
      <c r="D65" s="7"/>
      <c r="E65" s="7">
        <v>-5910776114</v>
      </c>
      <c r="F65" s="7"/>
      <c r="G65" s="7">
        <v>7498067</v>
      </c>
      <c r="H65" s="7"/>
      <c r="I65" s="7">
        <f t="shared" si="0"/>
        <v>-5903278047</v>
      </c>
      <c r="J65" s="7"/>
      <c r="K65" s="9">
        <f t="shared" si="1"/>
        <v>7.8576111805437141E-3</v>
      </c>
      <c r="L65" s="7"/>
      <c r="M65" s="7">
        <v>3732025140</v>
      </c>
      <c r="N65" s="7"/>
      <c r="O65" s="7">
        <v>-3777334141</v>
      </c>
      <c r="P65" s="7"/>
      <c r="Q65" s="7">
        <v>361554321</v>
      </c>
      <c r="R65" s="7"/>
      <c r="S65" s="7">
        <f t="shared" si="2"/>
        <v>316245320</v>
      </c>
      <c r="T65" s="7"/>
      <c r="U65" s="9">
        <f t="shared" si="3"/>
        <v>3.364648284126645E-4</v>
      </c>
    </row>
    <row r="66" spans="1:21">
      <c r="A66" s="1" t="s">
        <v>20</v>
      </c>
      <c r="C66" s="7">
        <v>14092074530</v>
      </c>
      <c r="D66" s="7"/>
      <c r="E66" s="7">
        <v>-16783111093</v>
      </c>
      <c r="F66" s="7"/>
      <c r="G66" s="7">
        <v>212999</v>
      </c>
      <c r="H66" s="7"/>
      <c r="I66" s="7">
        <f t="shared" si="0"/>
        <v>-2690823564</v>
      </c>
      <c r="J66" s="7"/>
      <c r="K66" s="9">
        <f t="shared" si="1"/>
        <v>3.5816448341107394E-3</v>
      </c>
      <c r="L66" s="7"/>
      <c r="M66" s="7">
        <v>14092074530</v>
      </c>
      <c r="N66" s="7"/>
      <c r="O66" s="7">
        <v>-19178347477</v>
      </c>
      <c r="P66" s="7"/>
      <c r="Q66" s="7">
        <v>212999</v>
      </c>
      <c r="R66" s="7"/>
      <c r="S66" s="7">
        <f t="shared" si="2"/>
        <v>-5086059948</v>
      </c>
      <c r="T66" s="7"/>
      <c r="U66" s="9">
        <f t="shared" si="3"/>
        <v>-5.4112430429020903E-3</v>
      </c>
    </row>
    <row r="67" spans="1:21">
      <c r="A67" s="1" t="s">
        <v>66</v>
      </c>
      <c r="C67" s="7">
        <v>0</v>
      </c>
      <c r="D67" s="7"/>
      <c r="E67" s="7">
        <v>-11244177327</v>
      </c>
      <c r="F67" s="7"/>
      <c r="G67" s="7">
        <v>39074165</v>
      </c>
      <c r="H67" s="7"/>
      <c r="I67" s="7">
        <f t="shared" si="0"/>
        <v>-11205103162</v>
      </c>
      <c r="J67" s="7"/>
      <c r="K67" s="9">
        <f t="shared" si="1"/>
        <v>1.4914653042578756E-2</v>
      </c>
      <c r="L67" s="7"/>
      <c r="M67" s="7">
        <v>0</v>
      </c>
      <c r="N67" s="7"/>
      <c r="O67" s="7">
        <v>-4930106953</v>
      </c>
      <c r="P67" s="7"/>
      <c r="Q67" s="7">
        <v>1829935331</v>
      </c>
      <c r="R67" s="7"/>
      <c r="S67" s="7">
        <f t="shared" si="2"/>
        <v>-3100171622</v>
      </c>
      <c r="T67" s="7"/>
      <c r="U67" s="9">
        <f t="shared" si="3"/>
        <v>-3.2983846617747315E-3</v>
      </c>
    </row>
    <row r="68" spans="1:21">
      <c r="A68" s="1" t="s">
        <v>45</v>
      </c>
      <c r="C68" s="7">
        <v>0</v>
      </c>
      <c r="D68" s="7"/>
      <c r="E68" s="7">
        <v>17807533513</v>
      </c>
      <c r="F68" s="7"/>
      <c r="G68" s="7">
        <v>0</v>
      </c>
      <c r="H68" s="7"/>
      <c r="I68" s="7">
        <f t="shared" si="0"/>
        <v>17807533513</v>
      </c>
      <c r="J68" s="7"/>
      <c r="K68" s="9">
        <f t="shared" si="1"/>
        <v>-2.370287716682502E-2</v>
      </c>
      <c r="L68" s="7"/>
      <c r="M68" s="7">
        <v>4156606300</v>
      </c>
      <c r="N68" s="7"/>
      <c r="O68" s="7">
        <v>-928864346</v>
      </c>
      <c r="P68" s="7"/>
      <c r="Q68" s="7">
        <v>-48921901</v>
      </c>
      <c r="R68" s="7"/>
      <c r="S68" s="7">
        <f t="shared" si="2"/>
        <v>3178820053</v>
      </c>
      <c r="T68" s="7"/>
      <c r="U68" s="9">
        <f t="shared" si="3"/>
        <v>3.3820615707052426E-3</v>
      </c>
    </row>
    <row r="69" spans="1:21">
      <c r="A69" s="1" t="s">
        <v>153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9">
        <f t="shared" si="1"/>
        <v>0</v>
      </c>
      <c r="L69" s="7"/>
      <c r="M69" s="7">
        <v>0</v>
      </c>
      <c r="N69" s="7"/>
      <c r="O69" s="7">
        <v>0</v>
      </c>
      <c r="P69" s="7"/>
      <c r="Q69" s="7">
        <v>6869421790</v>
      </c>
      <c r="R69" s="7"/>
      <c r="S69" s="7">
        <f t="shared" si="2"/>
        <v>6869421790</v>
      </c>
      <c r="T69" s="7"/>
      <c r="U69" s="9">
        <f t="shared" si="3"/>
        <v>7.3086261762437101E-3</v>
      </c>
    </row>
    <row r="70" spans="1:21">
      <c r="A70" s="1" t="s">
        <v>154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9">
        <f t="shared" si="1"/>
        <v>0</v>
      </c>
      <c r="L70" s="7"/>
      <c r="M70" s="7">
        <v>0</v>
      </c>
      <c r="N70" s="7"/>
      <c r="O70" s="7">
        <v>0</v>
      </c>
      <c r="P70" s="7"/>
      <c r="Q70" s="7">
        <v>-1470965113</v>
      </c>
      <c r="R70" s="7"/>
      <c r="S70" s="7">
        <f t="shared" si="2"/>
        <v>-1470965113</v>
      </c>
      <c r="T70" s="7"/>
      <c r="U70" s="9">
        <f t="shared" si="3"/>
        <v>-1.5650129600228097E-3</v>
      </c>
    </row>
    <row r="71" spans="1:21">
      <c r="A71" s="1" t="s">
        <v>74</v>
      </c>
      <c r="C71" s="7">
        <v>11799955530</v>
      </c>
      <c r="D71" s="7"/>
      <c r="E71" s="7">
        <v>-25003554777</v>
      </c>
      <c r="F71" s="7"/>
      <c r="G71" s="7">
        <v>0</v>
      </c>
      <c r="H71" s="7"/>
      <c r="I71" s="7">
        <f t="shared" si="0"/>
        <v>-13203599247</v>
      </c>
      <c r="J71" s="7"/>
      <c r="K71" s="9">
        <f t="shared" si="1"/>
        <v>1.7574769177503009E-2</v>
      </c>
      <c r="L71" s="7"/>
      <c r="M71" s="7">
        <v>11799955530</v>
      </c>
      <c r="N71" s="7"/>
      <c r="O71" s="7">
        <v>-3847533855</v>
      </c>
      <c r="P71" s="7"/>
      <c r="Q71" s="7">
        <v>16804674629</v>
      </c>
      <c r="R71" s="7"/>
      <c r="S71" s="7">
        <f t="shared" si="2"/>
        <v>24757096304</v>
      </c>
      <c r="T71" s="7"/>
      <c r="U71" s="9">
        <f t="shared" si="3"/>
        <v>2.6339969742227871E-2</v>
      </c>
    </row>
    <row r="72" spans="1:21">
      <c r="A72" s="1" t="s">
        <v>73</v>
      </c>
      <c r="C72" s="7">
        <v>9163608090</v>
      </c>
      <c r="D72" s="7"/>
      <c r="E72" s="7">
        <v>-33390347553</v>
      </c>
      <c r="F72" s="7"/>
      <c r="G72" s="7">
        <v>0</v>
      </c>
      <c r="H72" s="7"/>
      <c r="I72" s="7">
        <f t="shared" si="0"/>
        <v>-24226739463</v>
      </c>
      <c r="J72" s="7"/>
      <c r="K72" s="9">
        <f t="shared" si="1"/>
        <v>3.2247218809103882E-2</v>
      </c>
      <c r="L72" s="7"/>
      <c r="M72" s="7">
        <v>9163608090</v>
      </c>
      <c r="N72" s="7"/>
      <c r="O72" s="7">
        <v>-694591308</v>
      </c>
      <c r="P72" s="7"/>
      <c r="Q72" s="7">
        <v>14762721085</v>
      </c>
      <c r="R72" s="7"/>
      <c r="S72" s="7">
        <f t="shared" si="2"/>
        <v>23231737867</v>
      </c>
      <c r="T72" s="7"/>
      <c r="U72" s="9">
        <f t="shared" si="3"/>
        <v>2.4717085758449026E-2</v>
      </c>
    </row>
    <row r="73" spans="1:21">
      <c r="A73" s="1" t="s">
        <v>155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86" si="4">C73+E73+G73</f>
        <v>0</v>
      </c>
      <c r="J73" s="7"/>
      <c r="K73" s="9">
        <f t="shared" ref="K73:K87" si="5">I73/$I$88</f>
        <v>0</v>
      </c>
      <c r="L73" s="7"/>
      <c r="M73" s="7">
        <v>0</v>
      </c>
      <c r="N73" s="7"/>
      <c r="O73" s="7">
        <v>0</v>
      </c>
      <c r="P73" s="7"/>
      <c r="Q73" s="7">
        <v>781578794</v>
      </c>
      <c r="R73" s="7"/>
      <c r="S73" s="7">
        <f t="shared" ref="S73:S86" si="6">M73+O73+Q73</f>
        <v>781578794</v>
      </c>
      <c r="T73" s="7"/>
      <c r="U73" s="9">
        <f t="shared" ref="U73:U87" si="7">S73/$S$88</f>
        <v>8.3154993349526004E-4</v>
      </c>
    </row>
    <row r="74" spans="1:21">
      <c r="A74" s="1" t="s">
        <v>156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4"/>
        <v>0</v>
      </c>
      <c r="J74" s="7"/>
      <c r="K74" s="9">
        <f t="shared" si="5"/>
        <v>0</v>
      </c>
      <c r="L74" s="7"/>
      <c r="M74" s="7">
        <v>0</v>
      </c>
      <c r="N74" s="7"/>
      <c r="O74" s="7">
        <v>0</v>
      </c>
      <c r="P74" s="7"/>
      <c r="Q74" s="7">
        <v>105735374426</v>
      </c>
      <c r="R74" s="7"/>
      <c r="S74" s="7">
        <f t="shared" si="6"/>
        <v>105735374426</v>
      </c>
      <c r="T74" s="7"/>
      <c r="U74" s="9">
        <f t="shared" si="7"/>
        <v>0.11249568725125457</v>
      </c>
    </row>
    <row r="75" spans="1:21">
      <c r="A75" s="1" t="s">
        <v>157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4"/>
        <v>0</v>
      </c>
      <c r="J75" s="7"/>
      <c r="K75" s="9">
        <f t="shared" si="5"/>
        <v>0</v>
      </c>
      <c r="L75" s="7"/>
      <c r="M75" s="7">
        <v>0</v>
      </c>
      <c r="N75" s="7"/>
      <c r="O75" s="7">
        <v>0</v>
      </c>
      <c r="P75" s="7"/>
      <c r="Q75" s="7">
        <v>8926968419</v>
      </c>
      <c r="R75" s="7"/>
      <c r="S75" s="7">
        <f t="shared" si="6"/>
        <v>8926968419</v>
      </c>
      <c r="T75" s="7"/>
      <c r="U75" s="9">
        <f t="shared" si="7"/>
        <v>9.4977244164249127E-3</v>
      </c>
    </row>
    <row r="76" spans="1:21">
      <c r="A76" s="1" t="s">
        <v>59</v>
      </c>
      <c r="C76" s="7">
        <v>434612570</v>
      </c>
      <c r="D76" s="7"/>
      <c r="E76" s="7">
        <v>-2100581910</v>
      </c>
      <c r="F76" s="7"/>
      <c r="G76" s="7">
        <v>0</v>
      </c>
      <c r="H76" s="7"/>
      <c r="I76" s="7">
        <f t="shared" si="4"/>
        <v>-1665969340</v>
      </c>
      <c r="J76" s="7"/>
      <c r="K76" s="9">
        <f t="shared" si="5"/>
        <v>2.2175034291463777E-3</v>
      </c>
      <c r="L76" s="7"/>
      <c r="M76" s="7">
        <v>434612570</v>
      </c>
      <c r="N76" s="7"/>
      <c r="O76" s="7">
        <v>-3857577109</v>
      </c>
      <c r="P76" s="7"/>
      <c r="Q76" s="7">
        <v>-1380861</v>
      </c>
      <c r="R76" s="7"/>
      <c r="S76" s="7">
        <f t="shared" si="6"/>
        <v>-3424345400</v>
      </c>
      <c r="T76" s="7"/>
      <c r="U76" s="9">
        <f t="shared" si="7"/>
        <v>-3.6432848632722754E-3</v>
      </c>
    </row>
    <row r="77" spans="1:21">
      <c r="A77" s="1" t="s">
        <v>158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4"/>
        <v>0</v>
      </c>
      <c r="J77" s="7"/>
      <c r="K77" s="9">
        <f t="shared" si="5"/>
        <v>0</v>
      </c>
      <c r="L77" s="7"/>
      <c r="M77" s="7">
        <v>0</v>
      </c>
      <c r="N77" s="7"/>
      <c r="O77" s="7">
        <v>0</v>
      </c>
      <c r="P77" s="7"/>
      <c r="Q77" s="7">
        <v>530629425</v>
      </c>
      <c r="R77" s="7"/>
      <c r="S77" s="7">
        <f t="shared" si="6"/>
        <v>530629425</v>
      </c>
      <c r="T77" s="7"/>
      <c r="U77" s="9">
        <f t="shared" si="7"/>
        <v>5.645558278406644E-4</v>
      </c>
    </row>
    <row r="78" spans="1:21">
      <c r="A78" s="1" t="s">
        <v>159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4"/>
        <v>0</v>
      </c>
      <c r="J78" s="7"/>
      <c r="K78" s="9">
        <f t="shared" si="5"/>
        <v>0</v>
      </c>
      <c r="L78" s="7"/>
      <c r="M78" s="7">
        <v>0</v>
      </c>
      <c r="N78" s="7"/>
      <c r="O78" s="7">
        <v>0</v>
      </c>
      <c r="P78" s="7"/>
      <c r="Q78" s="7">
        <v>9677325911</v>
      </c>
      <c r="R78" s="7"/>
      <c r="S78" s="7">
        <f t="shared" si="6"/>
        <v>9677325911</v>
      </c>
      <c r="T78" s="7"/>
      <c r="U78" s="9">
        <f t="shared" si="7"/>
        <v>1.0296056878052922E-2</v>
      </c>
    </row>
    <row r="79" spans="1:21">
      <c r="A79" s="1" t="s">
        <v>68</v>
      </c>
      <c r="C79" s="7">
        <v>1561552614</v>
      </c>
      <c r="D79" s="7"/>
      <c r="E79" s="7">
        <v>-13057131660</v>
      </c>
      <c r="F79" s="7"/>
      <c r="G79" s="7">
        <v>0</v>
      </c>
      <c r="H79" s="7"/>
      <c r="I79" s="7">
        <f t="shared" si="4"/>
        <v>-11495579046</v>
      </c>
      <c r="J79" s="7"/>
      <c r="K79" s="9">
        <f t="shared" si="5"/>
        <v>1.5301293572742609E-2</v>
      </c>
      <c r="L79" s="7"/>
      <c r="M79" s="7">
        <v>1561552614</v>
      </c>
      <c r="N79" s="7"/>
      <c r="O79" s="7">
        <v>-30947919322</v>
      </c>
      <c r="P79" s="7"/>
      <c r="Q79" s="7">
        <v>-5882046005</v>
      </c>
      <c r="R79" s="7"/>
      <c r="S79" s="7">
        <f t="shared" si="6"/>
        <v>-35268412713</v>
      </c>
      <c r="T79" s="7"/>
      <c r="U79" s="9">
        <f t="shared" si="7"/>
        <v>-3.7523339260377292E-2</v>
      </c>
    </row>
    <row r="80" spans="1:21">
      <c r="A80" s="1" t="s">
        <v>160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4"/>
        <v>0</v>
      </c>
      <c r="J80" s="7"/>
      <c r="K80" s="9">
        <f t="shared" si="5"/>
        <v>0</v>
      </c>
      <c r="L80" s="7"/>
      <c r="M80" s="7">
        <v>0</v>
      </c>
      <c r="N80" s="7"/>
      <c r="O80" s="7">
        <v>0</v>
      </c>
      <c r="P80" s="7"/>
      <c r="Q80" s="7">
        <v>5950312012</v>
      </c>
      <c r="R80" s="7"/>
      <c r="S80" s="7">
        <f t="shared" si="6"/>
        <v>5950312012</v>
      </c>
      <c r="T80" s="7"/>
      <c r="U80" s="9">
        <f t="shared" si="7"/>
        <v>6.33075205704039E-3</v>
      </c>
    </row>
    <row r="81" spans="1:21">
      <c r="A81" s="1" t="s">
        <v>161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4"/>
        <v>0</v>
      </c>
      <c r="J81" s="7"/>
      <c r="K81" s="9">
        <f t="shared" si="5"/>
        <v>0</v>
      </c>
      <c r="L81" s="7"/>
      <c r="M81" s="7">
        <v>0</v>
      </c>
      <c r="N81" s="7"/>
      <c r="O81" s="7">
        <v>0</v>
      </c>
      <c r="P81" s="7"/>
      <c r="Q81" s="7">
        <v>27782151207</v>
      </c>
      <c r="R81" s="7"/>
      <c r="S81" s="7">
        <f t="shared" si="6"/>
        <v>27782151207</v>
      </c>
      <c r="T81" s="7"/>
      <c r="U81" s="9">
        <f t="shared" si="7"/>
        <v>2.9558435011142473E-2</v>
      </c>
    </row>
    <row r="82" spans="1:21">
      <c r="A82" s="1" t="s">
        <v>162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4"/>
        <v>0</v>
      </c>
      <c r="J82" s="7"/>
      <c r="K82" s="9">
        <f t="shared" si="5"/>
        <v>0</v>
      </c>
      <c r="L82" s="7"/>
      <c r="M82" s="7">
        <v>0</v>
      </c>
      <c r="N82" s="7"/>
      <c r="O82" s="7">
        <v>0</v>
      </c>
      <c r="P82" s="7"/>
      <c r="Q82" s="7">
        <v>55806910</v>
      </c>
      <c r="R82" s="7"/>
      <c r="S82" s="7">
        <f t="shared" si="6"/>
        <v>55806910</v>
      </c>
      <c r="T82" s="7"/>
      <c r="U82" s="9">
        <f t="shared" si="7"/>
        <v>5.9374989003445205E-5</v>
      </c>
    </row>
    <row r="83" spans="1:21">
      <c r="A83" s="1" t="s">
        <v>163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4"/>
        <v>0</v>
      </c>
      <c r="J83" s="7"/>
      <c r="K83" s="9">
        <f t="shared" si="5"/>
        <v>0</v>
      </c>
      <c r="L83" s="7"/>
      <c r="M83" s="7">
        <v>0</v>
      </c>
      <c r="N83" s="7"/>
      <c r="O83" s="7">
        <v>0</v>
      </c>
      <c r="P83" s="7"/>
      <c r="Q83" s="7">
        <v>34033356315</v>
      </c>
      <c r="R83" s="7"/>
      <c r="S83" s="7">
        <f t="shared" si="6"/>
        <v>34033356315</v>
      </c>
      <c r="T83" s="7"/>
      <c r="U83" s="9">
        <f t="shared" si="7"/>
        <v>3.6209318110489497E-2</v>
      </c>
    </row>
    <row r="84" spans="1:21">
      <c r="A84" s="1" t="s">
        <v>16</v>
      </c>
      <c r="C84" s="7">
        <v>0</v>
      </c>
      <c r="D84" s="7"/>
      <c r="E84" s="7">
        <v>-32912494705</v>
      </c>
      <c r="F84" s="7"/>
      <c r="G84" s="7">
        <v>0</v>
      </c>
      <c r="H84" s="7"/>
      <c r="I84" s="7">
        <f t="shared" si="4"/>
        <v>-32912494705</v>
      </c>
      <c r="J84" s="7"/>
      <c r="K84" s="9">
        <f t="shared" si="5"/>
        <v>4.3808471211180575E-2</v>
      </c>
      <c r="L84" s="7"/>
      <c r="M84" s="7">
        <v>2991200592</v>
      </c>
      <c r="N84" s="7"/>
      <c r="O84" s="7">
        <v>-14060313841</v>
      </c>
      <c r="P84" s="7"/>
      <c r="Q84" s="7">
        <v>317458414</v>
      </c>
      <c r="R84" s="7"/>
      <c r="S84" s="7">
        <f t="shared" si="6"/>
        <v>-10751654835</v>
      </c>
      <c r="T84" s="7"/>
      <c r="U84" s="9">
        <f t="shared" si="7"/>
        <v>-1.1439074257954139E-2</v>
      </c>
    </row>
    <row r="85" spans="1:21">
      <c r="A85" s="1" t="s">
        <v>164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4"/>
        <v>0</v>
      </c>
      <c r="J85" s="7"/>
      <c r="K85" s="9">
        <f t="shared" si="5"/>
        <v>0</v>
      </c>
      <c r="L85" s="7"/>
      <c r="M85" s="7">
        <v>0</v>
      </c>
      <c r="N85" s="7"/>
      <c r="O85" s="7">
        <v>0</v>
      </c>
      <c r="P85" s="7"/>
      <c r="Q85" s="7">
        <v>-161429843</v>
      </c>
      <c r="R85" s="7"/>
      <c r="S85" s="7">
        <f t="shared" si="6"/>
        <v>-161429843</v>
      </c>
      <c r="T85" s="7"/>
      <c r="U85" s="9">
        <f t="shared" si="7"/>
        <v>-1.7175104575675102E-4</v>
      </c>
    </row>
    <row r="86" spans="1:21">
      <c r="A86" s="1" t="s">
        <v>82</v>
      </c>
      <c r="C86" s="7">
        <v>0</v>
      </c>
      <c r="D86" s="7"/>
      <c r="E86" s="7">
        <v>52232280</v>
      </c>
      <c r="F86" s="7"/>
      <c r="G86" s="7">
        <v>0</v>
      </c>
      <c r="H86" s="7"/>
      <c r="I86" s="7">
        <f t="shared" si="4"/>
        <v>52232280</v>
      </c>
      <c r="J86" s="7"/>
      <c r="K86" s="9">
        <f t="shared" si="5"/>
        <v>-6.9524244673154533E-5</v>
      </c>
      <c r="L86" s="7"/>
      <c r="M86" s="7">
        <v>0</v>
      </c>
      <c r="N86" s="7"/>
      <c r="O86" s="7">
        <v>52232280</v>
      </c>
      <c r="P86" s="7"/>
      <c r="Q86" s="7">
        <v>0</v>
      </c>
      <c r="R86" s="7"/>
      <c r="S86" s="7">
        <f t="shared" si="6"/>
        <v>52232280</v>
      </c>
      <c r="T86" s="7"/>
      <c r="U86" s="9">
        <f t="shared" si="7"/>
        <v>5.557181092135133E-5</v>
      </c>
    </row>
    <row r="87" spans="1:21">
      <c r="A87" s="1" t="s">
        <v>81</v>
      </c>
      <c r="C87" s="7">
        <v>0</v>
      </c>
      <c r="D87" s="7"/>
      <c r="E87" s="7">
        <v>1873585397</v>
      </c>
      <c r="F87" s="7"/>
      <c r="G87" s="7">
        <v>0</v>
      </c>
      <c r="H87" s="7"/>
      <c r="I87" s="7">
        <f>C87+E87+G87</f>
        <v>1873585397</v>
      </c>
      <c r="J87" s="7"/>
      <c r="K87" s="9">
        <f t="shared" si="5"/>
        <v>-2.4938526435583008E-3</v>
      </c>
      <c r="L87" s="7"/>
      <c r="M87" s="7">
        <v>0</v>
      </c>
      <c r="N87" s="7"/>
      <c r="O87" s="7">
        <v>1873585397</v>
      </c>
      <c r="P87" s="7"/>
      <c r="Q87" s="7">
        <v>0</v>
      </c>
      <c r="R87" s="7"/>
      <c r="S87" s="7">
        <f>M87+O87+Q87</f>
        <v>1873585397</v>
      </c>
      <c r="T87" s="7"/>
      <c r="U87" s="9">
        <f t="shared" si="7"/>
        <v>1.9933752351436501E-3</v>
      </c>
    </row>
    <row r="88" spans="1:21" ht="24.75" thickBot="1">
      <c r="C88" s="8">
        <f>SUM(C8:C87)</f>
        <v>358855725045</v>
      </c>
      <c r="D88" s="7"/>
      <c r="E88" s="8">
        <f>SUM(E8:E87)</f>
        <v>-1175958024111</v>
      </c>
      <c r="F88" s="7"/>
      <c r="G88" s="8">
        <f>SUM(G8:G87)</f>
        <v>65820782157</v>
      </c>
      <c r="H88" s="7"/>
      <c r="I88" s="8">
        <f>SUM(I8:I87)</f>
        <v>-751281516909</v>
      </c>
      <c r="J88" s="7"/>
      <c r="K88" s="12">
        <f>SUM(K8:K87)</f>
        <v>1</v>
      </c>
      <c r="L88" s="7"/>
      <c r="M88" s="8">
        <f>SUM(M8:M87)</f>
        <v>476112823601</v>
      </c>
      <c r="N88" s="7"/>
      <c r="O88" s="8">
        <f>SUM(O8:O87)</f>
        <v>-79191476347</v>
      </c>
      <c r="P88" s="7"/>
      <c r="Q88" s="8">
        <f>SUM(Q8:Q87)</f>
        <v>542984679453</v>
      </c>
      <c r="R88" s="7"/>
      <c r="S88" s="8">
        <f>SUM(S8:S87)</f>
        <v>939906026707</v>
      </c>
      <c r="T88" s="7"/>
      <c r="U88" s="12">
        <f>SUM(U8:U87)</f>
        <v>1</v>
      </c>
    </row>
    <row r="89" spans="1:21" ht="24.75" thickTop="1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2023-07-30T08:01:39Z</dcterms:created>
  <dcterms:modified xsi:type="dcterms:W3CDTF">2023-08-01T08:33:09Z</dcterms:modified>
</cp:coreProperties>
</file>