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اردیبهشت1402\"/>
    </mc:Choice>
  </mc:AlternateContent>
  <xr:revisionPtr revIDLastSave="0" documentId="13_ncr:1_{8A7379A6-A05B-488D-AE86-D3A9E26FBA2E}" xr6:coauthVersionLast="47" xr6:coauthVersionMax="47" xr10:uidLastSave="{00000000-0000-0000-0000-000000000000}"/>
  <bookViews>
    <workbookView xWindow="0" yWindow="0" windowWidth="29040" windowHeight="1560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K10" i="13"/>
  <c r="K9" i="13"/>
  <c r="K8" i="13"/>
  <c r="G10" i="13"/>
  <c r="G9" i="13"/>
  <c r="G8" i="13"/>
  <c r="E10" i="13"/>
  <c r="I10" i="13"/>
  <c r="I83" i="11"/>
  <c r="U85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" i="11"/>
  <c r="K85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" i="11"/>
  <c r="I9" i="11"/>
  <c r="I10" i="11"/>
  <c r="I11" i="11"/>
  <c r="I12" i="11"/>
  <c r="I85" i="11" s="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4" i="11"/>
  <c r="I8" i="11"/>
  <c r="C85" i="11"/>
  <c r="E85" i="11"/>
  <c r="G85" i="11"/>
  <c r="M85" i="11"/>
  <c r="O85" i="11"/>
  <c r="Q85" i="11"/>
  <c r="S8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" i="11"/>
  <c r="S11" i="6"/>
  <c r="Q79" i="10"/>
  <c r="Q64" i="10"/>
  <c r="I66" i="10"/>
  <c r="E80" i="10"/>
  <c r="G80" i="10"/>
  <c r="I80" i="10"/>
  <c r="M80" i="10"/>
  <c r="O80" i="10"/>
  <c r="Q8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" i="10"/>
  <c r="Q77" i="9"/>
  <c r="O77" i="9"/>
  <c r="M77" i="9"/>
  <c r="I77" i="9"/>
  <c r="G77" i="9"/>
  <c r="E77" i="9"/>
  <c r="S15" i="8"/>
  <c r="Q15" i="8"/>
  <c r="O15" i="8"/>
  <c r="M15" i="8"/>
  <c r="I15" i="8"/>
  <c r="K15" i="8"/>
  <c r="S9" i="8"/>
  <c r="S10" i="8"/>
  <c r="S11" i="8"/>
  <c r="S12" i="8"/>
  <c r="S13" i="8"/>
  <c r="S14" i="8"/>
  <c r="S8" i="8"/>
  <c r="M9" i="8"/>
  <c r="M10" i="8"/>
  <c r="M11" i="8"/>
  <c r="M12" i="8"/>
  <c r="M13" i="8"/>
  <c r="M14" i="8"/>
  <c r="M8" i="8"/>
  <c r="I10" i="7" l="1"/>
  <c r="K10" i="7"/>
  <c r="M10" i="7"/>
  <c r="O10" i="7"/>
  <c r="Q10" i="7"/>
  <c r="S10" i="7"/>
  <c r="Q11" i="6"/>
  <c r="O11" i="6"/>
  <c r="M11" i="6"/>
  <c r="K11" i="6"/>
  <c r="Y82" i="1"/>
  <c r="W82" i="1"/>
  <c r="U82" i="1"/>
  <c r="O82" i="1"/>
  <c r="K82" i="1"/>
  <c r="G82" i="1"/>
  <c r="E82" i="1"/>
</calcChain>
</file>

<file path=xl/sharedStrings.xml><?xml version="1.0" encoding="utf-8"?>
<sst xmlns="http://schemas.openxmlformats.org/spreadsheetml/2006/main" count="591" uniqueCount="152">
  <si>
    <t>صندوق سرمایه‌گذاری شاخصی آرام مفید</t>
  </si>
  <si>
    <t>صورت وضعیت سبد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</si>
  <si>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</si>
  <si>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</si>
  <si>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</si>
  <si>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</si>
  <si>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</si>
  <si>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</si>
  <si>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</si>
  <si>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</si>
  <si>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</si>
  <si>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</si>
  <si>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</si>
  <si>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</si>
  <si>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</si>
  <si>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</si>
  <si>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</si>
  <si>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</si>
  <si>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</si>
  <si>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</si>
  <si>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بهمن  دیزل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</si>
  <si>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</si>
  <si>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</si>
  <si>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</si>
  <si>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</si>
  <si>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</si>
  <si>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</si>
  <si>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</si>
  <si>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</si>
  <si>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</si>
  <si>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</si>
  <si>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</si>
  <si>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</si>
  <si>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</si>
  <si>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</si>
  <si>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</si>
  <si>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</si>
  <si>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تراکتورسازی‌ایران‌</t>
  </si>
  <si>
    <t>توسعه‌معادن‌وفلزات‌</t>
  </si>
  <si>
    <t>ح . معدنی و صنعتی گل گهر</t>
  </si>
  <si>
    <t>داروسازی‌ سینا</t>
  </si>
  <si>
    <t>زغال سنگ پروده طبس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</si>
  <si>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</si>
  <si>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</si>
  <si>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</si>
  <si>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</si>
  <si>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</si>
  <si>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</si>
  <si>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</si>
  <si>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</si>
  <si>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آبیک</t>
  </si>
  <si>
    <t>سیمان آرتا اردبیل</t>
  </si>
  <si>
    <t>سیمان فارس و خوزستان</t>
  </si>
  <si>
    <t>شرکت ارتباطات سیار ایران</t>
  </si>
  <si>
    <t>صنایع پتروشیمی خلیج فارس</t>
  </si>
  <si>
    <t>صنایع فروآلیاژ ایران</t>
  </si>
  <si>
    <t>غلتک سازان سپاهان</t>
  </si>
  <si>
    <t>فجر انرژی خلیج فارس</t>
  </si>
  <si>
    <t>فرآوری معدنی اپال کانی پارس</t>
  </si>
  <si>
    <t>فولاد  خوزستان</t>
  </si>
  <si>
    <t>فولاد آلیاژی ایران</t>
  </si>
  <si>
    <t>فولاد خراسان</t>
  </si>
  <si>
    <t>فولاد شاهرود</t>
  </si>
  <si>
    <t>فولاد مبارکه اصفهان</t>
  </si>
  <si>
    <t>فولاد کاوه جنوب کیش</t>
  </si>
  <si>
    <t>گروه انتخاب الکترونیک آرمان</t>
  </si>
  <si>
    <t>گروه مپنا (سهامی عام)</t>
  </si>
  <si>
    <t>گروه مدیریت سرمایه گذاری امید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</si>
  <si>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</si>
  <si>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</si>
  <si>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</si>
  <si>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</si>
  <si>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</si>
  <si>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</si>
  <si>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 شیمی کشاورز</t>
  </si>
  <si>
    <t>ملی‌ صنایع‌ مس‌ ایران‌</t>
  </si>
  <si>
    <t>نفت پاسارگاد</t>
  </si>
  <si>
    <t>کارخانجات‌داروپخش‌</t>
  </si>
  <si>
    <t>کشتیرانی جمهوری اسلامی ایران</t>
  </si>
  <si>
    <t>کیمیدارو</t>
  </si>
  <si>
    <t>سپید ماکیان</t>
  </si>
  <si>
    <t>کشاورزی و دامپروری فجر اصفهان</t>
  </si>
  <si>
    <t>گروه‌بهمن‌</t>
  </si>
  <si>
    <t>فروسیلیسیم خمین</t>
  </si>
  <si>
    <t>بیمه کوثر</t>
  </si>
  <si>
    <t>ح . بیمه کوثر</t>
  </si>
  <si>
    <t>ح . معدنی‌وصنعتی‌چادرملو</t>
  </si>
  <si>
    <t>ح . سرمایه گذاری صدرتامین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</si>
  <si>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</si>
  <si>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</si>
  <si>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</si>
  <si>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</si>
  <si>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</si>
  <si>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</si>
  <si>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</si>
  <si>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</si>
  <si>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</si>
  <si>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</si>
  <si>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</si>
  <si>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</si>
  <si>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</si>
  <si>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</si>
  <si>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</si>
  <si>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</si>
  <si>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</si>
  <si>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</si>
  <si>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</si>
  <si>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</si>
  <si>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</si>
  <si>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</si>
  <si>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</si>
  <si>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</si>
  <si>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</si>
  <si>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</si>
  <si>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</si>
  <si>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</si>
  <si>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</si>
  <si>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</si>
  <si>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</si>
  <si>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</si>
  <si>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</si>
  <si>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</si>
  <si>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</si>
  <si>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</si>
  <si>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</si>
  <si>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1402/02/28</t>
  </si>
  <si>
    <t>1402/02/25</t>
  </si>
  <si>
    <t>1402/02/27</t>
  </si>
  <si>
    <t>1402/02/18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</si>
  <si>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</si>
  <si>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</si>
  <si>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</si>
  <si>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</si>
  <si>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</si>
  <si>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توسعه معدنی و صنعتی صبانور</t>
  </si>
  <si>
    <t>افست‌</t>
  </si>
  <si>
    <t>ح . فولاد خراسان</t>
  </si>
  <si>
    <t>ح . س.نفت وگازوپتروشیمی تأمین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</si>
  <si>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</si>
  <si>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</si>
  <si>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</si>
  <si>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</si>
  <si>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</si>
  <si>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</si>
  <si>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</si>
  <si>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</si>
  <si>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</si>
  <si>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</si>
  <si>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</si>
  <si>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1402/02/01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</si>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</sst>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161925</xdr:rowOff>
        </xdr:from>
        <xdr:to>
          <xdr:col>16</xdr:col>
          <xdr:colOff>161925</xdr:colOff>
          <xdr:row>36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525AFF4-9CCC-BFFA-123C-04AA309B4A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FBBA-EF15-4AE1-A6A6-483DB0443696}">
  <dimension ref="A1"/>
  <sheetViews>
    <sheetView rightToLeft="1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142875</xdr:colOff>
                <xdr:row>0</xdr:row>
                <xdr:rowOff>161925</xdr:rowOff>
              </from>
              <to>
                <xdr:col>16</xdr:col>
                <xdr:colOff>161925</xdr:colOff>
                <xdr:row>36</xdr:row>
                <xdr:rowOff>114300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I6" sqref="I6:K6"/>
    </sheetView>
  </sheetViews>
  <sheetFormatPr defaultRowHeight="24"/>
  <cols>
    <col min="1" max="1" width="20.1406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.7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.75">
      <c r="A6" s="14" t="s">
        <v>142</v>
      </c>
      <c r="B6" s="14" t="s">
        <v>142</v>
      </c>
      <c r="C6" s="14" t="s">
        <v>142</v>
      </c>
      <c r="E6" s="14" t="s">
        <v>111</v>
      </c>
      <c r="F6" s="14" t="s">
        <v>111</v>
      </c>
      <c r="G6" s="14" t="s">
        <v>111</v>
      </c>
      <c r="I6" s="14" t="s">
        <v>112</v>
      </c>
      <c r="J6" s="14" t="s">
        <v>112</v>
      </c>
      <c r="K6" s="14" t="s">
        <v>112</v>
      </c>
    </row>
    <row r="7" spans="1:11" ht="24.75">
      <c r="A7" s="14" t="s">
        <v>143</v>
      </c>
      <c r="C7" s="14" t="s">
        <v>93</v>
      </c>
      <c r="E7" s="14" t="s">
        <v>144</v>
      </c>
      <c r="G7" s="14" t="s">
        <v>145</v>
      </c>
      <c r="I7" s="14" t="s">
        <v>144</v>
      </c>
      <c r="K7" s="14" t="s">
        <v>145</v>
      </c>
    </row>
    <row r="8" spans="1:11">
      <c r="A8" s="1" t="s">
        <v>99</v>
      </c>
      <c r="C8" s="4" t="s">
        <v>100</v>
      </c>
      <c r="D8" s="4"/>
      <c r="E8" s="6">
        <v>41933</v>
      </c>
      <c r="F8" s="4"/>
      <c r="G8" s="9">
        <f>E8/$E$10</f>
        <v>4.0468603127237775E-2</v>
      </c>
      <c r="H8" s="4"/>
      <c r="I8" s="6">
        <v>172665</v>
      </c>
      <c r="J8" s="4"/>
      <c r="K8" s="9">
        <f>I8/$I$10</f>
        <v>6.0246964928077169E-3</v>
      </c>
    </row>
    <row r="9" spans="1:11">
      <c r="A9" s="1" t="s">
        <v>106</v>
      </c>
      <c r="C9" s="4" t="s">
        <v>107</v>
      </c>
      <c r="D9" s="4"/>
      <c r="E9" s="6">
        <v>994253</v>
      </c>
      <c r="F9" s="4"/>
      <c r="G9" s="9">
        <f>E9/$E$10</f>
        <v>0.95953139687276223</v>
      </c>
      <c r="H9" s="4"/>
      <c r="I9" s="6">
        <v>28486870</v>
      </c>
      <c r="J9" s="4"/>
      <c r="K9" s="9">
        <f>I9/$I$10</f>
        <v>0.99397530350719232</v>
      </c>
    </row>
    <row r="10" spans="1:11" ht="24.75" thickBot="1">
      <c r="C10" s="4"/>
      <c r="D10" s="4"/>
      <c r="E10" s="11">
        <f>SUM(E8:E9)</f>
        <v>1036186</v>
      </c>
      <c r="F10" s="4"/>
      <c r="G10" s="12">
        <f>SUM(G8:G9)</f>
        <v>1</v>
      </c>
      <c r="H10" s="4"/>
      <c r="I10" s="11">
        <f>SUM(I8:I9)</f>
        <v>28659535</v>
      </c>
      <c r="J10" s="4"/>
      <c r="K10" s="12">
        <f>SUM(K8:K9)</f>
        <v>1</v>
      </c>
    </row>
    <row r="11" spans="1:11" ht="24.75" thickTop="1"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C12" s="4"/>
      <c r="D12" s="4"/>
      <c r="E12" s="4"/>
      <c r="F12" s="4"/>
      <c r="G12" s="4"/>
      <c r="H12" s="4"/>
      <c r="I12" s="4"/>
      <c r="J12" s="4"/>
      <c r="K12" s="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10" sqref="A10"/>
    </sheetView>
  </sheetViews>
  <sheetFormatPr defaultRowHeight="24"/>
  <cols>
    <col min="1" max="1" width="33.85546875" style="1" customWidth="1"/>
    <col min="2" max="2" width="1" style="1" customWidth="1"/>
    <col min="3" max="3" width="9.710937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3" t="s">
        <v>0</v>
      </c>
      <c r="B2" s="13"/>
      <c r="C2" s="13"/>
      <c r="D2" s="13"/>
      <c r="E2" s="13"/>
    </row>
    <row r="3" spans="1:5" ht="24.75">
      <c r="A3" s="13" t="s">
        <v>109</v>
      </c>
      <c r="B3" s="13"/>
      <c r="C3" s="13"/>
      <c r="D3" s="13"/>
      <c r="E3" s="13"/>
    </row>
    <row r="4" spans="1:5" ht="24.75">
      <c r="A4" s="13" t="s">
        <v>2</v>
      </c>
      <c r="B4" s="13"/>
      <c r="C4" s="13"/>
      <c r="D4" s="13"/>
      <c r="E4" s="13"/>
    </row>
    <row r="5" spans="1:5" ht="24.75">
      <c r="C5" s="13" t="s">
        <v>111</v>
      </c>
      <c r="E5" s="2" t="s">
        <v>150</v>
      </c>
    </row>
    <row r="6" spans="1:5" ht="24.75">
      <c r="A6" s="13" t="s">
        <v>146</v>
      </c>
      <c r="C6" s="14"/>
      <c r="E6" s="5" t="s">
        <v>151</v>
      </c>
    </row>
    <row r="7" spans="1:5" ht="24.75">
      <c r="A7" s="14" t="s">
        <v>146</v>
      </c>
      <c r="C7" s="14" t="s">
        <v>96</v>
      </c>
      <c r="E7" s="14" t="s">
        <v>96</v>
      </c>
    </row>
    <row r="8" spans="1:5" ht="24.75">
      <c r="A8" s="2" t="s">
        <v>146</v>
      </c>
      <c r="C8" s="6">
        <v>0</v>
      </c>
      <c r="D8" s="4"/>
      <c r="E8" s="6">
        <v>3257478554</v>
      </c>
    </row>
    <row r="9" spans="1:5" ht="25.5" thickBot="1">
      <c r="A9" s="2" t="s">
        <v>118</v>
      </c>
      <c r="C9" s="11">
        <v>0</v>
      </c>
      <c r="D9" s="4"/>
      <c r="E9" s="11">
        <v>3257478554</v>
      </c>
    </row>
    <row r="10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4"/>
  <sheetViews>
    <sheetView rightToLeft="1" tabSelected="1" topLeftCell="B1" workbookViewId="0">
      <selection activeCell="Y84" sqref="Y84"/>
    </sheetView>
  </sheetViews>
  <sheetFormatPr defaultRowHeight="24"/>
  <cols>
    <col min="1" max="1" width="32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24.75">
      <c r="A6" s="13" t="s">
        <v>3</v>
      </c>
      <c r="C6" s="14" t="s">
        <v>149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.7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4.7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>
      <c r="A9" s="1" t="s">
        <v>15</v>
      </c>
      <c r="C9" s="7">
        <v>38392123</v>
      </c>
      <c r="D9" s="7"/>
      <c r="E9" s="7">
        <v>104093558623</v>
      </c>
      <c r="F9" s="7"/>
      <c r="G9" s="7">
        <v>155898673111.39301</v>
      </c>
      <c r="H9" s="7"/>
      <c r="I9" s="7">
        <v>763274</v>
      </c>
      <c r="J9" s="7"/>
      <c r="K9" s="7">
        <v>3132550094</v>
      </c>
      <c r="L9" s="7"/>
      <c r="M9" s="7">
        <v>-783108</v>
      </c>
      <c r="N9" s="7"/>
      <c r="O9" s="7">
        <v>3057745755</v>
      </c>
      <c r="P9" s="7"/>
      <c r="Q9" s="7">
        <v>38372289</v>
      </c>
      <c r="R9" s="7"/>
      <c r="S9" s="7">
        <v>3661</v>
      </c>
      <c r="T9" s="7"/>
      <c r="U9" s="7">
        <v>105081586379</v>
      </c>
      <c r="V9" s="7"/>
      <c r="W9" s="7">
        <v>139645088376.327</v>
      </c>
      <c r="Y9" s="9">
        <v>1.4496600317072861E-2</v>
      </c>
    </row>
    <row r="10" spans="1:25">
      <c r="A10" s="1" t="s">
        <v>16</v>
      </c>
      <c r="C10" s="7">
        <v>27296295</v>
      </c>
      <c r="D10" s="7"/>
      <c r="E10" s="7">
        <v>52871666211</v>
      </c>
      <c r="F10" s="7"/>
      <c r="G10" s="7">
        <v>66288073835.324203</v>
      </c>
      <c r="H10" s="7"/>
      <c r="I10" s="7">
        <v>821066</v>
      </c>
      <c r="J10" s="7"/>
      <c r="K10" s="7">
        <v>2148190570</v>
      </c>
      <c r="L10" s="7"/>
      <c r="M10" s="7">
        <v>-562348</v>
      </c>
      <c r="N10" s="7"/>
      <c r="O10" s="7">
        <v>1390517561</v>
      </c>
      <c r="P10" s="7"/>
      <c r="Q10" s="7">
        <v>27555013</v>
      </c>
      <c r="R10" s="7"/>
      <c r="S10" s="7">
        <v>2730</v>
      </c>
      <c r="T10" s="7"/>
      <c r="U10" s="7">
        <v>53919458120</v>
      </c>
      <c r="V10" s="7"/>
      <c r="W10" s="7">
        <v>74777595636.334503</v>
      </c>
      <c r="Y10" s="9">
        <v>7.7626855997278248E-3</v>
      </c>
    </row>
    <row r="11" spans="1:25">
      <c r="A11" s="1" t="s">
        <v>17</v>
      </c>
      <c r="C11" s="7">
        <v>30645313</v>
      </c>
      <c r="D11" s="7"/>
      <c r="E11" s="7">
        <v>59624959251</v>
      </c>
      <c r="F11" s="7"/>
      <c r="G11" s="7">
        <v>77680582138.507507</v>
      </c>
      <c r="H11" s="7"/>
      <c r="I11" s="7">
        <v>921805</v>
      </c>
      <c r="J11" s="7"/>
      <c r="K11" s="7">
        <v>2587954059</v>
      </c>
      <c r="L11" s="7"/>
      <c r="M11" s="7">
        <v>-631344</v>
      </c>
      <c r="N11" s="7"/>
      <c r="O11" s="7">
        <v>1747517411</v>
      </c>
      <c r="P11" s="7"/>
      <c r="Q11" s="7">
        <v>30935774</v>
      </c>
      <c r="R11" s="7"/>
      <c r="S11" s="7">
        <v>2931</v>
      </c>
      <c r="T11" s="7"/>
      <c r="U11" s="7">
        <v>60968651812</v>
      </c>
      <c r="V11" s="7"/>
      <c r="W11" s="7">
        <v>90133250710.115707</v>
      </c>
      <c r="Y11" s="9">
        <v>9.3567609574772108E-3</v>
      </c>
    </row>
    <row r="12" spans="1:25">
      <c r="A12" s="1" t="s">
        <v>18</v>
      </c>
      <c r="C12" s="7">
        <v>56619562</v>
      </c>
      <c r="D12" s="7"/>
      <c r="E12" s="7">
        <v>149388798285</v>
      </c>
      <c r="F12" s="7"/>
      <c r="G12" s="7">
        <v>221359763158.79099</v>
      </c>
      <c r="H12" s="7"/>
      <c r="I12" s="7">
        <v>1703105</v>
      </c>
      <c r="J12" s="7"/>
      <c r="K12" s="7">
        <v>6970559782</v>
      </c>
      <c r="L12" s="7"/>
      <c r="M12" s="7">
        <v>-1176454</v>
      </c>
      <c r="N12" s="7"/>
      <c r="O12" s="7">
        <v>4536365708</v>
      </c>
      <c r="P12" s="7"/>
      <c r="Q12" s="7">
        <v>57146213</v>
      </c>
      <c r="R12" s="7"/>
      <c r="S12" s="7">
        <v>4816</v>
      </c>
      <c r="T12" s="7"/>
      <c r="U12" s="7">
        <v>153205359770</v>
      </c>
      <c r="V12" s="7"/>
      <c r="W12" s="7">
        <v>273578625645.242</v>
      </c>
      <c r="Y12" s="9">
        <v>2.8400282726631816E-2</v>
      </c>
    </row>
    <row r="13" spans="1:25">
      <c r="A13" s="1" t="s">
        <v>19</v>
      </c>
      <c r="C13" s="7">
        <v>16297478</v>
      </c>
      <c r="D13" s="7"/>
      <c r="E13" s="7">
        <v>30056046400</v>
      </c>
      <c r="F13" s="7"/>
      <c r="G13" s="7">
        <v>46009442736.755997</v>
      </c>
      <c r="H13" s="7"/>
      <c r="I13" s="7">
        <v>324010</v>
      </c>
      <c r="J13" s="7"/>
      <c r="K13" s="7">
        <v>1013957327</v>
      </c>
      <c r="L13" s="7"/>
      <c r="M13" s="7">
        <v>-332430</v>
      </c>
      <c r="N13" s="7"/>
      <c r="O13" s="7">
        <v>963267702</v>
      </c>
      <c r="P13" s="7"/>
      <c r="Q13" s="7">
        <v>16289058</v>
      </c>
      <c r="R13" s="7"/>
      <c r="S13" s="7">
        <v>2610</v>
      </c>
      <c r="T13" s="7"/>
      <c r="U13" s="7">
        <v>30448603204</v>
      </c>
      <c r="V13" s="7"/>
      <c r="W13" s="7">
        <v>42261480453.789001</v>
      </c>
      <c r="Y13" s="9">
        <v>4.3871775088526769E-3</v>
      </c>
    </row>
    <row r="14" spans="1:25">
      <c r="A14" s="1" t="s">
        <v>20</v>
      </c>
      <c r="C14" s="7">
        <v>7490000</v>
      </c>
      <c r="D14" s="7"/>
      <c r="E14" s="7">
        <v>70020094260</v>
      </c>
      <c r="F14" s="7"/>
      <c r="G14" s="7">
        <v>69763721265</v>
      </c>
      <c r="H14" s="7"/>
      <c r="I14" s="7">
        <v>0</v>
      </c>
      <c r="J14" s="7"/>
      <c r="K14" s="7">
        <v>0</v>
      </c>
      <c r="L14" s="7"/>
      <c r="M14" s="7">
        <v>-7490000</v>
      </c>
      <c r="N14" s="7"/>
      <c r="O14" s="7">
        <v>79697420171</v>
      </c>
      <c r="P14" s="7"/>
      <c r="Q14" s="7">
        <v>0</v>
      </c>
      <c r="R14" s="7"/>
      <c r="S14" s="7">
        <v>0</v>
      </c>
      <c r="T14" s="7"/>
      <c r="U14" s="7">
        <v>0</v>
      </c>
      <c r="V14" s="7"/>
      <c r="W14" s="7">
        <v>0</v>
      </c>
      <c r="Y14" s="9">
        <v>0</v>
      </c>
    </row>
    <row r="15" spans="1:25">
      <c r="A15" s="1" t="s">
        <v>21</v>
      </c>
      <c r="C15" s="7">
        <v>33234074</v>
      </c>
      <c r="D15" s="7"/>
      <c r="E15" s="7">
        <v>195407442596</v>
      </c>
      <c r="F15" s="7"/>
      <c r="G15" s="7">
        <v>304594974214.43402</v>
      </c>
      <c r="H15" s="7"/>
      <c r="I15" s="7">
        <v>332340</v>
      </c>
      <c r="J15" s="7"/>
      <c r="K15" s="7">
        <v>3146853938</v>
      </c>
      <c r="L15" s="7"/>
      <c r="M15" s="7">
        <v>-671330</v>
      </c>
      <c r="N15" s="7"/>
      <c r="O15" s="7">
        <v>5795809578</v>
      </c>
      <c r="P15" s="7"/>
      <c r="Q15" s="7">
        <v>32895084</v>
      </c>
      <c r="R15" s="7"/>
      <c r="S15" s="7">
        <v>9660</v>
      </c>
      <c r="T15" s="7"/>
      <c r="U15" s="7">
        <v>194583200430</v>
      </c>
      <c r="V15" s="7"/>
      <c r="W15" s="7">
        <v>315875800696.93201</v>
      </c>
      <c r="Y15" s="9">
        <v>3.2791165702860871E-2</v>
      </c>
    </row>
    <row r="16" spans="1:25">
      <c r="A16" s="1" t="s">
        <v>22</v>
      </c>
      <c r="C16" s="7">
        <v>16941711</v>
      </c>
      <c r="D16" s="7"/>
      <c r="E16" s="7">
        <v>150141543360</v>
      </c>
      <c r="F16" s="7"/>
      <c r="G16" s="7">
        <v>231730891597.008</v>
      </c>
      <c r="H16" s="7"/>
      <c r="I16" s="7">
        <v>169417</v>
      </c>
      <c r="J16" s="7"/>
      <c r="K16" s="7">
        <v>2412995633</v>
      </c>
      <c r="L16" s="7"/>
      <c r="M16" s="7">
        <v>-342224</v>
      </c>
      <c r="N16" s="7"/>
      <c r="O16" s="7">
        <v>4165599224</v>
      </c>
      <c r="P16" s="7"/>
      <c r="Q16" s="7">
        <v>16768904</v>
      </c>
      <c r="R16" s="7"/>
      <c r="S16" s="7">
        <v>14010</v>
      </c>
      <c r="T16" s="7"/>
      <c r="U16" s="7">
        <v>149503435375</v>
      </c>
      <c r="V16" s="7"/>
      <c r="W16" s="7">
        <v>233534497587.01199</v>
      </c>
      <c r="Y16" s="9">
        <v>2.4243289263736405E-2</v>
      </c>
    </row>
    <row r="17" spans="1:25">
      <c r="A17" s="1" t="s">
        <v>23</v>
      </c>
      <c r="C17" s="7">
        <v>3023439</v>
      </c>
      <c r="D17" s="7"/>
      <c r="E17" s="7">
        <v>40902140288</v>
      </c>
      <c r="F17" s="7"/>
      <c r="G17" s="7">
        <v>57734685624.019501</v>
      </c>
      <c r="H17" s="7"/>
      <c r="I17" s="7">
        <v>30234</v>
      </c>
      <c r="J17" s="7"/>
      <c r="K17" s="7">
        <v>592833692</v>
      </c>
      <c r="L17" s="7"/>
      <c r="M17" s="7">
        <v>-61074</v>
      </c>
      <c r="N17" s="7"/>
      <c r="O17" s="7">
        <v>1159876204</v>
      </c>
      <c r="P17" s="7"/>
      <c r="Q17" s="7">
        <v>2992599</v>
      </c>
      <c r="R17" s="7"/>
      <c r="S17" s="7">
        <v>19850</v>
      </c>
      <c r="T17" s="7"/>
      <c r="U17" s="7">
        <v>40665067162</v>
      </c>
      <c r="V17" s="7"/>
      <c r="W17" s="7">
        <v>59049641763.607498</v>
      </c>
      <c r="Y17" s="9">
        <v>6.1299617871735041E-3</v>
      </c>
    </row>
    <row r="18" spans="1:25">
      <c r="A18" s="1" t="s">
        <v>24</v>
      </c>
      <c r="C18" s="7">
        <v>38925194</v>
      </c>
      <c r="D18" s="7"/>
      <c r="E18" s="7">
        <v>147714258723</v>
      </c>
      <c r="F18" s="7"/>
      <c r="G18" s="7">
        <v>223648944973.146</v>
      </c>
      <c r="H18" s="7"/>
      <c r="I18" s="7">
        <v>391701</v>
      </c>
      <c r="J18" s="7"/>
      <c r="K18" s="7">
        <v>2366099837</v>
      </c>
      <c r="L18" s="7"/>
      <c r="M18" s="7">
        <v>-1086338</v>
      </c>
      <c r="N18" s="7"/>
      <c r="O18" s="7">
        <v>6055835059</v>
      </c>
      <c r="P18" s="7"/>
      <c r="Q18" s="7">
        <v>38230557</v>
      </c>
      <c r="R18" s="7"/>
      <c r="S18" s="7">
        <v>6030</v>
      </c>
      <c r="T18" s="7"/>
      <c r="U18" s="7">
        <v>145933591716</v>
      </c>
      <c r="V18" s="7"/>
      <c r="W18" s="7">
        <v>229158603670.67599</v>
      </c>
      <c r="Y18" s="9">
        <v>2.3789026347133979E-2</v>
      </c>
    </row>
    <row r="19" spans="1:25">
      <c r="A19" s="1" t="s">
        <v>25</v>
      </c>
      <c r="C19" s="7">
        <v>1850759</v>
      </c>
      <c r="D19" s="7"/>
      <c r="E19" s="7">
        <v>52016494326</v>
      </c>
      <c r="F19" s="7"/>
      <c r="G19" s="7">
        <v>95298893768.610001</v>
      </c>
      <c r="H19" s="7"/>
      <c r="I19" s="7">
        <v>55669</v>
      </c>
      <c r="J19" s="7"/>
      <c r="K19" s="7">
        <v>3264271065</v>
      </c>
      <c r="L19" s="7"/>
      <c r="M19" s="7">
        <v>-38130</v>
      </c>
      <c r="N19" s="7"/>
      <c r="O19" s="7">
        <v>1962623943</v>
      </c>
      <c r="P19" s="7"/>
      <c r="Q19" s="7">
        <v>1868298</v>
      </c>
      <c r="R19" s="7"/>
      <c r="S19" s="7">
        <v>54320</v>
      </c>
      <c r="T19" s="7"/>
      <c r="U19" s="7">
        <v>54175108325</v>
      </c>
      <c r="V19" s="7"/>
      <c r="W19" s="7">
        <v>100882105973.20799</v>
      </c>
      <c r="Y19" s="9">
        <v>1.0472602985484615E-2</v>
      </c>
    </row>
    <row r="20" spans="1:25">
      <c r="A20" s="1" t="s">
        <v>26</v>
      </c>
      <c r="C20" s="7">
        <v>35717505</v>
      </c>
      <c r="D20" s="7"/>
      <c r="E20" s="7">
        <v>101262207558</v>
      </c>
      <c r="F20" s="7"/>
      <c r="G20" s="7">
        <v>127107849325.995</v>
      </c>
      <c r="H20" s="7"/>
      <c r="I20" s="7">
        <v>1074375</v>
      </c>
      <c r="J20" s="7"/>
      <c r="K20" s="7">
        <v>3985356716</v>
      </c>
      <c r="L20" s="7"/>
      <c r="M20" s="7">
        <v>-5161631</v>
      </c>
      <c r="N20" s="7"/>
      <c r="O20" s="7">
        <v>17720421980</v>
      </c>
      <c r="P20" s="7"/>
      <c r="Q20" s="7">
        <v>31630249</v>
      </c>
      <c r="R20" s="7"/>
      <c r="S20" s="7">
        <v>3335</v>
      </c>
      <c r="T20" s="7"/>
      <c r="U20" s="7">
        <v>90482102701</v>
      </c>
      <c r="V20" s="7"/>
      <c r="W20" s="7">
        <v>104859233476.53101</v>
      </c>
      <c r="Y20" s="9">
        <v>1.0885469835984495E-2</v>
      </c>
    </row>
    <row r="21" spans="1:25">
      <c r="A21" s="1" t="s">
        <v>27</v>
      </c>
      <c r="C21" s="7">
        <v>789803</v>
      </c>
      <c r="D21" s="7"/>
      <c r="E21" s="7">
        <v>129631750420</v>
      </c>
      <c r="F21" s="7"/>
      <c r="G21" s="7">
        <v>147803617318.95901</v>
      </c>
      <c r="H21" s="7"/>
      <c r="I21" s="7">
        <v>23758</v>
      </c>
      <c r="J21" s="7"/>
      <c r="K21" s="7">
        <v>4922180849</v>
      </c>
      <c r="L21" s="7"/>
      <c r="M21" s="7">
        <v>-16272</v>
      </c>
      <c r="N21" s="7"/>
      <c r="O21" s="7">
        <v>2823290140</v>
      </c>
      <c r="P21" s="7"/>
      <c r="Q21" s="7">
        <v>797289</v>
      </c>
      <c r="R21" s="7"/>
      <c r="S21" s="7">
        <v>177000</v>
      </c>
      <c r="T21" s="7"/>
      <c r="U21" s="7">
        <v>131862723641</v>
      </c>
      <c r="V21" s="7"/>
      <c r="W21" s="7">
        <v>140280488089.64999</v>
      </c>
      <c r="Y21" s="9">
        <v>1.4562561360119384E-2</v>
      </c>
    </row>
    <row r="22" spans="1:25">
      <c r="A22" s="1" t="s">
        <v>28</v>
      </c>
      <c r="C22" s="7">
        <v>1310245</v>
      </c>
      <c r="D22" s="7"/>
      <c r="E22" s="7">
        <v>14428487404</v>
      </c>
      <c r="F22" s="7"/>
      <c r="G22" s="7">
        <v>23444082760.5</v>
      </c>
      <c r="H22" s="7"/>
      <c r="I22" s="7">
        <v>39412</v>
      </c>
      <c r="J22" s="7"/>
      <c r="K22" s="7">
        <v>779069464</v>
      </c>
      <c r="L22" s="7"/>
      <c r="M22" s="7">
        <v>-26994</v>
      </c>
      <c r="N22" s="7"/>
      <c r="O22" s="7">
        <v>467974251</v>
      </c>
      <c r="P22" s="7"/>
      <c r="Q22" s="7">
        <v>1322663</v>
      </c>
      <c r="R22" s="7"/>
      <c r="S22" s="7">
        <v>19080</v>
      </c>
      <c r="T22" s="7"/>
      <c r="U22" s="7">
        <v>14903396040</v>
      </c>
      <c r="V22" s="7"/>
      <c r="W22" s="7">
        <v>25086253400.262001</v>
      </c>
      <c r="Y22" s="9">
        <v>2.6042118145707571E-3</v>
      </c>
    </row>
    <row r="23" spans="1:25">
      <c r="A23" s="1" t="s">
        <v>29</v>
      </c>
      <c r="C23" s="7">
        <v>2100929</v>
      </c>
      <c r="D23" s="7"/>
      <c r="E23" s="7">
        <v>94084503239</v>
      </c>
      <c r="F23" s="7"/>
      <c r="G23" s="7">
        <v>122193949923.049</v>
      </c>
      <c r="H23" s="7"/>
      <c r="I23" s="7">
        <v>63195</v>
      </c>
      <c r="J23" s="7"/>
      <c r="K23" s="7">
        <v>3946055159</v>
      </c>
      <c r="L23" s="7"/>
      <c r="M23" s="7">
        <v>-43284</v>
      </c>
      <c r="N23" s="7"/>
      <c r="O23" s="7">
        <v>2519683209</v>
      </c>
      <c r="P23" s="7"/>
      <c r="Q23" s="7">
        <v>2120840</v>
      </c>
      <c r="R23" s="7"/>
      <c r="S23" s="7">
        <v>62710</v>
      </c>
      <c r="T23" s="7"/>
      <c r="U23" s="7">
        <v>96069878377</v>
      </c>
      <c r="V23" s="7"/>
      <c r="W23" s="7">
        <v>132206539035.42</v>
      </c>
      <c r="Y23" s="9">
        <v>1.3724402182589567E-2</v>
      </c>
    </row>
    <row r="24" spans="1:25">
      <c r="A24" s="1" t="s">
        <v>30</v>
      </c>
      <c r="C24" s="7">
        <v>2091673</v>
      </c>
      <c r="D24" s="7"/>
      <c r="E24" s="7">
        <v>345213885086</v>
      </c>
      <c r="F24" s="7"/>
      <c r="G24" s="7">
        <v>394741349541.65198</v>
      </c>
      <c r="H24" s="7"/>
      <c r="I24" s="7">
        <v>62916</v>
      </c>
      <c r="J24" s="7"/>
      <c r="K24" s="7">
        <v>13470416216</v>
      </c>
      <c r="L24" s="7"/>
      <c r="M24" s="7">
        <v>-1621365</v>
      </c>
      <c r="N24" s="7"/>
      <c r="O24" s="7">
        <v>295437592290</v>
      </c>
      <c r="P24" s="7"/>
      <c r="Q24" s="7">
        <v>533224</v>
      </c>
      <c r="R24" s="7"/>
      <c r="S24" s="7">
        <v>182000</v>
      </c>
      <c r="T24" s="7"/>
      <c r="U24" s="7">
        <v>88768242083</v>
      </c>
      <c r="V24" s="7"/>
      <c r="W24" s="7">
        <v>96469339730.399994</v>
      </c>
      <c r="Y24" s="9">
        <v>1.0014512341134369E-2</v>
      </c>
    </row>
    <row r="25" spans="1:25">
      <c r="A25" s="1" t="s">
        <v>31</v>
      </c>
      <c r="C25" s="7">
        <v>1211070</v>
      </c>
      <c r="D25" s="7"/>
      <c r="E25" s="7">
        <v>48265937293</v>
      </c>
      <c r="F25" s="7"/>
      <c r="G25" s="7">
        <v>51573539479.139999</v>
      </c>
      <c r="H25" s="7"/>
      <c r="I25" s="7">
        <v>36428</v>
      </c>
      <c r="J25" s="7"/>
      <c r="K25" s="7">
        <v>1811249266</v>
      </c>
      <c r="L25" s="7"/>
      <c r="M25" s="7">
        <v>-24950</v>
      </c>
      <c r="N25" s="7"/>
      <c r="O25" s="7">
        <v>1031620373</v>
      </c>
      <c r="P25" s="7"/>
      <c r="Q25" s="7">
        <v>1222548</v>
      </c>
      <c r="R25" s="7"/>
      <c r="S25" s="7">
        <v>45000</v>
      </c>
      <c r="T25" s="7"/>
      <c r="U25" s="7">
        <v>49075641223</v>
      </c>
      <c r="V25" s="7"/>
      <c r="W25" s="7">
        <v>54687322773</v>
      </c>
      <c r="Y25" s="9">
        <v>5.6771080878583336E-3</v>
      </c>
    </row>
    <row r="26" spans="1:25">
      <c r="A26" s="1" t="s">
        <v>32</v>
      </c>
      <c r="C26" s="7">
        <v>5785742</v>
      </c>
      <c r="D26" s="7"/>
      <c r="E26" s="7">
        <v>47964886219</v>
      </c>
      <c r="F26" s="7"/>
      <c r="G26" s="7">
        <v>50324022307.125</v>
      </c>
      <c r="H26" s="7"/>
      <c r="I26" s="7">
        <v>174033</v>
      </c>
      <c r="J26" s="7"/>
      <c r="K26" s="7">
        <v>1706540868</v>
      </c>
      <c r="L26" s="7"/>
      <c r="M26" s="7">
        <v>-1119196</v>
      </c>
      <c r="N26" s="7"/>
      <c r="O26" s="7">
        <v>9332626554</v>
      </c>
      <c r="P26" s="7"/>
      <c r="Q26" s="7">
        <v>4840579</v>
      </c>
      <c r="R26" s="7"/>
      <c r="S26" s="7">
        <v>8500</v>
      </c>
      <c r="T26" s="7"/>
      <c r="U26" s="7">
        <v>40343547676</v>
      </c>
      <c r="V26" s="7"/>
      <c r="W26" s="7">
        <v>40900109217.074997</v>
      </c>
      <c r="Y26" s="9">
        <v>4.2458531348179961E-3</v>
      </c>
    </row>
    <row r="27" spans="1:25">
      <c r="A27" s="1" t="s">
        <v>33</v>
      </c>
      <c r="C27" s="7">
        <v>1168850</v>
      </c>
      <c r="D27" s="7"/>
      <c r="E27" s="7">
        <v>128346272507</v>
      </c>
      <c r="F27" s="7"/>
      <c r="G27" s="7">
        <v>159563087385.52499</v>
      </c>
      <c r="H27" s="7"/>
      <c r="I27" s="7">
        <v>35158</v>
      </c>
      <c r="J27" s="7"/>
      <c r="K27" s="7">
        <v>5663716365</v>
      </c>
      <c r="L27" s="7"/>
      <c r="M27" s="7">
        <v>-12041</v>
      </c>
      <c r="N27" s="7"/>
      <c r="O27" s="7">
        <v>1704316615</v>
      </c>
      <c r="P27" s="7"/>
      <c r="Q27" s="7">
        <v>1191967</v>
      </c>
      <c r="R27" s="7"/>
      <c r="S27" s="7">
        <v>147510</v>
      </c>
      <c r="T27" s="7"/>
      <c r="U27" s="7">
        <v>132669786585</v>
      </c>
      <c r="V27" s="7"/>
      <c r="W27" s="7">
        <v>174780881209.58899</v>
      </c>
      <c r="Y27" s="9">
        <v>1.8144057964524344E-2</v>
      </c>
    </row>
    <row r="28" spans="1:25">
      <c r="A28" s="1" t="s">
        <v>34</v>
      </c>
      <c r="C28" s="7">
        <v>1544170</v>
      </c>
      <c r="D28" s="7"/>
      <c r="E28" s="7">
        <v>81030245333</v>
      </c>
      <c r="F28" s="7"/>
      <c r="G28" s="7">
        <v>91055143421.820007</v>
      </c>
      <c r="H28" s="7"/>
      <c r="I28" s="7">
        <v>46447</v>
      </c>
      <c r="J28" s="7"/>
      <c r="K28" s="7">
        <v>3518104666</v>
      </c>
      <c r="L28" s="7"/>
      <c r="M28" s="7">
        <v>-531814</v>
      </c>
      <c r="N28" s="7"/>
      <c r="O28" s="7">
        <v>34736479123</v>
      </c>
      <c r="P28" s="7"/>
      <c r="Q28" s="7">
        <v>1058803</v>
      </c>
      <c r="R28" s="7"/>
      <c r="S28" s="7">
        <v>69250</v>
      </c>
      <c r="T28" s="7"/>
      <c r="U28" s="7">
        <v>56280076614</v>
      </c>
      <c r="V28" s="7"/>
      <c r="W28" s="7">
        <v>72885841208.887497</v>
      </c>
      <c r="Y28" s="9">
        <v>7.5663019807146892E-3</v>
      </c>
    </row>
    <row r="29" spans="1:25">
      <c r="A29" s="1" t="s">
        <v>35</v>
      </c>
      <c r="C29" s="7">
        <v>1652985</v>
      </c>
      <c r="D29" s="7"/>
      <c r="E29" s="7">
        <v>42715592640</v>
      </c>
      <c r="F29" s="7"/>
      <c r="G29" s="7">
        <v>61108738802.707497</v>
      </c>
      <c r="H29" s="7"/>
      <c r="I29" s="7">
        <v>49721</v>
      </c>
      <c r="J29" s="7"/>
      <c r="K29" s="7">
        <v>2038177203</v>
      </c>
      <c r="L29" s="7"/>
      <c r="M29" s="7">
        <v>-34056</v>
      </c>
      <c r="N29" s="7"/>
      <c r="O29" s="7">
        <v>1140098620</v>
      </c>
      <c r="P29" s="7"/>
      <c r="Q29" s="7">
        <v>1668650</v>
      </c>
      <c r="R29" s="7"/>
      <c r="S29" s="7">
        <v>35530</v>
      </c>
      <c r="T29" s="7"/>
      <c r="U29" s="7">
        <v>43858645032</v>
      </c>
      <c r="V29" s="7"/>
      <c r="W29" s="7">
        <v>58934376049.724998</v>
      </c>
      <c r="Y29" s="9">
        <v>6.1179960173505538E-3</v>
      </c>
    </row>
    <row r="30" spans="1:25">
      <c r="A30" s="1" t="s">
        <v>36</v>
      </c>
      <c r="C30" s="7">
        <v>279866</v>
      </c>
      <c r="D30" s="7"/>
      <c r="E30" s="7">
        <v>44757208238</v>
      </c>
      <c r="F30" s="7"/>
      <c r="G30" s="7">
        <v>53954262628.362</v>
      </c>
      <c r="H30" s="7"/>
      <c r="I30" s="7">
        <v>8418</v>
      </c>
      <c r="J30" s="7"/>
      <c r="K30" s="7">
        <v>1702952924</v>
      </c>
      <c r="L30" s="7"/>
      <c r="M30" s="7">
        <v>-5766</v>
      </c>
      <c r="N30" s="7"/>
      <c r="O30" s="7">
        <v>1120215333</v>
      </c>
      <c r="P30" s="7"/>
      <c r="Q30" s="7">
        <v>282518</v>
      </c>
      <c r="R30" s="7"/>
      <c r="S30" s="7">
        <v>185460</v>
      </c>
      <c r="T30" s="7"/>
      <c r="U30" s="7">
        <v>45530906367</v>
      </c>
      <c r="V30" s="7"/>
      <c r="W30" s="7">
        <v>52084033339.734001</v>
      </c>
      <c r="Y30" s="9">
        <v>5.4068597972631452E-3</v>
      </c>
    </row>
    <row r="31" spans="1:25">
      <c r="A31" s="1" t="s">
        <v>37</v>
      </c>
      <c r="C31" s="7">
        <v>3622359</v>
      </c>
      <c r="D31" s="7"/>
      <c r="E31" s="7">
        <v>95111363177</v>
      </c>
      <c r="F31" s="7"/>
      <c r="G31" s="7">
        <v>159767760620.461</v>
      </c>
      <c r="H31" s="7"/>
      <c r="I31" s="7">
        <v>10036383</v>
      </c>
      <c r="J31" s="7"/>
      <c r="K31" s="7">
        <v>0</v>
      </c>
      <c r="L31" s="7"/>
      <c r="M31" s="7">
        <v>-276898</v>
      </c>
      <c r="N31" s="7"/>
      <c r="O31" s="7">
        <v>12283255536</v>
      </c>
      <c r="P31" s="7"/>
      <c r="Q31" s="7">
        <v>13381844</v>
      </c>
      <c r="R31" s="7"/>
      <c r="S31" s="7">
        <v>11990</v>
      </c>
      <c r="T31" s="7"/>
      <c r="U31" s="7">
        <v>87840922496</v>
      </c>
      <c r="V31" s="7"/>
      <c r="W31" s="7">
        <v>159493642118.11801</v>
      </c>
      <c r="Y31" s="9">
        <v>1.6557084891304856E-2</v>
      </c>
    </row>
    <row r="32" spans="1:25">
      <c r="A32" s="1" t="s">
        <v>38</v>
      </c>
      <c r="C32" s="7">
        <v>32113445</v>
      </c>
      <c r="D32" s="7"/>
      <c r="E32" s="7">
        <v>186204536195</v>
      </c>
      <c r="F32" s="7"/>
      <c r="G32" s="7">
        <v>225371932215.88501</v>
      </c>
      <c r="H32" s="7"/>
      <c r="I32" s="7">
        <v>965966</v>
      </c>
      <c r="J32" s="7"/>
      <c r="K32" s="7">
        <v>7153811693</v>
      </c>
      <c r="L32" s="7"/>
      <c r="M32" s="7">
        <v>-661590</v>
      </c>
      <c r="N32" s="7"/>
      <c r="O32" s="7">
        <v>3945921239</v>
      </c>
      <c r="P32" s="7"/>
      <c r="Q32" s="7">
        <v>32417821</v>
      </c>
      <c r="R32" s="7"/>
      <c r="S32" s="7">
        <v>6340</v>
      </c>
      <c r="T32" s="7"/>
      <c r="U32" s="7">
        <v>189491170525</v>
      </c>
      <c r="V32" s="7"/>
      <c r="W32" s="7">
        <v>204306087678.41699</v>
      </c>
      <c r="Y32" s="9">
        <v>2.1209078886020728E-2</v>
      </c>
    </row>
    <row r="33" spans="1:25">
      <c r="A33" s="1" t="s">
        <v>39</v>
      </c>
      <c r="C33" s="7">
        <v>5431247</v>
      </c>
      <c r="D33" s="7"/>
      <c r="E33" s="7">
        <v>31550113823</v>
      </c>
      <c r="F33" s="7"/>
      <c r="G33" s="7">
        <v>33203426144.1525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5431247</v>
      </c>
      <c r="R33" s="7"/>
      <c r="S33" s="7">
        <v>5190</v>
      </c>
      <c r="T33" s="7"/>
      <c r="U33" s="7">
        <v>31550113823</v>
      </c>
      <c r="V33" s="7"/>
      <c r="W33" s="7">
        <v>28020452307.016499</v>
      </c>
      <c r="Y33" s="9">
        <v>2.9088119211450954E-3</v>
      </c>
    </row>
    <row r="34" spans="1:25">
      <c r="A34" s="1" t="s">
        <v>40</v>
      </c>
      <c r="C34" s="7">
        <v>5904765</v>
      </c>
      <c r="D34" s="7"/>
      <c r="E34" s="7">
        <v>85038300559</v>
      </c>
      <c r="F34" s="7"/>
      <c r="G34" s="7">
        <v>96438047980.747498</v>
      </c>
      <c r="H34" s="7"/>
      <c r="I34" s="7">
        <v>59047</v>
      </c>
      <c r="J34" s="7"/>
      <c r="K34" s="7">
        <v>1044343334</v>
      </c>
      <c r="L34" s="7"/>
      <c r="M34" s="7">
        <v>-119278</v>
      </c>
      <c r="N34" s="7"/>
      <c r="O34" s="7">
        <v>1860336579</v>
      </c>
      <c r="P34" s="7"/>
      <c r="Q34" s="7">
        <v>5844534</v>
      </c>
      <c r="R34" s="7"/>
      <c r="S34" s="7">
        <v>17040</v>
      </c>
      <c r="T34" s="7"/>
      <c r="U34" s="7">
        <v>84360965611</v>
      </c>
      <c r="V34" s="7"/>
      <c r="W34" s="7">
        <v>98998293746.807999</v>
      </c>
      <c r="Y34" s="9">
        <v>1.0277043848847159E-2</v>
      </c>
    </row>
    <row r="35" spans="1:25">
      <c r="A35" s="1" t="s">
        <v>41</v>
      </c>
      <c r="C35" s="7">
        <v>8189565</v>
      </c>
      <c r="D35" s="7"/>
      <c r="E35" s="7">
        <v>200973084108</v>
      </c>
      <c r="F35" s="7"/>
      <c r="G35" s="7">
        <v>252365949735.75</v>
      </c>
      <c r="H35" s="7"/>
      <c r="I35" s="7">
        <v>246339</v>
      </c>
      <c r="J35" s="7"/>
      <c r="K35" s="7">
        <v>8508348617</v>
      </c>
      <c r="L35" s="7"/>
      <c r="M35" s="7">
        <v>-168720</v>
      </c>
      <c r="N35" s="7"/>
      <c r="O35" s="7">
        <v>4712822862</v>
      </c>
      <c r="P35" s="7"/>
      <c r="Q35" s="7">
        <v>8267184</v>
      </c>
      <c r="R35" s="7"/>
      <c r="S35" s="7">
        <v>27150</v>
      </c>
      <c r="T35" s="7"/>
      <c r="U35" s="7">
        <v>205291756393</v>
      </c>
      <c r="V35" s="7"/>
      <c r="W35" s="7">
        <v>223118544028.67999</v>
      </c>
      <c r="Y35" s="9">
        <v>2.316200586585981E-2</v>
      </c>
    </row>
    <row r="36" spans="1:25">
      <c r="A36" s="1" t="s">
        <v>42</v>
      </c>
      <c r="C36" s="7">
        <v>8698773</v>
      </c>
      <c r="D36" s="7"/>
      <c r="E36" s="7">
        <v>100297091014</v>
      </c>
      <c r="F36" s="7"/>
      <c r="G36" s="7">
        <v>168616798362.67499</v>
      </c>
      <c r="H36" s="7"/>
      <c r="I36" s="7">
        <v>209587</v>
      </c>
      <c r="J36" s="7"/>
      <c r="K36" s="7">
        <v>4615122380</v>
      </c>
      <c r="L36" s="7"/>
      <c r="M36" s="7">
        <v>-143548</v>
      </c>
      <c r="N36" s="7"/>
      <c r="O36" s="7">
        <v>2845316169</v>
      </c>
      <c r="P36" s="7"/>
      <c r="Q36" s="7">
        <v>8764812</v>
      </c>
      <c r="R36" s="7"/>
      <c r="S36" s="7">
        <v>19980</v>
      </c>
      <c r="T36" s="7"/>
      <c r="U36" s="7">
        <v>103221673450</v>
      </c>
      <c r="V36" s="7"/>
      <c r="W36" s="7">
        <v>174078974144.62799</v>
      </c>
      <c r="Y36" s="9">
        <v>1.8071192772495193E-2</v>
      </c>
    </row>
    <row r="37" spans="1:25">
      <c r="A37" s="1" t="s">
        <v>43</v>
      </c>
      <c r="C37" s="7">
        <v>27234750</v>
      </c>
      <c r="D37" s="7"/>
      <c r="E37" s="7">
        <v>57938889389</v>
      </c>
      <c r="F37" s="7"/>
      <c r="G37" s="7">
        <v>89015048244.899994</v>
      </c>
      <c r="H37" s="7"/>
      <c r="I37" s="7">
        <v>541454</v>
      </c>
      <c r="J37" s="7"/>
      <c r="K37" s="7">
        <v>1877879161</v>
      </c>
      <c r="L37" s="7"/>
      <c r="M37" s="7">
        <v>-555526</v>
      </c>
      <c r="N37" s="7"/>
      <c r="O37" s="7">
        <v>1971427617</v>
      </c>
      <c r="P37" s="7"/>
      <c r="Q37" s="7">
        <v>27220678</v>
      </c>
      <c r="R37" s="7"/>
      <c r="S37" s="7">
        <v>3370</v>
      </c>
      <c r="T37" s="7"/>
      <c r="U37" s="7">
        <v>58620429044</v>
      </c>
      <c r="V37" s="7"/>
      <c r="W37" s="7">
        <v>91187869435.082993</v>
      </c>
      <c r="Y37" s="9">
        <v>9.4662412572894851E-3</v>
      </c>
    </row>
    <row r="38" spans="1:25">
      <c r="A38" s="1" t="s">
        <v>44</v>
      </c>
      <c r="C38" s="7">
        <v>246362144</v>
      </c>
      <c r="D38" s="7"/>
      <c r="E38" s="7">
        <v>258805654383</v>
      </c>
      <c r="F38" s="7"/>
      <c r="G38" s="7">
        <v>350201693617.776</v>
      </c>
      <c r="H38" s="7"/>
      <c r="I38" s="7">
        <v>7410527</v>
      </c>
      <c r="J38" s="7"/>
      <c r="K38" s="7">
        <v>11477317012</v>
      </c>
      <c r="L38" s="7"/>
      <c r="M38" s="7">
        <v>-2537727</v>
      </c>
      <c r="N38" s="7"/>
      <c r="O38" s="7">
        <v>3392934026</v>
      </c>
      <c r="P38" s="7"/>
      <c r="Q38" s="7">
        <v>251234944</v>
      </c>
      <c r="R38" s="7"/>
      <c r="S38" s="7">
        <v>1414</v>
      </c>
      <c r="T38" s="7"/>
      <c r="U38" s="7">
        <v>267580141374</v>
      </c>
      <c r="V38" s="7"/>
      <c r="W38" s="7">
        <v>353132495861.64502</v>
      </c>
      <c r="Y38" s="9">
        <v>3.6658794884936875E-2</v>
      </c>
    </row>
    <row r="39" spans="1:25">
      <c r="A39" s="1" t="s">
        <v>45</v>
      </c>
      <c r="C39" s="7">
        <v>3777923</v>
      </c>
      <c r="D39" s="7"/>
      <c r="E39" s="7">
        <v>46386792837</v>
      </c>
      <c r="F39" s="7"/>
      <c r="G39" s="7">
        <v>75784867147.466995</v>
      </c>
      <c r="H39" s="7"/>
      <c r="I39" s="7">
        <v>0</v>
      </c>
      <c r="J39" s="7"/>
      <c r="K39" s="7">
        <v>0</v>
      </c>
      <c r="L39" s="7"/>
      <c r="M39" s="7">
        <v>-3777923</v>
      </c>
      <c r="N39" s="7"/>
      <c r="O39" s="7">
        <v>69859234918</v>
      </c>
      <c r="P39" s="7"/>
      <c r="Q39" s="7">
        <v>0</v>
      </c>
      <c r="R39" s="7"/>
      <c r="S39" s="7">
        <v>0</v>
      </c>
      <c r="T39" s="7"/>
      <c r="U39" s="7">
        <v>0</v>
      </c>
      <c r="V39" s="7"/>
      <c r="W39" s="7">
        <v>0</v>
      </c>
      <c r="Y39" s="9">
        <v>0</v>
      </c>
    </row>
    <row r="40" spans="1:25">
      <c r="A40" s="1" t="s">
        <v>46</v>
      </c>
      <c r="C40" s="7">
        <v>5556981</v>
      </c>
      <c r="D40" s="7"/>
      <c r="E40" s="7">
        <v>60895667590</v>
      </c>
      <c r="F40" s="7"/>
      <c r="G40" s="7">
        <v>100535288727.50999</v>
      </c>
      <c r="H40" s="7"/>
      <c r="I40" s="7">
        <v>2957748</v>
      </c>
      <c r="J40" s="7"/>
      <c r="K40" s="7">
        <v>0</v>
      </c>
      <c r="L40" s="7"/>
      <c r="M40" s="7">
        <v>-5265787</v>
      </c>
      <c r="N40" s="7"/>
      <c r="O40" s="7">
        <v>45615923483</v>
      </c>
      <c r="P40" s="7"/>
      <c r="Q40" s="7">
        <v>3248942</v>
      </c>
      <c r="R40" s="7"/>
      <c r="S40" s="7">
        <v>9420</v>
      </c>
      <c r="T40" s="7"/>
      <c r="U40" s="7">
        <v>17315196124</v>
      </c>
      <c r="V40" s="7"/>
      <c r="W40" s="7">
        <v>30422933689.841999</v>
      </c>
      <c r="Y40" s="9">
        <v>3.158214265194411E-3</v>
      </c>
    </row>
    <row r="41" spans="1:25">
      <c r="A41" s="1" t="s">
        <v>47</v>
      </c>
      <c r="C41" s="7">
        <v>2673198</v>
      </c>
      <c r="D41" s="7"/>
      <c r="E41" s="7">
        <v>24939183844</v>
      </c>
      <c r="F41" s="7"/>
      <c r="G41" s="7">
        <v>37281813380.757004</v>
      </c>
      <c r="H41" s="7"/>
      <c r="I41" s="7">
        <v>80409</v>
      </c>
      <c r="J41" s="7"/>
      <c r="K41" s="7">
        <v>1246119389</v>
      </c>
      <c r="L41" s="7"/>
      <c r="M41" s="7">
        <v>-55074</v>
      </c>
      <c r="N41" s="7"/>
      <c r="O41" s="7">
        <v>686518726</v>
      </c>
      <c r="P41" s="7"/>
      <c r="Q41" s="7">
        <v>2698533</v>
      </c>
      <c r="R41" s="7"/>
      <c r="S41" s="7">
        <v>13000</v>
      </c>
      <c r="T41" s="7"/>
      <c r="U41" s="7">
        <v>25661579481</v>
      </c>
      <c r="V41" s="7"/>
      <c r="W41" s="7">
        <v>34872197472.449997</v>
      </c>
      <c r="Y41" s="9">
        <v>3.6200937305707957E-3</v>
      </c>
    </row>
    <row r="42" spans="1:25">
      <c r="A42" s="1" t="s">
        <v>48</v>
      </c>
      <c r="C42" s="7">
        <v>5383167</v>
      </c>
      <c r="D42" s="7"/>
      <c r="E42" s="7">
        <v>73329515871</v>
      </c>
      <c r="F42" s="7"/>
      <c r="G42" s="7">
        <v>112480903026.47701</v>
      </c>
      <c r="H42" s="7"/>
      <c r="I42" s="7">
        <v>161923</v>
      </c>
      <c r="J42" s="7"/>
      <c r="K42" s="7">
        <v>4113325894</v>
      </c>
      <c r="L42" s="7"/>
      <c r="M42" s="7">
        <v>-110902</v>
      </c>
      <c r="N42" s="7"/>
      <c r="O42" s="7">
        <v>2410995618</v>
      </c>
      <c r="P42" s="7"/>
      <c r="Q42" s="7">
        <v>5434188</v>
      </c>
      <c r="R42" s="7"/>
      <c r="S42" s="7">
        <v>22150</v>
      </c>
      <c r="T42" s="7"/>
      <c r="U42" s="7">
        <v>75893982137</v>
      </c>
      <c r="V42" s="7"/>
      <c r="W42" s="7">
        <v>119651078978.00999</v>
      </c>
      <c r="Y42" s="9">
        <v>1.2421015945626144E-2</v>
      </c>
    </row>
    <row r="43" spans="1:25">
      <c r="A43" s="1" t="s">
        <v>49</v>
      </c>
      <c r="C43" s="7">
        <v>7572414</v>
      </c>
      <c r="D43" s="7"/>
      <c r="E43" s="7">
        <v>127947869625</v>
      </c>
      <c r="F43" s="7"/>
      <c r="G43" s="7">
        <v>207980905317.021</v>
      </c>
      <c r="H43" s="7"/>
      <c r="I43" s="7">
        <v>227776</v>
      </c>
      <c r="J43" s="7"/>
      <c r="K43" s="7">
        <v>6213910370</v>
      </c>
      <c r="L43" s="7"/>
      <c r="M43" s="7">
        <v>-156004</v>
      </c>
      <c r="N43" s="7"/>
      <c r="O43" s="7">
        <v>3726042725</v>
      </c>
      <c r="P43" s="7"/>
      <c r="Q43" s="7">
        <v>7644186</v>
      </c>
      <c r="R43" s="7"/>
      <c r="S43" s="7">
        <v>24100</v>
      </c>
      <c r="T43" s="7"/>
      <c r="U43" s="7">
        <v>131478540956</v>
      </c>
      <c r="V43" s="7"/>
      <c r="W43" s="7">
        <v>183128744548.53</v>
      </c>
      <c r="Y43" s="9">
        <v>1.9010652269653434E-2</v>
      </c>
    </row>
    <row r="44" spans="1:25">
      <c r="A44" s="1" t="s">
        <v>50</v>
      </c>
      <c r="C44" s="7">
        <v>2000000</v>
      </c>
      <c r="D44" s="7"/>
      <c r="E44" s="7">
        <v>45442131200</v>
      </c>
      <c r="F44" s="7"/>
      <c r="G44" s="7">
        <v>45129870000</v>
      </c>
      <c r="H44" s="7"/>
      <c r="I44" s="7">
        <v>981457</v>
      </c>
      <c r="J44" s="7"/>
      <c r="K44" s="7">
        <v>23061654472</v>
      </c>
      <c r="L44" s="7"/>
      <c r="M44" s="7">
        <v>-59630</v>
      </c>
      <c r="N44" s="7"/>
      <c r="O44" s="7">
        <v>1240926352</v>
      </c>
      <c r="P44" s="7"/>
      <c r="Q44" s="7">
        <v>2921827</v>
      </c>
      <c r="R44" s="7"/>
      <c r="S44" s="7">
        <v>21900</v>
      </c>
      <c r="T44" s="7"/>
      <c r="U44" s="7">
        <v>67133690199</v>
      </c>
      <c r="V44" s="7"/>
      <c r="W44" s="7">
        <v>63607282632.764999</v>
      </c>
      <c r="Y44" s="9">
        <v>6.6030919118140585E-3</v>
      </c>
    </row>
    <row r="45" spans="1:25">
      <c r="A45" s="1" t="s">
        <v>51</v>
      </c>
      <c r="C45" s="7">
        <v>977456</v>
      </c>
      <c r="D45" s="7"/>
      <c r="E45" s="7">
        <v>48299206971</v>
      </c>
      <c r="F45" s="7"/>
      <c r="G45" s="7">
        <v>58259542602.528</v>
      </c>
      <c r="H45" s="7"/>
      <c r="I45" s="7">
        <v>0</v>
      </c>
      <c r="J45" s="7"/>
      <c r="K45" s="7">
        <v>0</v>
      </c>
      <c r="L45" s="7"/>
      <c r="M45" s="7">
        <v>-430870</v>
      </c>
      <c r="N45" s="7"/>
      <c r="O45" s="7">
        <v>25896839086</v>
      </c>
      <c r="P45" s="7"/>
      <c r="Q45" s="7">
        <v>546586</v>
      </c>
      <c r="R45" s="7"/>
      <c r="S45" s="7">
        <v>59410</v>
      </c>
      <c r="T45" s="7"/>
      <c r="U45" s="7">
        <v>27008551113</v>
      </c>
      <c r="V45" s="7"/>
      <c r="W45" s="7">
        <v>32279461848.153</v>
      </c>
      <c r="Y45" s="9">
        <v>3.3509410341867989E-3</v>
      </c>
    </row>
    <row r="46" spans="1:25">
      <c r="A46" s="1" t="s">
        <v>52</v>
      </c>
      <c r="C46" s="7">
        <v>8328246</v>
      </c>
      <c r="D46" s="7"/>
      <c r="E46" s="7">
        <v>206688008315</v>
      </c>
      <c r="F46" s="7"/>
      <c r="G46" s="7">
        <v>304655900055.84003</v>
      </c>
      <c r="H46" s="7"/>
      <c r="I46" s="7">
        <v>250614</v>
      </c>
      <c r="J46" s="7"/>
      <c r="K46" s="7">
        <v>9048085093</v>
      </c>
      <c r="L46" s="7"/>
      <c r="M46" s="7">
        <v>-171578</v>
      </c>
      <c r="N46" s="7"/>
      <c r="O46" s="7">
        <v>5120124481</v>
      </c>
      <c r="P46" s="7"/>
      <c r="Q46" s="7">
        <v>8407282</v>
      </c>
      <c r="R46" s="7"/>
      <c r="S46" s="7">
        <v>36350</v>
      </c>
      <c r="T46" s="7"/>
      <c r="U46" s="7">
        <v>211421351422</v>
      </c>
      <c r="V46" s="7"/>
      <c r="W46" s="7">
        <v>303786352730.83502</v>
      </c>
      <c r="Y46" s="9">
        <v>3.1536156326904416E-2</v>
      </c>
    </row>
    <row r="47" spans="1:25">
      <c r="A47" s="1" t="s">
        <v>53</v>
      </c>
      <c r="C47" s="7">
        <v>8233819</v>
      </c>
      <c r="D47" s="7"/>
      <c r="E47" s="7">
        <v>42181561777</v>
      </c>
      <c r="F47" s="7"/>
      <c r="G47" s="7">
        <v>60976966938.277496</v>
      </c>
      <c r="H47" s="7"/>
      <c r="I47" s="7">
        <v>247672</v>
      </c>
      <c r="J47" s="7"/>
      <c r="K47" s="7">
        <v>1942197711</v>
      </c>
      <c r="L47" s="7"/>
      <c r="M47" s="7">
        <v>-169630</v>
      </c>
      <c r="N47" s="7"/>
      <c r="O47" s="7">
        <v>1195520792</v>
      </c>
      <c r="P47" s="7"/>
      <c r="Q47" s="7">
        <v>8311861</v>
      </c>
      <c r="R47" s="7"/>
      <c r="S47" s="7">
        <v>6650</v>
      </c>
      <c r="T47" s="7"/>
      <c r="U47" s="7">
        <v>43241283361</v>
      </c>
      <c r="V47" s="7"/>
      <c r="W47" s="7">
        <v>54944996089.8825</v>
      </c>
      <c r="Y47" s="9">
        <v>5.7038572355057873E-3</v>
      </c>
    </row>
    <row r="48" spans="1:25">
      <c r="A48" s="1" t="s">
        <v>54</v>
      </c>
      <c r="C48" s="7">
        <v>54993733</v>
      </c>
      <c r="D48" s="7"/>
      <c r="E48" s="7">
        <v>489148511298</v>
      </c>
      <c r="F48" s="7"/>
      <c r="G48" s="7">
        <v>709024768143.79102</v>
      </c>
      <c r="H48" s="7"/>
      <c r="I48" s="7">
        <v>1093330</v>
      </c>
      <c r="J48" s="7"/>
      <c r="K48" s="7">
        <v>15515687622</v>
      </c>
      <c r="L48" s="7"/>
      <c r="M48" s="7">
        <v>-2700331</v>
      </c>
      <c r="N48" s="7"/>
      <c r="O48" s="7">
        <v>35502971466</v>
      </c>
      <c r="P48" s="7"/>
      <c r="Q48" s="7">
        <v>53386732</v>
      </c>
      <c r="R48" s="7"/>
      <c r="S48" s="7">
        <v>13550</v>
      </c>
      <c r="T48" s="7"/>
      <c r="U48" s="7">
        <v>480366966935</v>
      </c>
      <c r="V48" s="7"/>
      <c r="W48" s="7">
        <v>719086046799.32996</v>
      </c>
      <c r="Y48" s="9">
        <v>7.4648547508821606E-2</v>
      </c>
    </row>
    <row r="49" spans="1:25">
      <c r="A49" s="1" t="s">
        <v>55</v>
      </c>
      <c r="C49" s="7">
        <v>6256912</v>
      </c>
      <c r="D49" s="7"/>
      <c r="E49" s="7">
        <v>363114255920</v>
      </c>
      <c r="F49" s="7"/>
      <c r="G49" s="7">
        <v>416718786031.20001</v>
      </c>
      <c r="H49" s="7"/>
      <c r="I49" s="7">
        <v>182547</v>
      </c>
      <c r="J49" s="7"/>
      <c r="K49" s="7">
        <v>12870584387</v>
      </c>
      <c r="L49" s="7"/>
      <c r="M49" s="7">
        <v>-1206571</v>
      </c>
      <c r="N49" s="7"/>
      <c r="O49" s="7">
        <v>74062450126</v>
      </c>
      <c r="P49" s="7"/>
      <c r="Q49" s="7">
        <v>5232888</v>
      </c>
      <c r="R49" s="7"/>
      <c r="S49" s="7">
        <v>63900</v>
      </c>
      <c r="T49" s="7"/>
      <c r="U49" s="7">
        <v>305536002180</v>
      </c>
      <c r="V49" s="7"/>
      <c r="W49" s="7">
        <v>332391973017.96002</v>
      </c>
      <c r="Y49" s="9">
        <v>3.4505714719154326E-2</v>
      </c>
    </row>
    <row r="50" spans="1:25">
      <c r="A50" s="1" t="s">
        <v>56</v>
      </c>
      <c r="C50" s="7">
        <v>27854885</v>
      </c>
      <c r="D50" s="7"/>
      <c r="E50" s="7">
        <v>120038700615</v>
      </c>
      <c r="F50" s="7"/>
      <c r="G50" s="7">
        <v>184686620056.448</v>
      </c>
      <c r="H50" s="7"/>
      <c r="I50" s="7">
        <v>0</v>
      </c>
      <c r="J50" s="7"/>
      <c r="K50" s="7">
        <v>0</v>
      </c>
      <c r="L50" s="7"/>
      <c r="M50" s="7">
        <v>-27854885</v>
      </c>
      <c r="N50" s="7"/>
      <c r="O50" s="7">
        <v>216596256462</v>
      </c>
      <c r="P50" s="7"/>
      <c r="Q50" s="7">
        <v>0</v>
      </c>
      <c r="R50" s="7"/>
      <c r="S50" s="7">
        <v>0</v>
      </c>
      <c r="T50" s="7"/>
      <c r="U50" s="7">
        <v>0</v>
      </c>
      <c r="V50" s="7"/>
      <c r="W50" s="7">
        <v>0</v>
      </c>
      <c r="Y50" s="9">
        <v>0</v>
      </c>
    </row>
    <row r="51" spans="1:25">
      <c r="A51" s="1" t="s">
        <v>57</v>
      </c>
      <c r="C51" s="7">
        <v>2661672</v>
      </c>
      <c r="D51" s="7"/>
      <c r="E51" s="7">
        <v>48609438421</v>
      </c>
      <c r="F51" s="7"/>
      <c r="G51" s="7">
        <v>76729216496.399994</v>
      </c>
      <c r="H51" s="7"/>
      <c r="I51" s="7">
        <v>80062</v>
      </c>
      <c r="J51" s="7"/>
      <c r="K51" s="7">
        <v>2304298332</v>
      </c>
      <c r="L51" s="7"/>
      <c r="M51" s="7">
        <v>-54836</v>
      </c>
      <c r="N51" s="7"/>
      <c r="O51" s="7">
        <v>1451321478</v>
      </c>
      <c r="P51" s="7"/>
      <c r="Q51" s="7">
        <v>2686898</v>
      </c>
      <c r="R51" s="7"/>
      <c r="S51" s="7">
        <v>25310</v>
      </c>
      <c r="T51" s="7"/>
      <c r="U51" s="7">
        <v>49895437507</v>
      </c>
      <c r="V51" s="7"/>
      <c r="W51" s="7">
        <v>67600756319.139</v>
      </c>
      <c r="Y51" s="9">
        <v>7.0176556646909232E-3</v>
      </c>
    </row>
    <row r="52" spans="1:25">
      <c r="A52" s="1" t="s">
        <v>58</v>
      </c>
      <c r="C52" s="7">
        <v>2710151</v>
      </c>
      <c r="D52" s="7"/>
      <c r="E52" s="7">
        <v>53378874183</v>
      </c>
      <c r="F52" s="7"/>
      <c r="G52" s="7">
        <v>52048574621.945999</v>
      </c>
      <c r="H52" s="7"/>
      <c r="I52" s="7">
        <v>81521</v>
      </c>
      <c r="J52" s="7"/>
      <c r="K52" s="7">
        <v>1732213416</v>
      </c>
      <c r="L52" s="7"/>
      <c r="M52" s="7">
        <v>0</v>
      </c>
      <c r="N52" s="7"/>
      <c r="O52" s="7">
        <v>0</v>
      </c>
      <c r="P52" s="7"/>
      <c r="Q52" s="7">
        <v>2791672</v>
      </c>
      <c r="R52" s="7"/>
      <c r="S52" s="7">
        <v>19540</v>
      </c>
      <c r="T52" s="7"/>
      <c r="U52" s="7">
        <v>55111087599</v>
      </c>
      <c r="V52" s="7"/>
      <c r="W52" s="7">
        <v>54224702718.264</v>
      </c>
      <c r="Y52" s="9">
        <v>5.6290833552297345E-3</v>
      </c>
    </row>
    <row r="53" spans="1:25">
      <c r="A53" s="1" t="s">
        <v>59</v>
      </c>
      <c r="C53" s="7">
        <v>33819505</v>
      </c>
      <c r="D53" s="7"/>
      <c r="E53" s="7">
        <v>122987627798</v>
      </c>
      <c r="F53" s="7"/>
      <c r="G53" s="7">
        <v>144894782254.02701</v>
      </c>
      <c r="H53" s="7"/>
      <c r="I53" s="7">
        <v>1017285</v>
      </c>
      <c r="J53" s="7"/>
      <c r="K53" s="7">
        <v>5186300604</v>
      </c>
      <c r="L53" s="7"/>
      <c r="M53" s="7">
        <v>-696736</v>
      </c>
      <c r="N53" s="7"/>
      <c r="O53" s="7">
        <v>2991990625</v>
      </c>
      <c r="P53" s="7"/>
      <c r="Q53" s="7">
        <v>34140054</v>
      </c>
      <c r="R53" s="7"/>
      <c r="S53" s="7">
        <v>4399</v>
      </c>
      <c r="T53" s="7"/>
      <c r="U53" s="7">
        <v>125610449098</v>
      </c>
      <c r="V53" s="7"/>
      <c r="W53" s="7">
        <v>149288514065.60101</v>
      </c>
      <c r="Y53" s="9">
        <v>1.5497687355150867E-2</v>
      </c>
    </row>
    <row r="54" spans="1:25">
      <c r="A54" s="1" t="s">
        <v>60</v>
      </c>
      <c r="C54" s="7">
        <v>1690260</v>
      </c>
      <c r="D54" s="7"/>
      <c r="E54" s="7">
        <v>26309620933</v>
      </c>
      <c r="F54" s="7"/>
      <c r="G54" s="7">
        <v>28378627876.169998</v>
      </c>
      <c r="H54" s="7"/>
      <c r="I54" s="7">
        <v>33604</v>
      </c>
      <c r="J54" s="7"/>
      <c r="K54" s="7">
        <v>716725022</v>
      </c>
      <c r="L54" s="7"/>
      <c r="M54" s="7">
        <v>-34478</v>
      </c>
      <c r="N54" s="7"/>
      <c r="O54" s="7">
        <v>637565565</v>
      </c>
      <c r="P54" s="7"/>
      <c r="Q54" s="7">
        <v>1689386</v>
      </c>
      <c r="R54" s="7"/>
      <c r="S54" s="7">
        <v>19360</v>
      </c>
      <c r="T54" s="7"/>
      <c r="U54" s="7">
        <v>26485807749</v>
      </c>
      <c r="V54" s="7"/>
      <c r="W54" s="7">
        <v>32511909207.888</v>
      </c>
      <c r="Y54" s="9">
        <v>3.3750714673299697E-3</v>
      </c>
    </row>
    <row r="55" spans="1:25">
      <c r="A55" s="1" t="s">
        <v>61</v>
      </c>
      <c r="C55" s="7">
        <v>1818480</v>
      </c>
      <c r="D55" s="7"/>
      <c r="E55" s="7">
        <v>23824895119</v>
      </c>
      <c r="F55" s="7"/>
      <c r="G55" s="7">
        <v>28362186090.360001</v>
      </c>
      <c r="H55" s="7"/>
      <c r="I55" s="7">
        <v>60664</v>
      </c>
      <c r="J55" s="7"/>
      <c r="K55" s="7">
        <v>984504529</v>
      </c>
      <c r="L55" s="7"/>
      <c r="M55" s="7">
        <v>-21014</v>
      </c>
      <c r="N55" s="7"/>
      <c r="O55" s="7">
        <v>324301219</v>
      </c>
      <c r="P55" s="7"/>
      <c r="Q55" s="7">
        <v>1858130</v>
      </c>
      <c r="R55" s="7"/>
      <c r="S55" s="7">
        <v>15190</v>
      </c>
      <c r="T55" s="7"/>
      <c r="U55" s="7">
        <v>24531962302</v>
      </c>
      <c r="V55" s="7"/>
      <c r="W55" s="7">
        <v>28057055981.535</v>
      </c>
      <c r="Y55" s="9">
        <v>2.9126117600495687E-3</v>
      </c>
    </row>
    <row r="56" spans="1:25">
      <c r="A56" s="1" t="s">
        <v>62</v>
      </c>
      <c r="C56" s="7">
        <v>2715563</v>
      </c>
      <c r="D56" s="7"/>
      <c r="E56" s="7">
        <v>6435212872</v>
      </c>
      <c r="F56" s="7"/>
      <c r="G56" s="7">
        <v>6373296149.7541504</v>
      </c>
      <c r="H56" s="7"/>
      <c r="I56" s="7">
        <v>0</v>
      </c>
      <c r="J56" s="7"/>
      <c r="K56" s="7">
        <v>0</v>
      </c>
      <c r="L56" s="7"/>
      <c r="M56" s="7">
        <v>-1687500</v>
      </c>
      <c r="N56" s="7"/>
      <c r="O56" s="7">
        <v>10566317489</v>
      </c>
      <c r="P56" s="7"/>
      <c r="Q56" s="7">
        <v>1028063</v>
      </c>
      <c r="R56" s="7"/>
      <c r="S56" s="7">
        <v>7060</v>
      </c>
      <c r="T56" s="7"/>
      <c r="U56" s="7">
        <v>2436255134</v>
      </c>
      <c r="V56" s="7"/>
      <c r="W56" s="7">
        <v>7214938937.559</v>
      </c>
      <c r="Y56" s="9">
        <v>7.4898506854760149E-4</v>
      </c>
    </row>
    <row r="57" spans="1:25">
      <c r="A57" s="1" t="s">
        <v>63</v>
      </c>
      <c r="C57" s="7">
        <v>114545814</v>
      </c>
      <c r="D57" s="7"/>
      <c r="E57" s="7">
        <v>536438030112</v>
      </c>
      <c r="F57" s="7"/>
      <c r="G57" s="7">
        <v>717344878362.20996</v>
      </c>
      <c r="H57" s="7"/>
      <c r="I57" s="7">
        <v>3445516</v>
      </c>
      <c r="J57" s="7"/>
      <c r="K57" s="7">
        <v>24960867398</v>
      </c>
      <c r="L57" s="7"/>
      <c r="M57" s="7">
        <v>-1179914</v>
      </c>
      <c r="N57" s="7"/>
      <c r="O57" s="7">
        <v>7236752969</v>
      </c>
      <c r="P57" s="7"/>
      <c r="Q57" s="7">
        <v>116811416</v>
      </c>
      <c r="R57" s="7"/>
      <c r="S57" s="7">
        <v>6530</v>
      </c>
      <c r="T57" s="7"/>
      <c r="U57" s="7">
        <v>555784905204</v>
      </c>
      <c r="V57" s="7"/>
      <c r="W57" s="7">
        <v>758240014128.44397</v>
      </c>
      <c r="Y57" s="9">
        <v>7.8713133107910352E-2</v>
      </c>
    </row>
    <row r="58" spans="1:25">
      <c r="A58" s="1" t="s">
        <v>64</v>
      </c>
      <c r="C58" s="7">
        <v>5341231</v>
      </c>
      <c r="D58" s="7"/>
      <c r="E58" s="7">
        <v>49916762476</v>
      </c>
      <c r="F58" s="7"/>
      <c r="G58" s="7">
        <v>62492234451.223503</v>
      </c>
      <c r="H58" s="7"/>
      <c r="I58" s="7">
        <v>160662</v>
      </c>
      <c r="J58" s="7"/>
      <c r="K58" s="7">
        <v>2171156171</v>
      </c>
      <c r="L58" s="7"/>
      <c r="M58" s="7">
        <v>-110038</v>
      </c>
      <c r="N58" s="7"/>
      <c r="O58" s="7">
        <v>1372235562</v>
      </c>
      <c r="P58" s="7"/>
      <c r="Q58" s="7">
        <v>5391855</v>
      </c>
      <c r="R58" s="7"/>
      <c r="S58" s="7">
        <v>12590</v>
      </c>
      <c r="T58" s="7"/>
      <c r="U58" s="7">
        <v>51046158950</v>
      </c>
      <c r="V58" s="7"/>
      <c r="W58" s="7">
        <v>67479547896.022499</v>
      </c>
      <c r="Y58" s="9">
        <v>7.0050729803630115E-3</v>
      </c>
    </row>
    <row r="59" spans="1:25">
      <c r="A59" s="1" t="s">
        <v>65</v>
      </c>
      <c r="C59" s="7">
        <v>1637836</v>
      </c>
      <c r="D59" s="7"/>
      <c r="E59" s="7">
        <v>30195650453</v>
      </c>
      <c r="F59" s="7"/>
      <c r="G59" s="7">
        <v>51040648956.330002</v>
      </c>
      <c r="H59" s="7"/>
      <c r="I59" s="7">
        <v>16378</v>
      </c>
      <c r="J59" s="7"/>
      <c r="K59" s="7">
        <v>557214468</v>
      </c>
      <c r="L59" s="7"/>
      <c r="M59" s="7">
        <v>-33086</v>
      </c>
      <c r="N59" s="7"/>
      <c r="O59" s="7">
        <v>1008052111</v>
      </c>
      <c r="P59" s="7"/>
      <c r="Q59" s="7">
        <v>1621128</v>
      </c>
      <c r="R59" s="7"/>
      <c r="S59" s="7">
        <v>33700</v>
      </c>
      <c r="T59" s="7"/>
      <c r="U59" s="7">
        <v>30137775648</v>
      </c>
      <c r="V59" s="7"/>
      <c r="W59" s="7">
        <v>54306953119.080002</v>
      </c>
      <c r="Y59" s="9">
        <v>5.6376217950732856E-3</v>
      </c>
    </row>
    <row r="60" spans="1:25">
      <c r="A60" s="1" t="s">
        <v>66</v>
      </c>
      <c r="C60" s="7">
        <v>7604666</v>
      </c>
      <c r="D60" s="7"/>
      <c r="E60" s="7">
        <v>82656189817</v>
      </c>
      <c r="F60" s="7"/>
      <c r="G60" s="7">
        <v>122160198714.76801</v>
      </c>
      <c r="H60" s="7"/>
      <c r="I60" s="7">
        <v>228746</v>
      </c>
      <c r="J60" s="7"/>
      <c r="K60" s="7">
        <v>4084830692</v>
      </c>
      <c r="L60" s="7"/>
      <c r="M60" s="7">
        <v>-156670</v>
      </c>
      <c r="N60" s="7"/>
      <c r="O60" s="7">
        <v>2450596013</v>
      </c>
      <c r="P60" s="7"/>
      <c r="Q60" s="7">
        <v>7676742</v>
      </c>
      <c r="R60" s="7"/>
      <c r="S60" s="7">
        <v>14580</v>
      </c>
      <c r="T60" s="7"/>
      <c r="U60" s="7">
        <v>85006180610</v>
      </c>
      <c r="V60" s="7"/>
      <c r="W60" s="7">
        <v>111260933314.758</v>
      </c>
      <c r="Y60" s="9">
        <v>1.1550032299180866E-2</v>
      </c>
    </row>
    <row r="61" spans="1:25">
      <c r="A61" s="1" t="s">
        <v>67</v>
      </c>
      <c r="C61" s="7">
        <v>13295116</v>
      </c>
      <c r="D61" s="7"/>
      <c r="E61" s="7">
        <v>187953839683</v>
      </c>
      <c r="F61" s="7"/>
      <c r="G61" s="7">
        <v>231148015945.90201</v>
      </c>
      <c r="H61" s="7"/>
      <c r="I61" s="7">
        <v>321707</v>
      </c>
      <c r="J61" s="7"/>
      <c r="K61" s="7">
        <v>5898045241</v>
      </c>
      <c r="L61" s="7"/>
      <c r="M61" s="7">
        <v>-2820338</v>
      </c>
      <c r="N61" s="7"/>
      <c r="O61" s="7">
        <v>49198798726</v>
      </c>
      <c r="P61" s="7"/>
      <c r="Q61" s="7">
        <v>10796485</v>
      </c>
      <c r="R61" s="7"/>
      <c r="S61" s="7">
        <v>16650</v>
      </c>
      <c r="T61" s="7"/>
      <c r="U61" s="7">
        <v>153953598862</v>
      </c>
      <c r="V61" s="7"/>
      <c r="W61" s="7">
        <v>178691894472.263</v>
      </c>
      <c r="Y61" s="9">
        <v>1.8550061475016359E-2</v>
      </c>
    </row>
    <row r="62" spans="1:25">
      <c r="A62" s="1" t="s">
        <v>68</v>
      </c>
      <c r="C62" s="7">
        <v>5819695</v>
      </c>
      <c r="D62" s="7"/>
      <c r="E62" s="7">
        <v>186476613875</v>
      </c>
      <c r="F62" s="7"/>
      <c r="G62" s="7">
        <v>252749612826.427</v>
      </c>
      <c r="H62" s="7"/>
      <c r="I62" s="7">
        <v>175054</v>
      </c>
      <c r="J62" s="7"/>
      <c r="K62" s="7">
        <v>8083319071</v>
      </c>
      <c r="L62" s="7"/>
      <c r="M62" s="7">
        <v>-119896</v>
      </c>
      <c r="N62" s="7"/>
      <c r="O62" s="7">
        <v>4688048320</v>
      </c>
      <c r="P62" s="7"/>
      <c r="Q62" s="7">
        <v>5874853</v>
      </c>
      <c r="R62" s="7"/>
      <c r="S62" s="7">
        <v>39440</v>
      </c>
      <c r="T62" s="7"/>
      <c r="U62" s="7">
        <v>190668701183</v>
      </c>
      <c r="V62" s="7"/>
      <c r="W62" s="7">
        <v>230325562316.19601</v>
      </c>
      <c r="Y62" s="9">
        <v>2.3910168689248206E-2</v>
      </c>
    </row>
    <row r="63" spans="1:25">
      <c r="A63" s="1" t="s">
        <v>69</v>
      </c>
      <c r="C63" s="7">
        <v>2764337</v>
      </c>
      <c r="D63" s="7"/>
      <c r="E63" s="7">
        <v>77229214219</v>
      </c>
      <c r="F63" s="7"/>
      <c r="G63" s="7">
        <v>119258391056.49001</v>
      </c>
      <c r="H63" s="7"/>
      <c r="I63" s="7">
        <v>83151</v>
      </c>
      <c r="J63" s="7"/>
      <c r="K63" s="7">
        <v>3673927131</v>
      </c>
      <c r="L63" s="7"/>
      <c r="M63" s="7">
        <v>-56950</v>
      </c>
      <c r="N63" s="7"/>
      <c r="O63" s="7">
        <v>2298767691</v>
      </c>
      <c r="P63" s="7"/>
      <c r="Q63" s="7">
        <v>2790538</v>
      </c>
      <c r="R63" s="7"/>
      <c r="S63" s="7">
        <v>39230</v>
      </c>
      <c r="T63" s="7"/>
      <c r="U63" s="7">
        <v>79285071706</v>
      </c>
      <c r="V63" s="7"/>
      <c r="W63" s="7">
        <v>108821442545.847</v>
      </c>
      <c r="Y63" s="9">
        <v>1.1296787999182366E-2</v>
      </c>
    </row>
    <row r="64" spans="1:25">
      <c r="A64" s="1" t="s">
        <v>70</v>
      </c>
      <c r="C64" s="7">
        <v>7276758</v>
      </c>
      <c r="D64" s="7"/>
      <c r="E64" s="7">
        <v>53064553147</v>
      </c>
      <c r="F64" s="7"/>
      <c r="G64" s="7">
        <v>94758342897.690002</v>
      </c>
      <c r="H64" s="7"/>
      <c r="I64" s="7">
        <v>144670</v>
      </c>
      <c r="J64" s="7"/>
      <c r="K64" s="7">
        <v>2306034408</v>
      </c>
      <c r="L64" s="7"/>
      <c r="M64" s="7">
        <v>-148430</v>
      </c>
      <c r="N64" s="7"/>
      <c r="O64" s="7">
        <v>1910731605</v>
      </c>
      <c r="P64" s="7"/>
      <c r="Q64" s="7">
        <v>7272998</v>
      </c>
      <c r="R64" s="7"/>
      <c r="S64" s="7">
        <v>12650</v>
      </c>
      <c r="T64" s="7"/>
      <c r="U64" s="7">
        <v>54263165061</v>
      </c>
      <c r="V64" s="7"/>
      <c r="W64" s="7">
        <v>91456004323.035004</v>
      </c>
      <c r="Y64" s="9">
        <v>9.4940764239029238E-3</v>
      </c>
    </row>
    <row r="65" spans="1:25">
      <c r="A65" s="1" t="s">
        <v>71</v>
      </c>
      <c r="C65" s="7">
        <v>8030842</v>
      </c>
      <c r="D65" s="7"/>
      <c r="E65" s="7">
        <v>162040747833</v>
      </c>
      <c r="F65" s="7"/>
      <c r="G65" s="7">
        <v>216340885081.70999</v>
      </c>
      <c r="H65" s="7"/>
      <c r="I65" s="7">
        <v>400000</v>
      </c>
      <c r="J65" s="7"/>
      <c r="K65" s="7">
        <v>9322913677</v>
      </c>
      <c r="L65" s="7"/>
      <c r="M65" s="7">
        <v>-461638</v>
      </c>
      <c r="N65" s="7"/>
      <c r="O65" s="7">
        <v>13929540402</v>
      </c>
      <c r="P65" s="7"/>
      <c r="Q65" s="7">
        <v>7969204</v>
      </c>
      <c r="R65" s="7"/>
      <c r="S65" s="7">
        <v>25020</v>
      </c>
      <c r="T65" s="7"/>
      <c r="U65" s="7">
        <v>162049050821</v>
      </c>
      <c r="V65" s="7"/>
      <c r="W65" s="7">
        <v>198203116649.724</v>
      </c>
      <c r="Y65" s="9">
        <v>2.0575527554009574E-2</v>
      </c>
    </row>
    <row r="66" spans="1:25">
      <c r="A66" s="1" t="s">
        <v>72</v>
      </c>
      <c r="C66" s="7">
        <v>29216133</v>
      </c>
      <c r="D66" s="7"/>
      <c r="E66" s="7">
        <v>198955506162</v>
      </c>
      <c r="F66" s="7"/>
      <c r="G66" s="7">
        <v>207652423611.84799</v>
      </c>
      <c r="H66" s="7"/>
      <c r="I66" s="7">
        <v>820667</v>
      </c>
      <c r="J66" s="7"/>
      <c r="K66" s="7">
        <v>6393874420</v>
      </c>
      <c r="L66" s="7"/>
      <c r="M66" s="7">
        <v>-3540368</v>
      </c>
      <c r="N66" s="7"/>
      <c r="O66" s="7">
        <v>26779323468</v>
      </c>
      <c r="P66" s="7"/>
      <c r="Q66" s="7">
        <v>26496432</v>
      </c>
      <c r="R66" s="7"/>
      <c r="S66" s="7">
        <v>6990</v>
      </c>
      <c r="T66" s="7"/>
      <c r="U66" s="7">
        <v>181224149887</v>
      </c>
      <c r="V66" s="7"/>
      <c r="W66" s="7">
        <v>184108059824.90399</v>
      </c>
      <c r="Y66" s="9">
        <v>1.9112315294905986E-2</v>
      </c>
    </row>
    <row r="67" spans="1:25">
      <c r="A67" s="1" t="s">
        <v>73</v>
      </c>
      <c r="C67" s="7">
        <v>19428958</v>
      </c>
      <c r="D67" s="7"/>
      <c r="E67" s="7">
        <v>188880195978</v>
      </c>
      <c r="F67" s="7"/>
      <c r="G67" s="7">
        <v>190043420087.01599</v>
      </c>
      <c r="H67" s="7"/>
      <c r="I67" s="7">
        <v>0</v>
      </c>
      <c r="J67" s="7"/>
      <c r="K67" s="7">
        <v>0</v>
      </c>
      <c r="L67" s="7"/>
      <c r="M67" s="7">
        <v>-6170580</v>
      </c>
      <c r="N67" s="7"/>
      <c r="O67" s="7">
        <v>63455216844</v>
      </c>
      <c r="P67" s="7"/>
      <c r="Q67" s="7">
        <v>13258378</v>
      </c>
      <c r="R67" s="7"/>
      <c r="S67" s="7">
        <v>7300</v>
      </c>
      <c r="T67" s="7"/>
      <c r="U67" s="7">
        <v>95250080417</v>
      </c>
      <c r="V67" s="7"/>
      <c r="W67" s="7">
        <v>96210281751.570007</v>
      </c>
      <c r="Y67" s="9">
        <v>9.9876194512969075E-3</v>
      </c>
    </row>
    <row r="68" spans="1:25">
      <c r="A68" s="1" t="s">
        <v>74</v>
      </c>
      <c r="C68" s="7">
        <v>4000000</v>
      </c>
      <c r="D68" s="7"/>
      <c r="E68" s="7">
        <v>15368799341</v>
      </c>
      <c r="F68" s="7"/>
      <c r="G68" s="7">
        <v>35268894000</v>
      </c>
      <c r="H68" s="7"/>
      <c r="I68" s="7">
        <v>0</v>
      </c>
      <c r="J68" s="7"/>
      <c r="K68" s="7">
        <v>0</v>
      </c>
      <c r="L68" s="7"/>
      <c r="M68" s="7">
        <v>-80000</v>
      </c>
      <c r="N68" s="7"/>
      <c r="O68" s="7">
        <v>673568287</v>
      </c>
      <c r="P68" s="7"/>
      <c r="Q68" s="7">
        <v>3920000</v>
      </c>
      <c r="R68" s="7"/>
      <c r="S68" s="7">
        <v>8850</v>
      </c>
      <c r="T68" s="7"/>
      <c r="U68" s="7">
        <v>15061423354</v>
      </c>
      <c r="V68" s="7"/>
      <c r="W68" s="7">
        <v>34485582600</v>
      </c>
      <c r="Y68" s="9">
        <v>3.5799591196961191E-3</v>
      </c>
    </row>
    <row r="69" spans="1:25">
      <c r="A69" s="1" t="s">
        <v>75</v>
      </c>
      <c r="C69" s="7">
        <v>79509392</v>
      </c>
      <c r="D69" s="7"/>
      <c r="E69" s="7">
        <v>440367431663</v>
      </c>
      <c r="F69" s="7"/>
      <c r="G69" s="7">
        <v>629129036496.09595</v>
      </c>
      <c r="H69" s="7"/>
      <c r="I69" s="7">
        <v>2391627</v>
      </c>
      <c r="J69" s="7"/>
      <c r="K69" s="7">
        <v>20967545631</v>
      </c>
      <c r="L69" s="7"/>
      <c r="M69" s="7">
        <v>-1638022</v>
      </c>
      <c r="N69" s="7"/>
      <c r="O69" s="7">
        <v>12190400344</v>
      </c>
      <c r="P69" s="7"/>
      <c r="Q69" s="7">
        <v>80262997</v>
      </c>
      <c r="R69" s="7"/>
      <c r="S69" s="7">
        <v>7920</v>
      </c>
      <c r="T69" s="7"/>
      <c r="U69" s="7">
        <v>452108268622</v>
      </c>
      <c r="V69" s="7"/>
      <c r="W69" s="7">
        <v>631900622769.37195</v>
      </c>
      <c r="Y69" s="9">
        <v>6.5597801361339636E-2</v>
      </c>
    </row>
    <row r="70" spans="1:25">
      <c r="A70" s="1" t="s">
        <v>76</v>
      </c>
      <c r="C70" s="7">
        <v>2637591</v>
      </c>
      <c r="D70" s="7"/>
      <c r="E70" s="7">
        <v>51756233507</v>
      </c>
      <c r="F70" s="7"/>
      <c r="G70" s="7">
        <v>76821591873.014999</v>
      </c>
      <c r="H70" s="7"/>
      <c r="I70" s="7">
        <v>0</v>
      </c>
      <c r="J70" s="7"/>
      <c r="K70" s="7">
        <v>0</v>
      </c>
      <c r="L70" s="7"/>
      <c r="M70" s="7">
        <v>-569721</v>
      </c>
      <c r="N70" s="7"/>
      <c r="O70" s="7">
        <v>16842152433</v>
      </c>
      <c r="P70" s="7"/>
      <c r="Q70" s="7">
        <v>2067870</v>
      </c>
      <c r="R70" s="7"/>
      <c r="S70" s="7">
        <v>31550</v>
      </c>
      <c r="T70" s="7"/>
      <c r="U70" s="7">
        <v>40576860701</v>
      </c>
      <c r="V70" s="7"/>
      <c r="W70" s="7">
        <v>64853112773.925003</v>
      </c>
      <c r="Y70" s="9">
        <v>6.7324219285683088E-3</v>
      </c>
    </row>
    <row r="71" spans="1:25">
      <c r="A71" s="1" t="s">
        <v>77</v>
      </c>
      <c r="C71" s="7">
        <v>1873077</v>
      </c>
      <c r="D71" s="7"/>
      <c r="E71" s="7">
        <v>36354855800</v>
      </c>
      <c r="F71" s="7"/>
      <c r="G71" s="7">
        <v>55411102029.456001</v>
      </c>
      <c r="H71" s="7"/>
      <c r="I71" s="7">
        <v>18730</v>
      </c>
      <c r="J71" s="7"/>
      <c r="K71" s="7">
        <v>578321968</v>
      </c>
      <c r="L71" s="7"/>
      <c r="M71" s="7">
        <v>-37838</v>
      </c>
      <c r="N71" s="7"/>
      <c r="O71" s="7">
        <v>1191199408</v>
      </c>
      <c r="P71" s="7"/>
      <c r="Q71" s="7">
        <v>1853969</v>
      </c>
      <c r="R71" s="7"/>
      <c r="S71" s="7">
        <v>31000</v>
      </c>
      <c r="T71" s="7"/>
      <c r="U71" s="7">
        <v>36194477900</v>
      </c>
      <c r="V71" s="7"/>
      <c r="W71" s="7">
        <v>57131074417.949997</v>
      </c>
      <c r="Y71" s="9">
        <v>5.9307947107316017E-3</v>
      </c>
    </row>
    <row r="72" spans="1:25">
      <c r="A72" s="1" t="s">
        <v>78</v>
      </c>
      <c r="C72" s="7">
        <v>6467479</v>
      </c>
      <c r="D72" s="7"/>
      <c r="E72" s="7">
        <v>47779424883</v>
      </c>
      <c r="F72" s="7"/>
      <c r="G72" s="7">
        <v>120157963274.06599</v>
      </c>
      <c r="H72" s="7"/>
      <c r="I72" s="7">
        <v>194540</v>
      </c>
      <c r="J72" s="7"/>
      <c r="K72" s="7">
        <v>3816721919</v>
      </c>
      <c r="L72" s="7"/>
      <c r="M72" s="7">
        <v>-133242</v>
      </c>
      <c r="N72" s="7"/>
      <c r="O72" s="7">
        <v>2194683419</v>
      </c>
      <c r="P72" s="7"/>
      <c r="Q72" s="7">
        <v>6528777</v>
      </c>
      <c r="R72" s="7"/>
      <c r="S72" s="7">
        <v>17400</v>
      </c>
      <c r="T72" s="7"/>
      <c r="U72" s="7">
        <v>50564211320</v>
      </c>
      <c r="V72" s="7"/>
      <c r="W72" s="7">
        <v>112924795517.19</v>
      </c>
      <c r="Y72" s="9">
        <v>1.1722758355011343E-2</v>
      </c>
    </row>
    <row r="73" spans="1:25">
      <c r="A73" s="1" t="s">
        <v>79</v>
      </c>
      <c r="C73" s="7">
        <v>925798</v>
      </c>
      <c r="D73" s="7"/>
      <c r="E73" s="7">
        <v>33161831752</v>
      </c>
      <c r="F73" s="7"/>
      <c r="G73" s="7">
        <v>43575707914.964996</v>
      </c>
      <c r="H73" s="7"/>
      <c r="I73" s="7">
        <v>18406</v>
      </c>
      <c r="J73" s="7"/>
      <c r="K73" s="7">
        <v>940998851</v>
      </c>
      <c r="L73" s="7"/>
      <c r="M73" s="7">
        <v>-18886</v>
      </c>
      <c r="N73" s="7"/>
      <c r="O73" s="7">
        <v>775350855</v>
      </c>
      <c r="P73" s="7"/>
      <c r="Q73" s="7">
        <v>925318</v>
      </c>
      <c r="R73" s="7"/>
      <c r="S73" s="7">
        <v>35950</v>
      </c>
      <c r="T73" s="7"/>
      <c r="U73" s="7">
        <v>33420704644</v>
      </c>
      <c r="V73" s="7"/>
      <c r="W73" s="7">
        <v>33067254266.505001</v>
      </c>
      <c r="Y73" s="9">
        <v>3.4327220116236339E-3</v>
      </c>
    </row>
    <row r="74" spans="1:25">
      <c r="A74" s="1" t="s">
        <v>80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1773837</v>
      </c>
      <c r="J74" s="7"/>
      <c r="K74" s="7">
        <v>50365870965</v>
      </c>
      <c r="L74" s="7"/>
      <c r="M74" s="7">
        <v>-16160</v>
      </c>
      <c r="N74" s="7"/>
      <c r="O74" s="7">
        <v>442960636</v>
      </c>
      <c r="P74" s="7"/>
      <c r="Q74" s="7">
        <v>1757677</v>
      </c>
      <c r="R74" s="7"/>
      <c r="S74" s="7">
        <v>28630</v>
      </c>
      <c r="T74" s="7"/>
      <c r="U74" s="7">
        <v>49873988428</v>
      </c>
      <c r="V74" s="7"/>
      <c r="W74" s="7">
        <v>50022874869.565498</v>
      </c>
      <c r="Y74" s="9">
        <v>5.1928902915712614E-3</v>
      </c>
    </row>
    <row r="75" spans="1:25">
      <c r="A75" s="1" t="s">
        <v>81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625000</v>
      </c>
      <c r="J75" s="7"/>
      <c r="K75" s="7">
        <v>8445161250</v>
      </c>
      <c r="L75" s="7"/>
      <c r="M75" s="7">
        <v>0</v>
      </c>
      <c r="N75" s="7"/>
      <c r="O75" s="7">
        <v>0</v>
      </c>
      <c r="P75" s="7"/>
      <c r="Q75" s="7">
        <v>625000</v>
      </c>
      <c r="R75" s="7"/>
      <c r="S75" s="7">
        <v>13160</v>
      </c>
      <c r="T75" s="7"/>
      <c r="U75" s="7">
        <v>8445161250</v>
      </c>
      <c r="V75" s="7"/>
      <c r="W75" s="7">
        <v>8176061250</v>
      </c>
      <c r="Y75" s="9">
        <v>8.4875947652198142E-4</v>
      </c>
    </row>
    <row r="76" spans="1:25">
      <c r="A76" s="1" t="s">
        <v>82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38478572</v>
      </c>
      <c r="J76" s="7"/>
      <c r="K76" s="7">
        <v>106438668371</v>
      </c>
      <c r="L76" s="7"/>
      <c r="M76" s="7">
        <v>0</v>
      </c>
      <c r="N76" s="7"/>
      <c r="O76" s="7">
        <v>0</v>
      </c>
      <c r="P76" s="7"/>
      <c r="Q76" s="7">
        <v>38478572</v>
      </c>
      <c r="R76" s="7"/>
      <c r="S76" s="7">
        <v>2509</v>
      </c>
      <c r="T76" s="7"/>
      <c r="U76" s="7">
        <v>106438668371</v>
      </c>
      <c r="V76" s="7"/>
      <c r="W76" s="7">
        <v>95968307861.969406</v>
      </c>
      <c r="Y76" s="9">
        <v>9.9625000661076879E-3</v>
      </c>
    </row>
    <row r="77" spans="1:25">
      <c r="A77" s="1" t="s">
        <v>83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v>567050</v>
      </c>
      <c r="J77" s="7"/>
      <c r="K77" s="7">
        <v>11381169392</v>
      </c>
      <c r="L77" s="7"/>
      <c r="M77" s="7">
        <v>-342</v>
      </c>
      <c r="N77" s="7"/>
      <c r="O77" s="7">
        <v>6646321</v>
      </c>
      <c r="P77" s="7"/>
      <c r="Q77" s="7">
        <v>566708</v>
      </c>
      <c r="R77" s="7"/>
      <c r="S77" s="7">
        <v>20230</v>
      </c>
      <c r="T77" s="7"/>
      <c r="U77" s="7">
        <v>11373142210</v>
      </c>
      <c r="V77" s="7"/>
      <c r="W77" s="7">
        <v>11396289048.101999</v>
      </c>
      <c r="Y77" s="9">
        <v>1.1830523318009931E-3</v>
      </c>
    </row>
    <row r="78" spans="1:25">
      <c r="A78" s="1" t="s">
        <v>84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23233184</v>
      </c>
      <c r="J78" s="7"/>
      <c r="K78" s="7">
        <v>14015562454</v>
      </c>
      <c r="L78" s="7"/>
      <c r="M78" s="7">
        <v>0</v>
      </c>
      <c r="N78" s="7"/>
      <c r="O78" s="7">
        <v>0</v>
      </c>
      <c r="P78" s="7"/>
      <c r="Q78" s="7">
        <v>23233184</v>
      </c>
      <c r="R78" s="7"/>
      <c r="S78" s="7">
        <v>4209</v>
      </c>
      <c r="T78" s="7"/>
      <c r="U78" s="7">
        <v>85490571552</v>
      </c>
      <c r="V78" s="7"/>
      <c r="W78" s="7">
        <v>97206630050.836807</v>
      </c>
      <c r="Y78" s="9">
        <v>1.0091050679985324E-2</v>
      </c>
    </row>
    <row r="79" spans="1:25">
      <c r="A79" s="1" t="s">
        <v>85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v>19942157</v>
      </c>
      <c r="J79" s="7"/>
      <c r="K79" s="7">
        <v>52991528962</v>
      </c>
      <c r="L79" s="7"/>
      <c r="M79" s="7">
        <v>-19942157</v>
      </c>
      <c r="N79" s="7"/>
      <c r="O79" s="7">
        <v>898403021</v>
      </c>
      <c r="P79" s="7"/>
      <c r="Q79" s="7">
        <v>0</v>
      </c>
      <c r="R79" s="7"/>
      <c r="S79" s="7">
        <v>0</v>
      </c>
      <c r="T79" s="7"/>
      <c r="U79" s="7">
        <v>0</v>
      </c>
      <c r="V79" s="7"/>
      <c r="W79" s="7">
        <v>0</v>
      </c>
      <c r="Y79" s="9">
        <v>0</v>
      </c>
    </row>
    <row r="80" spans="1:25">
      <c r="A80" s="1" t="s">
        <v>86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v>5552143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5552143</v>
      </c>
      <c r="R80" s="7"/>
      <c r="S80" s="7">
        <v>6300</v>
      </c>
      <c r="T80" s="7"/>
      <c r="U80" s="7">
        <v>34328900169</v>
      </c>
      <c r="V80" s="7"/>
      <c r="W80" s="7">
        <v>34770378819.644997</v>
      </c>
      <c r="Y80" s="9">
        <v>3.6095239043656721E-3</v>
      </c>
    </row>
    <row r="81" spans="1:25">
      <c r="A81" s="1" t="s">
        <v>87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v>3585149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3585149</v>
      </c>
      <c r="R81" s="7"/>
      <c r="S81" s="7">
        <v>8420</v>
      </c>
      <c r="T81" s="7"/>
      <c r="U81" s="7">
        <v>15516524872</v>
      </c>
      <c r="V81" s="7"/>
      <c r="W81" s="7">
        <v>30007342200.249001</v>
      </c>
      <c r="Y81" s="9">
        <v>3.1150715826277972E-3</v>
      </c>
    </row>
    <row r="82" spans="1:25" ht="24.75" thickBot="1">
      <c r="C82" s="7"/>
      <c r="D82" s="7"/>
      <c r="E82" s="8">
        <f>SUM(E9:E81)</f>
        <v>7454409966798</v>
      </c>
      <c r="F82" s="7"/>
      <c r="G82" s="8">
        <f>SUM(G9:G81)</f>
        <v>10083515208735.357</v>
      </c>
      <c r="H82" s="7"/>
      <c r="I82" s="7"/>
      <c r="J82" s="7"/>
      <c r="K82" s="8">
        <f>SUM(K9:K81)</f>
        <v>528186247171</v>
      </c>
      <c r="L82" s="7"/>
      <c r="M82" s="7"/>
      <c r="N82" s="7"/>
      <c r="O82" s="8">
        <f>SUM(O9:O81)</f>
        <v>1217007639878</v>
      </c>
      <c r="P82" s="7"/>
      <c r="Q82" s="7"/>
      <c r="R82" s="7"/>
      <c r="S82" s="7"/>
      <c r="T82" s="7"/>
      <c r="U82" s="8">
        <f>SUM(U9:U81)</f>
        <v>7053476066387</v>
      </c>
      <c r="V82" s="7"/>
      <c r="W82" s="8">
        <f>SUM(W9:W81)</f>
        <v>9398490549188.8066</v>
      </c>
      <c r="Y82" s="10">
        <f>SUM(Y9:Y81)</f>
        <v>0.97566024454944988</v>
      </c>
    </row>
    <row r="83" spans="1:25" ht="24.75" thickTop="1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5">
      <c r="Y84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2"/>
  <sheetViews>
    <sheetView rightToLeft="1" workbookViewId="0">
      <selection activeCell="S10" sqref="S8:S10"/>
    </sheetView>
  </sheetViews>
  <sheetFormatPr defaultRowHeight="24"/>
  <cols>
    <col min="1" max="1" width="22.285156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1" ht="24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1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21" ht="24.75">
      <c r="A6" s="13" t="s">
        <v>91</v>
      </c>
      <c r="C6" s="14" t="s">
        <v>92</v>
      </c>
      <c r="D6" s="14" t="s">
        <v>92</v>
      </c>
      <c r="E6" s="14" t="s">
        <v>92</v>
      </c>
      <c r="F6" s="14" t="s">
        <v>92</v>
      </c>
      <c r="G6" s="14" t="s">
        <v>92</v>
      </c>
      <c r="H6" s="14" t="s">
        <v>92</v>
      </c>
      <c r="I6" s="14" t="s">
        <v>92</v>
      </c>
      <c r="K6" s="14" t="s">
        <v>149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21" ht="24.75">
      <c r="A7" s="14" t="s">
        <v>91</v>
      </c>
      <c r="C7" s="14" t="s">
        <v>93</v>
      </c>
      <c r="E7" s="14" t="s">
        <v>94</v>
      </c>
      <c r="G7" s="14" t="s">
        <v>95</v>
      </c>
      <c r="I7" s="14" t="s">
        <v>89</v>
      </c>
      <c r="K7" s="14" t="s">
        <v>96</v>
      </c>
      <c r="M7" s="14" t="s">
        <v>97</v>
      </c>
      <c r="O7" s="14" t="s">
        <v>98</v>
      </c>
      <c r="Q7" s="14" t="s">
        <v>96</v>
      </c>
      <c r="S7" s="14" t="s">
        <v>90</v>
      </c>
    </row>
    <row r="8" spans="1:21">
      <c r="A8" s="1" t="s">
        <v>99</v>
      </c>
      <c r="C8" s="4" t="s">
        <v>100</v>
      </c>
      <c r="E8" s="1" t="s">
        <v>101</v>
      </c>
      <c r="G8" s="4" t="s">
        <v>102</v>
      </c>
      <c r="H8" s="4"/>
      <c r="I8" s="6">
        <v>8</v>
      </c>
      <c r="J8" s="4"/>
      <c r="K8" s="6">
        <v>9913743</v>
      </c>
      <c r="L8" s="4"/>
      <c r="M8" s="6">
        <v>41933</v>
      </c>
      <c r="N8" s="4"/>
      <c r="O8" s="6">
        <v>0</v>
      </c>
      <c r="P8" s="4"/>
      <c r="Q8" s="6">
        <v>9955676</v>
      </c>
      <c r="R8" s="4"/>
      <c r="S8" s="9">
        <v>1.0335018405326226E-6</v>
      </c>
      <c r="T8" s="4"/>
      <c r="U8" s="4"/>
    </row>
    <row r="9" spans="1:21">
      <c r="A9" s="1" t="s">
        <v>103</v>
      </c>
      <c r="C9" s="4" t="s">
        <v>104</v>
      </c>
      <c r="E9" s="1" t="s">
        <v>101</v>
      </c>
      <c r="G9" s="4" t="s">
        <v>105</v>
      </c>
      <c r="H9" s="4"/>
      <c r="I9" s="6">
        <v>8</v>
      </c>
      <c r="J9" s="4"/>
      <c r="K9" s="6">
        <v>244000</v>
      </c>
      <c r="L9" s="4"/>
      <c r="M9" s="6">
        <v>0</v>
      </c>
      <c r="N9" s="4"/>
      <c r="O9" s="6">
        <v>0</v>
      </c>
      <c r="P9" s="4"/>
      <c r="Q9" s="6">
        <v>244000</v>
      </c>
      <c r="R9" s="4"/>
      <c r="S9" s="9">
        <v>2.5329716343717885E-8</v>
      </c>
      <c r="T9" s="4"/>
      <c r="U9" s="4"/>
    </row>
    <row r="10" spans="1:21">
      <c r="A10" s="1" t="s">
        <v>106</v>
      </c>
      <c r="C10" s="4" t="s">
        <v>107</v>
      </c>
      <c r="E10" s="1" t="s">
        <v>101</v>
      </c>
      <c r="G10" s="4" t="s">
        <v>108</v>
      </c>
      <c r="H10" s="4"/>
      <c r="I10" s="6">
        <v>8</v>
      </c>
      <c r="J10" s="4"/>
      <c r="K10" s="6">
        <v>189234130695</v>
      </c>
      <c r="L10" s="4"/>
      <c r="M10" s="6">
        <v>1458545367153</v>
      </c>
      <c r="N10" s="4"/>
      <c r="O10" s="6">
        <v>1469675194248</v>
      </c>
      <c r="P10" s="4"/>
      <c r="Q10" s="6">
        <v>178104303600</v>
      </c>
      <c r="R10" s="4"/>
      <c r="S10" s="9">
        <v>1.8489063482718903E-2</v>
      </c>
      <c r="T10" s="4"/>
      <c r="U10" s="4"/>
    </row>
    <row r="11" spans="1:21" ht="24.75" thickBot="1">
      <c r="G11" s="4"/>
      <c r="H11" s="4"/>
      <c r="I11" s="4"/>
      <c r="J11" s="4"/>
      <c r="K11" s="11">
        <f>SUM(K8:K10)</f>
        <v>189244288438</v>
      </c>
      <c r="L11" s="4"/>
      <c r="M11" s="11">
        <f>SUM(M8:M10)</f>
        <v>1458545409086</v>
      </c>
      <c r="N11" s="4"/>
      <c r="O11" s="11">
        <f>SUM(O8:O10)</f>
        <v>1469675194248</v>
      </c>
      <c r="P11" s="4"/>
      <c r="Q11" s="11">
        <f>SUM(Q8:Q10)</f>
        <v>178114503276</v>
      </c>
      <c r="R11" s="4"/>
      <c r="S11" s="10">
        <f>SUM(S8:S10)</f>
        <v>1.849012231427578E-2</v>
      </c>
      <c r="T11" s="4"/>
      <c r="U11" s="4"/>
    </row>
    <row r="12" spans="1:21" ht="24.75" thickTop="1"/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ignoredErrors>
    <ignoredError sqref="C9:C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R6" sqref="R6"/>
    </sheetView>
  </sheetViews>
  <sheetFormatPr defaultRowHeight="24"/>
  <cols>
    <col min="1" max="1" width="19.710937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3" t="s">
        <v>0</v>
      </c>
      <c r="B2" s="13"/>
      <c r="C2" s="13"/>
      <c r="D2" s="13"/>
      <c r="E2" s="13"/>
      <c r="F2" s="13"/>
      <c r="G2" s="13"/>
    </row>
    <row r="3" spans="1:7" ht="24.75">
      <c r="A3" s="13" t="s">
        <v>109</v>
      </c>
      <c r="B3" s="13"/>
      <c r="C3" s="13"/>
      <c r="D3" s="13"/>
      <c r="E3" s="13"/>
      <c r="F3" s="13"/>
      <c r="G3" s="13"/>
    </row>
    <row r="4" spans="1:7" ht="24.75">
      <c r="A4" s="13" t="s">
        <v>2</v>
      </c>
      <c r="B4" s="13"/>
      <c r="C4" s="13"/>
      <c r="D4" s="13"/>
      <c r="E4" s="13"/>
      <c r="F4" s="13"/>
      <c r="G4" s="13"/>
    </row>
    <row r="6" spans="1:7" ht="24.75">
      <c r="A6" s="14" t="s">
        <v>113</v>
      </c>
      <c r="C6" s="14" t="s">
        <v>96</v>
      </c>
      <c r="E6" s="14" t="s">
        <v>141</v>
      </c>
      <c r="G6" s="14" t="s">
        <v>13</v>
      </c>
    </row>
    <row r="7" spans="1:7">
      <c r="A7" s="1" t="s">
        <v>147</v>
      </c>
      <c r="C7" s="6">
        <v>101726001350</v>
      </c>
      <c r="D7" s="4"/>
      <c r="E7" s="9">
        <f>C7/$C$9</f>
        <v>0.99998981405509191</v>
      </c>
      <c r="F7" s="4"/>
      <c r="G7" s="9">
        <v>1.080348050827897E-2</v>
      </c>
    </row>
    <row r="8" spans="1:7">
      <c r="A8" s="1" t="s">
        <v>148</v>
      </c>
      <c r="C8" s="6">
        <v>1036186</v>
      </c>
      <c r="D8" s="4"/>
      <c r="E8" s="9">
        <f>C8/$C$9</f>
        <v>1.0185944908041838E-5</v>
      </c>
      <c r="F8" s="4"/>
      <c r="G8" s="9">
        <v>1.1004477818248138E-7</v>
      </c>
    </row>
    <row r="9" spans="1:7" ht="24.75" thickBot="1">
      <c r="C9" s="11">
        <f>SUM(C7:C8)</f>
        <v>101727037536</v>
      </c>
      <c r="D9" s="4"/>
      <c r="E9" s="10">
        <f>SUM(E7:E8)</f>
        <v>1</v>
      </c>
      <c r="F9" s="4"/>
      <c r="G9" s="10">
        <f>SUM(G7:G8)</f>
        <v>1.0803590553057152E-2</v>
      </c>
    </row>
    <row r="10" spans="1:7" ht="24.75" thickTop="1"/>
    <row r="11" spans="1:7">
      <c r="G11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14"/>
  <sheetViews>
    <sheetView rightToLeft="1" workbookViewId="0">
      <selection activeCell="Q10" sqref="Q10"/>
    </sheetView>
  </sheetViews>
  <sheetFormatPr defaultRowHeight="24"/>
  <cols>
    <col min="1" max="1" width="20.140625" style="1" bestFit="1" customWidth="1"/>
    <col min="2" max="2" width="1" style="1" customWidth="1"/>
    <col min="3" max="3" width="21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3" ht="24.7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23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23" ht="24.75">
      <c r="A6" s="14" t="s">
        <v>110</v>
      </c>
      <c r="B6" s="14" t="s">
        <v>110</v>
      </c>
      <c r="C6" s="14" t="s">
        <v>110</v>
      </c>
      <c r="D6" s="14" t="s">
        <v>110</v>
      </c>
      <c r="E6" s="14" t="s">
        <v>110</v>
      </c>
      <c r="F6" s="14" t="s">
        <v>110</v>
      </c>
      <c r="G6" s="14" t="s">
        <v>110</v>
      </c>
      <c r="I6" s="14" t="s">
        <v>111</v>
      </c>
      <c r="J6" s="14" t="s">
        <v>111</v>
      </c>
      <c r="K6" s="14" t="s">
        <v>111</v>
      </c>
      <c r="L6" s="14" t="s">
        <v>111</v>
      </c>
      <c r="M6" s="14" t="s">
        <v>111</v>
      </c>
      <c r="O6" s="14" t="s">
        <v>112</v>
      </c>
      <c r="P6" s="14" t="s">
        <v>112</v>
      </c>
      <c r="Q6" s="14" t="s">
        <v>112</v>
      </c>
      <c r="R6" s="14" t="s">
        <v>112</v>
      </c>
      <c r="S6" s="14" t="s">
        <v>112</v>
      </c>
    </row>
    <row r="7" spans="1:23" ht="24.75">
      <c r="A7" s="14" t="s">
        <v>113</v>
      </c>
      <c r="C7" s="14" t="s">
        <v>114</v>
      </c>
      <c r="E7" s="14" t="s">
        <v>88</v>
      </c>
      <c r="G7" s="14" t="s">
        <v>89</v>
      </c>
      <c r="I7" s="14" t="s">
        <v>115</v>
      </c>
      <c r="K7" s="14" t="s">
        <v>116</v>
      </c>
      <c r="M7" s="14" t="s">
        <v>117</v>
      </c>
      <c r="O7" s="14" t="s">
        <v>115</v>
      </c>
      <c r="Q7" s="14" t="s">
        <v>116</v>
      </c>
      <c r="S7" s="14" t="s">
        <v>117</v>
      </c>
    </row>
    <row r="8" spans="1:23">
      <c r="A8" s="1" t="s">
        <v>99</v>
      </c>
      <c r="C8" s="6">
        <v>2</v>
      </c>
      <c r="D8" s="4"/>
      <c r="E8" s="4" t="s">
        <v>118</v>
      </c>
      <c r="F8" s="4"/>
      <c r="G8" s="6">
        <v>8</v>
      </c>
      <c r="H8" s="4"/>
      <c r="I8" s="6">
        <v>41933</v>
      </c>
      <c r="J8" s="4"/>
      <c r="K8" s="6">
        <v>0</v>
      </c>
      <c r="L8" s="4"/>
      <c r="M8" s="6">
        <v>41933</v>
      </c>
      <c r="N8" s="4"/>
      <c r="O8" s="6">
        <v>172665</v>
      </c>
      <c r="P8" s="4"/>
      <c r="Q8" s="6">
        <v>0</v>
      </c>
      <c r="R8" s="4"/>
      <c r="S8" s="6">
        <v>172665</v>
      </c>
      <c r="T8" s="4"/>
      <c r="U8" s="4"/>
      <c r="V8" s="4"/>
      <c r="W8" s="4"/>
    </row>
    <row r="9" spans="1:23">
      <c r="A9" s="1" t="s">
        <v>106</v>
      </c>
      <c r="C9" s="6">
        <v>1</v>
      </c>
      <c r="D9" s="4"/>
      <c r="E9" s="4" t="s">
        <v>118</v>
      </c>
      <c r="F9" s="4"/>
      <c r="G9" s="6">
        <v>8</v>
      </c>
      <c r="H9" s="4"/>
      <c r="I9" s="6">
        <v>994253</v>
      </c>
      <c r="J9" s="4"/>
      <c r="K9" s="6">
        <v>0</v>
      </c>
      <c r="L9" s="4"/>
      <c r="M9" s="6">
        <v>994253</v>
      </c>
      <c r="N9" s="4"/>
      <c r="O9" s="6">
        <v>28486870</v>
      </c>
      <c r="P9" s="4"/>
      <c r="Q9" s="6">
        <v>0</v>
      </c>
      <c r="R9" s="4"/>
      <c r="S9" s="6">
        <v>28486870</v>
      </c>
      <c r="T9" s="4"/>
      <c r="U9" s="4"/>
      <c r="V9" s="4"/>
      <c r="W9" s="4"/>
    </row>
    <row r="10" spans="1:23" ht="24.75" thickBot="1">
      <c r="C10" s="4"/>
      <c r="D10" s="4"/>
      <c r="E10" s="4"/>
      <c r="F10" s="4"/>
      <c r="G10" s="4"/>
      <c r="H10" s="4"/>
      <c r="I10" s="11">
        <f>SUM(I8:I9)</f>
        <v>1036186</v>
      </c>
      <c r="J10" s="4"/>
      <c r="K10" s="11">
        <f>SUM(K8:K9)</f>
        <v>0</v>
      </c>
      <c r="L10" s="4"/>
      <c r="M10" s="11">
        <f>SUM(M8:M9)</f>
        <v>1036186</v>
      </c>
      <c r="N10" s="4"/>
      <c r="O10" s="11">
        <f>SUM(O8:O9)</f>
        <v>28659535</v>
      </c>
      <c r="P10" s="4"/>
      <c r="Q10" s="11">
        <f>SUM(Q8:Q9)</f>
        <v>0</v>
      </c>
      <c r="R10" s="4"/>
      <c r="S10" s="11">
        <f>SUM(S8:S9)</f>
        <v>28659535</v>
      </c>
      <c r="T10" s="4"/>
      <c r="U10" s="4"/>
      <c r="V10" s="4"/>
      <c r="W10" s="4"/>
    </row>
    <row r="11" spans="1:23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7"/>
  <sheetViews>
    <sheetView rightToLeft="1" workbookViewId="0">
      <selection activeCell="E19" sqref="E19"/>
    </sheetView>
  </sheetViews>
  <sheetFormatPr defaultRowHeight="24"/>
  <cols>
    <col min="1" max="1" width="32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.7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.75">
      <c r="A6" s="13" t="s">
        <v>3</v>
      </c>
      <c r="C6" s="14" t="s">
        <v>119</v>
      </c>
      <c r="D6" s="14" t="s">
        <v>119</v>
      </c>
      <c r="E6" s="14" t="s">
        <v>119</v>
      </c>
      <c r="F6" s="14" t="s">
        <v>119</v>
      </c>
      <c r="G6" s="14" t="s">
        <v>119</v>
      </c>
      <c r="I6" s="14" t="s">
        <v>111</v>
      </c>
      <c r="J6" s="14" t="s">
        <v>111</v>
      </c>
      <c r="K6" s="14" t="s">
        <v>111</v>
      </c>
      <c r="L6" s="14" t="s">
        <v>111</v>
      </c>
      <c r="M6" s="14" t="s">
        <v>111</v>
      </c>
      <c r="O6" s="14" t="s">
        <v>112</v>
      </c>
      <c r="P6" s="14" t="s">
        <v>112</v>
      </c>
      <c r="Q6" s="14" t="s">
        <v>112</v>
      </c>
      <c r="R6" s="14" t="s">
        <v>112</v>
      </c>
      <c r="S6" s="14" t="s">
        <v>112</v>
      </c>
    </row>
    <row r="7" spans="1:19" ht="24.75">
      <c r="A7" s="14" t="s">
        <v>3</v>
      </c>
      <c r="C7" s="14" t="s">
        <v>120</v>
      </c>
      <c r="E7" s="14" t="s">
        <v>121</v>
      </c>
      <c r="G7" s="14" t="s">
        <v>122</v>
      </c>
      <c r="I7" s="14" t="s">
        <v>123</v>
      </c>
      <c r="K7" s="14" t="s">
        <v>116</v>
      </c>
      <c r="M7" s="14" t="s">
        <v>124</v>
      </c>
      <c r="O7" s="14" t="s">
        <v>123</v>
      </c>
      <c r="Q7" s="14" t="s">
        <v>116</v>
      </c>
      <c r="S7" s="14" t="s">
        <v>124</v>
      </c>
    </row>
    <row r="8" spans="1:19">
      <c r="A8" s="1" t="s">
        <v>49</v>
      </c>
      <c r="C8" s="4" t="s">
        <v>4</v>
      </c>
      <c r="D8" s="4"/>
      <c r="E8" s="6">
        <v>7572414</v>
      </c>
      <c r="F8" s="4"/>
      <c r="G8" s="6">
        <v>2350</v>
      </c>
      <c r="H8" s="4"/>
      <c r="I8" s="6">
        <v>0</v>
      </c>
      <c r="J8" s="4"/>
      <c r="K8" s="6">
        <v>0</v>
      </c>
      <c r="L8" s="4"/>
      <c r="M8" s="6">
        <f>I8-K8</f>
        <v>0</v>
      </c>
      <c r="N8" s="4"/>
      <c r="O8" s="6">
        <v>17795172900</v>
      </c>
      <c r="P8" s="4"/>
      <c r="Q8" s="6">
        <v>0</v>
      </c>
      <c r="R8" s="4"/>
      <c r="S8" s="6">
        <f>O8-Q8</f>
        <v>17795172900</v>
      </c>
    </row>
    <row r="9" spans="1:19">
      <c r="A9" s="1" t="s">
        <v>67</v>
      </c>
      <c r="C9" s="4" t="s">
        <v>125</v>
      </c>
      <c r="D9" s="4"/>
      <c r="E9" s="6">
        <v>10796485</v>
      </c>
      <c r="F9" s="4"/>
      <c r="G9" s="6">
        <v>1500</v>
      </c>
      <c r="H9" s="4"/>
      <c r="I9" s="6">
        <v>16194727500</v>
      </c>
      <c r="J9" s="4"/>
      <c r="K9" s="6">
        <v>1248898075</v>
      </c>
      <c r="L9" s="4"/>
      <c r="M9" s="6">
        <f t="shared" ref="M9:M14" si="0">I9-K9</f>
        <v>14945829425</v>
      </c>
      <c r="N9" s="4"/>
      <c r="O9" s="6">
        <v>16194727500</v>
      </c>
      <c r="P9" s="4"/>
      <c r="Q9" s="6">
        <v>1248898075</v>
      </c>
      <c r="R9" s="4"/>
      <c r="S9" s="6">
        <f t="shared" ref="S9:S14" si="1">O9-Q9</f>
        <v>14945829425</v>
      </c>
    </row>
    <row r="10" spans="1:19">
      <c r="A10" s="1" t="s">
        <v>79</v>
      </c>
      <c r="C10" s="4" t="s">
        <v>126</v>
      </c>
      <c r="D10" s="4"/>
      <c r="E10" s="6">
        <v>925318</v>
      </c>
      <c r="F10" s="4"/>
      <c r="G10" s="6">
        <v>2400</v>
      </c>
      <c r="H10" s="4"/>
      <c r="I10" s="6">
        <v>2220763200</v>
      </c>
      <c r="J10" s="4"/>
      <c r="K10" s="6">
        <v>312396942</v>
      </c>
      <c r="L10" s="4"/>
      <c r="M10" s="6">
        <f t="shared" si="0"/>
        <v>1908366258</v>
      </c>
      <c r="N10" s="4"/>
      <c r="O10" s="6">
        <v>2220763200</v>
      </c>
      <c r="P10" s="4"/>
      <c r="Q10" s="6">
        <v>312396942</v>
      </c>
      <c r="R10" s="4"/>
      <c r="S10" s="6">
        <f t="shared" si="1"/>
        <v>1908366258</v>
      </c>
    </row>
    <row r="11" spans="1:19">
      <c r="A11" s="1" t="s">
        <v>71</v>
      </c>
      <c r="C11" s="4" t="s">
        <v>4</v>
      </c>
      <c r="D11" s="4"/>
      <c r="E11" s="6">
        <v>8030842</v>
      </c>
      <c r="F11" s="4"/>
      <c r="G11" s="6">
        <v>750</v>
      </c>
      <c r="H11" s="4"/>
      <c r="I11" s="6">
        <v>0</v>
      </c>
      <c r="J11" s="4"/>
      <c r="K11" s="6">
        <v>0</v>
      </c>
      <c r="L11" s="4"/>
      <c r="M11" s="6">
        <f t="shared" si="0"/>
        <v>0</v>
      </c>
      <c r="N11" s="4"/>
      <c r="O11" s="6">
        <v>6023131500</v>
      </c>
      <c r="P11" s="4"/>
      <c r="Q11" s="6">
        <v>769982163</v>
      </c>
      <c r="R11" s="4"/>
      <c r="S11" s="6">
        <f t="shared" si="1"/>
        <v>5253149337</v>
      </c>
    </row>
    <row r="12" spans="1:19">
      <c r="A12" s="1" t="s">
        <v>36</v>
      </c>
      <c r="C12" s="4" t="s">
        <v>127</v>
      </c>
      <c r="D12" s="4"/>
      <c r="E12" s="6">
        <v>282518</v>
      </c>
      <c r="F12" s="4"/>
      <c r="G12" s="6">
        <v>21000</v>
      </c>
      <c r="H12" s="4"/>
      <c r="I12" s="6">
        <v>5932878000</v>
      </c>
      <c r="J12" s="4"/>
      <c r="K12" s="6">
        <v>32331760</v>
      </c>
      <c r="L12" s="4"/>
      <c r="M12" s="6">
        <f t="shared" si="0"/>
        <v>5900546240</v>
      </c>
      <c r="N12" s="4"/>
      <c r="O12" s="6">
        <v>5932878000</v>
      </c>
      <c r="P12" s="4"/>
      <c r="Q12" s="6">
        <v>32331760</v>
      </c>
      <c r="R12" s="4"/>
      <c r="S12" s="6">
        <f t="shared" si="1"/>
        <v>5900546240</v>
      </c>
    </row>
    <row r="13" spans="1:19">
      <c r="A13" s="1" t="s">
        <v>58</v>
      </c>
      <c r="C13" s="4" t="s">
        <v>128</v>
      </c>
      <c r="D13" s="4"/>
      <c r="E13" s="6">
        <v>2791672</v>
      </c>
      <c r="F13" s="4"/>
      <c r="G13" s="6">
        <v>540</v>
      </c>
      <c r="H13" s="4"/>
      <c r="I13" s="6">
        <v>1507502880</v>
      </c>
      <c r="J13" s="4"/>
      <c r="K13" s="6">
        <v>10255122</v>
      </c>
      <c r="L13" s="4"/>
      <c r="M13" s="6">
        <f t="shared" si="0"/>
        <v>1497247758</v>
      </c>
      <c r="N13" s="4"/>
      <c r="O13" s="6">
        <v>1507502880</v>
      </c>
      <c r="P13" s="4"/>
      <c r="Q13" s="6">
        <v>10255122</v>
      </c>
      <c r="R13" s="4"/>
      <c r="S13" s="6">
        <f t="shared" si="1"/>
        <v>1497247758</v>
      </c>
    </row>
    <row r="14" spans="1:19">
      <c r="A14" s="1" t="s">
        <v>65</v>
      </c>
      <c r="C14" s="4" t="s">
        <v>129</v>
      </c>
      <c r="D14" s="4"/>
      <c r="E14" s="6">
        <v>3075000</v>
      </c>
      <c r="F14" s="4"/>
      <c r="G14" s="6">
        <v>2900</v>
      </c>
      <c r="H14" s="4"/>
      <c r="I14" s="6">
        <v>0</v>
      </c>
      <c r="J14" s="4"/>
      <c r="K14" s="6">
        <v>0</v>
      </c>
      <c r="L14" s="4"/>
      <c r="M14" s="6">
        <f t="shared" si="0"/>
        <v>0</v>
      </c>
      <c r="N14" s="4"/>
      <c r="O14" s="6">
        <v>8917500000</v>
      </c>
      <c r="P14" s="4"/>
      <c r="Q14" s="6">
        <v>0</v>
      </c>
      <c r="R14" s="4"/>
      <c r="S14" s="6">
        <f t="shared" si="1"/>
        <v>8917500000</v>
      </c>
    </row>
    <row r="15" spans="1:19" ht="24.75" thickBot="1">
      <c r="C15" s="4"/>
      <c r="D15" s="4"/>
      <c r="E15" s="4"/>
      <c r="F15" s="4"/>
      <c r="G15" s="4"/>
      <c r="H15" s="4"/>
      <c r="I15" s="11">
        <f>SUM(I8:I14)</f>
        <v>25855871580</v>
      </c>
      <c r="J15" s="4"/>
      <c r="K15" s="11">
        <f>SUM(K8:K14)</f>
        <v>1603881899</v>
      </c>
      <c r="L15" s="4"/>
      <c r="M15" s="11">
        <f>SUM(M8:M14)</f>
        <v>24251989681</v>
      </c>
      <c r="N15" s="4"/>
      <c r="O15" s="11">
        <f>SUM(O8:O14)</f>
        <v>58591675980</v>
      </c>
      <c r="P15" s="4"/>
      <c r="Q15" s="11">
        <f>SUM(Q8:Q14)</f>
        <v>2373864062</v>
      </c>
      <c r="R15" s="4"/>
      <c r="S15" s="11">
        <f>SUM(S8:S14)</f>
        <v>56217811918</v>
      </c>
    </row>
    <row r="16" spans="1:19" ht="24.75" thickTop="1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3:19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8"/>
  <sheetViews>
    <sheetView rightToLeft="1" topLeftCell="A70" workbookViewId="0">
      <selection activeCell="I78" sqref="I78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.7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.75">
      <c r="A6" s="13" t="s">
        <v>3</v>
      </c>
      <c r="C6" s="14" t="s">
        <v>111</v>
      </c>
      <c r="D6" s="14" t="s">
        <v>111</v>
      </c>
      <c r="E6" s="14" t="s">
        <v>111</v>
      </c>
      <c r="F6" s="14" t="s">
        <v>111</v>
      </c>
      <c r="G6" s="14" t="s">
        <v>111</v>
      </c>
      <c r="H6" s="14" t="s">
        <v>111</v>
      </c>
      <c r="I6" s="14" t="s">
        <v>111</v>
      </c>
      <c r="K6" s="14" t="s">
        <v>112</v>
      </c>
      <c r="L6" s="14" t="s">
        <v>112</v>
      </c>
      <c r="M6" s="14" t="s">
        <v>112</v>
      </c>
      <c r="N6" s="14" t="s">
        <v>112</v>
      </c>
      <c r="O6" s="14" t="s">
        <v>112</v>
      </c>
      <c r="P6" s="14" t="s">
        <v>112</v>
      </c>
      <c r="Q6" s="14" t="s">
        <v>112</v>
      </c>
    </row>
    <row r="7" spans="1:17" ht="24.75">
      <c r="A7" s="14" t="s">
        <v>3</v>
      </c>
      <c r="C7" s="14" t="s">
        <v>7</v>
      </c>
      <c r="E7" s="14" t="s">
        <v>130</v>
      </c>
      <c r="G7" s="14" t="s">
        <v>131</v>
      </c>
      <c r="I7" s="14" t="s">
        <v>132</v>
      </c>
      <c r="K7" s="14" t="s">
        <v>7</v>
      </c>
      <c r="M7" s="14" t="s">
        <v>130</v>
      </c>
      <c r="O7" s="14" t="s">
        <v>131</v>
      </c>
      <c r="Q7" s="14" t="s">
        <v>132</v>
      </c>
    </row>
    <row r="8" spans="1:17">
      <c r="A8" s="1" t="s">
        <v>43</v>
      </c>
      <c r="C8" s="7">
        <v>27220678</v>
      </c>
      <c r="D8" s="7"/>
      <c r="E8" s="7">
        <v>91187869435</v>
      </c>
      <c r="F8" s="7"/>
      <c r="G8" s="7">
        <v>89515061554</v>
      </c>
      <c r="H8" s="7"/>
      <c r="I8" s="7">
        <v>1672807881</v>
      </c>
      <c r="J8" s="7"/>
      <c r="K8" s="7">
        <v>27220678</v>
      </c>
      <c r="L8" s="7"/>
      <c r="M8" s="7">
        <v>91187869435</v>
      </c>
      <c r="N8" s="7"/>
      <c r="O8" s="7">
        <v>67515188627</v>
      </c>
      <c r="P8" s="7"/>
      <c r="Q8" s="7">
        <v>23672680808</v>
      </c>
    </row>
    <row r="9" spans="1:17">
      <c r="A9" s="1" t="s">
        <v>70</v>
      </c>
      <c r="C9" s="7">
        <v>7272998</v>
      </c>
      <c r="D9" s="7"/>
      <c r="E9" s="7">
        <v>91456004323</v>
      </c>
      <c r="F9" s="7"/>
      <c r="G9" s="7">
        <v>95810913323</v>
      </c>
      <c r="H9" s="7"/>
      <c r="I9" s="7">
        <v>-4354908999</v>
      </c>
      <c r="J9" s="7"/>
      <c r="K9" s="7">
        <v>7272998</v>
      </c>
      <c r="L9" s="7"/>
      <c r="M9" s="7">
        <v>91456004323</v>
      </c>
      <c r="N9" s="7"/>
      <c r="O9" s="7">
        <v>61419127153</v>
      </c>
      <c r="P9" s="7"/>
      <c r="Q9" s="7">
        <v>30036877170</v>
      </c>
    </row>
    <row r="10" spans="1:17">
      <c r="A10" s="1" t="s">
        <v>19</v>
      </c>
      <c r="C10" s="7">
        <v>16289058</v>
      </c>
      <c r="D10" s="7"/>
      <c r="E10" s="7">
        <v>42261480453</v>
      </c>
      <c r="F10" s="7"/>
      <c r="G10" s="7">
        <v>46331097243</v>
      </c>
      <c r="H10" s="7"/>
      <c r="I10" s="7">
        <v>-4069616789</v>
      </c>
      <c r="J10" s="7"/>
      <c r="K10" s="7">
        <v>16289058</v>
      </c>
      <c r="L10" s="7"/>
      <c r="M10" s="7">
        <v>42261480453</v>
      </c>
      <c r="N10" s="7"/>
      <c r="O10" s="7">
        <v>33922813190</v>
      </c>
      <c r="P10" s="7"/>
      <c r="Q10" s="7">
        <v>8338667263</v>
      </c>
    </row>
    <row r="11" spans="1:17">
      <c r="A11" s="1" t="s">
        <v>15</v>
      </c>
      <c r="C11" s="7">
        <v>38372289</v>
      </c>
      <c r="D11" s="7"/>
      <c r="E11" s="7">
        <v>139645088376</v>
      </c>
      <c r="F11" s="7"/>
      <c r="G11" s="7">
        <v>156409726607</v>
      </c>
      <c r="H11" s="7"/>
      <c r="I11" s="7">
        <v>-16764638230</v>
      </c>
      <c r="J11" s="7"/>
      <c r="K11" s="7">
        <v>38372289</v>
      </c>
      <c r="L11" s="7"/>
      <c r="M11" s="7">
        <v>139645088376</v>
      </c>
      <c r="N11" s="7"/>
      <c r="O11" s="7">
        <v>128453323251</v>
      </c>
      <c r="P11" s="7"/>
      <c r="Q11" s="7">
        <v>11191765125</v>
      </c>
    </row>
    <row r="12" spans="1:17">
      <c r="A12" s="1" t="s">
        <v>66</v>
      </c>
      <c r="C12" s="7">
        <v>7676742</v>
      </c>
      <c r="D12" s="7"/>
      <c r="E12" s="7">
        <v>111260933314</v>
      </c>
      <c r="F12" s="7"/>
      <c r="G12" s="7">
        <v>124287002762</v>
      </c>
      <c r="H12" s="7"/>
      <c r="I12" s="7">
        <v>-13026069447</v>
      </c>
      <c r="J12" s="7"/>
      <c r="K12" s="7">
        <v>7676742</v>
      </c>
      <c r="L12" s="7"/>
      <c r="M12" s="7">
        <v>111260933314</v>
      </c>
      <c r="N12" s="7"/>
      <c r="O12" s="7">
        <v>95942205786</v>
      </c>
      <c r="P12" s="7"/>
      <c r="Q12" s="7">
        <v>15318727528</v>
      </c>
    </row>
    <row r="13" spans="1:17">
      <c r="A13" s="1" t="s">
        <v>48</v>
      </c>
      <c r="C13" s="7">
        <v>5434188</v>
      </c>
      <c r="D13" s="7"/>
      <c r="E13" s="7">
        <v>119651078978</v>
      </c>
      <c r="F13" s="7"/>
      <c r="G13" s="7">
        <v>114838088314</v>
      </c>
      <c r="H13" s="7"/>
      <c r="I13" s="7">
        <v>4812990664</v>
      </c>
      <c r="J13" s="7"/>
      <c r="K13" s="7">
        <v>5434188</v>
      </c>
      <c r="L13" s="7"/>
      <c r="M13" s="7">
        <v>119651078978</v>
      </c>
      <c r="N13" s="7"/>
      <c r="O13" s="7">
        <v>86050731557</v>
      </c>
      <c r="P13" s="7"/>
      <c r="Q13" s="7">
        <v>33600347421</v>
      </c>
    </row>
    <row r="14" spans="1:17">
      <c r="A14" s="1" t="s">
        <v>49</v>
      </c>
      <c r="C14" s="7">
        <v>7644186</v>
      </c>
      <c r="D14" s="7"/>
      <c r="E14" s="7">
        <v>183128744548</v>
      </c>
      <c r="F14" s="7"/>
      <c r="G14" s="7">
        <v>211024569227</v>
      </c>
      <c r="H14" s="7"/>
      <c r="I14" s="7">
        <v>-27895824678</v>
      </c>
      <c r="J14" s="7"/>
      <c r="K14" s="7">
        <v>7644186</v>
      </c>
      <c r="L14" s="7"/>
      <c r="M14" s="7">
        <v>183128744548</v>
      </c>
      <c r="N14" s="7"/>
      <c r="O14" s="7">
        <v>155341873344</v>
      </c>
      <c r="P14" s="7"/>
      <c r="Q14" s="7">
        <v>27786871204</v>
      </c>
    </row>
    <row r="15" spans="1:17">
      <c r="A15" s="1" t="s">
        <v>75</v>
      </c>
      <c r="C15" s="7">
        <v>80262997</v>
      </c>
      <c r="D15" s="7"/>
      <c r="E15" s="7">
        <v>631900622769</v>
      </c>
      <c r="F15" s="7"/>
      <c r="G15" s="7">
        <v>640422281531</v>
      </c>
      <c r="H15" s="7"/>
      <c r="I15" s="7">
        <v>-8521658761</v>
      </c>
      <c r="J15" s="7"/>
      <c r="K15" s="7">
        <v>80262997</v>
      </c>
      <c r="L15" s="7"/>
      <c r="M15" s="7">
        <v>631900622769</v>
      </c>
      <c r="N15" s="7"/>
      <c r="O15" s="7">
        <v>474040250463</v>
      </c>
      <c r="P15" s="7"/>
      <c r="Q15" s="7">
        <v>157860372306</v>
      </c>
    </row>
    <row r="16" spans="1:17">
      <c r="A16" s="1" t="s">
        <v>37</v>
      </c>
      <c r="C16" s="7">
        <v>13381844</v>
      </c>
      <c r="D16" s="7"/>
      <c r="E16" s="7">
        <v>159493642118</v>
      </c>
      <c r="F16" s="7"/>
      <c r="G16" s="7">
        <v>151236882080</v>
      </c>
      <c r="H16" s="7"/>
      <c r="I16" s="7">
        <v>8256760038</v>
      </c>
      <c r="J16" s="7"/>
      <c r="K16" s="7">
        <v>13381844</v>
      </c>
      <c r="L16" s="7"/>
      <c r="M16" s="7">
        <v>159493642118</v>
      </c>
      <c r="N16" s="7"/>
      <c r="O16" s="7">
        <v>103069438771</v>
      </c>
      <c r="P16" s="7"/>
      <c r="Q16" s="7">
        <v>56424203347</v>
      </c>
    </row>
    <row r="17" spans="1:17">
      <c r="A17" s="1" t="s">
        <v>82</v>
      </c>
      <c r="C17" s="7">
        <v>38478572</v>
      </c>
      <c r="D17" s="7"/>
      <c r="E17" s="7">
        <v>95968307861</v>
      </c>
      <c r="F17" s="7"/>
      <c r="G17" s="7">
        <v>106438668371</v>
      </c>
      <c r="H17" s="7"/>
      <c r="I17" s="7">
        <v>-10470360509</v>
      </c>
      <c r="J17" s="7"/>
      <c r="K17" s="7">
        <v>38478572</v>
      </c>
      <c r="L17" s="7"/>
      <c r="M17" s="7">
        <v>95968307861</v>
      </c>
      <c r="N17" s="7"/>
      <c r="O17" s="7">
        <v>106438668371</v>
      </c>
      <c r="P17" s="7"/>
      <c r="Q17" s="7">
        <v>-10470360509</v>
      </c>
    </row>
    <row r="18" spans="1:17">
      <c r="A18" s="1" t="s">
        <v>67</v>
      </c>
      <c r="C18" s="7">
        <v>10796485</v>
      </c>
      <c r="D18" s="7"/>
      <c r="E18" s="7">
        <v>178691894472</v>
      </c>
      <c r="F18" s="7"/>
      <c r="G18" s="7">
        <v>198409220734</v>
      </c>
      <c r="H18" s="7"/>
      <c r="I18" s="7">
        <v>-19717326261</v>
      </c>
      <c r="J18" s="7"/>
      <c r="K18" s="7">
        <v>10796485</v>
      </c>
      <c r="L18" s="7"/>
      <c r="M18" s="7">
        <v>178691894472</v>
      </c>
      <c r="N18" s="7"/>
      <c r="O18" s="7">
        <v>149254973735</v>
      </c>
      <c r="P18" s="7"/>
      <c r="Q18" s="7">
        <v>29436920737</v>
      </c>
    </row>
    <row r="19" spans="1:17">
      <c r="A19" s="1" t="s">
        <v>78</v>
      </c>
      <c r="C19" s="7">
        <v>6528777</v>
      </c>
      <c r="D19" s="7"/>
      <c r="E19" s="7">
        <v>112924795517</v>
      </c>
      <c r="F19" s="7"/>
      <c r="G19" s="7">
        <v>122434463667</v>
      </c>
      <c r="H19" s="7"/>
      <c r="I19" s="7">
        <v>-9509668149</v>
      </c>
      <c r="J19" s="7"/>
      <c r="K19" s="7">
        <v>6528777</v>
      </c>
      <c r="L19" s="7"/>
      <c r="M19" s="7">
        <v>112924795517</v>
      </c>
      <c r="N19" s="7"/>
      <c r="O19" s="7">
        <v>75469918478</v>
      </c>
      <c r="P19" s="7"/>
      <c r="Q19" s="7">
        <v>37454877039</v>
      </c>
    </row>
    <row r="20" spans="1:17">
      <c r="A20" s="1" t="s">
        <v>47</v>
      </c>
      <c r="C20" s="7">
        <v>2698533</v>
      </c>
      <c r="D20" s="7"/>
      <c r="E20" s="7">
        <v>34872197472</v>
      </c>
      <c r="F20" s="7"/>
      <c r="G20" s="7">
        <v>37904809910</v>
      </c>
      <c r="H20" s="7"/>
      <c r="I20" s="7">
        <v>-3032612437</v>
      </c>
      <c r="J20" s="7"/>
      <c r="K20" s="7">
        <v>2698533</v>
      </c>
      <c r="L20" s="7"/>
      <c r="M20" s="7">
        <v>34872197472</v>
      </c>
      <c r="N20" s="7"/>
      <c r="O20" s="7">
        <v>30531967871</v>
      </c>
      <c r="P20" s="7"/>
      <c r="Q20" s="7">
        <v>4340229601</v>
      </c>
    </row>
    <row r="21" spans="1:17">
      <c r="A21" s="1" t="s">
        <v>38</v>
      </c>
      <c r="C21" s="7">
        <v>32417821</v>
      </c>
      <c r="D21" s="7"/>
      <c r="E21" s="7">
        <v>204306087678</v>
      </c>
      <c r="F21" s="7"/>
      <c r="G21" s="7">
        <v>228797093677</v>
      </c>
      <c r="H21" s="7"/>
      <c r="I21" s="7">
        <v>-24491005998</v>
      </c>
      <c r="J21" s="7"/>
      <c r="K21" s="7">
        <v>32417821</v>
      </c>
      <c r="L21" s="7"/>
      <c r="M21" s="7">
        <v>204306087678</v>
      </c>
      <c r="N21" s="7"/>
      <c r="O21" s="7">
        <v>182703359643</v>
      </c>
      <c r="P21" s="7"/>
      <c r="Q21" s="7">
        <v>21602728035</v>
      </c>
    </row>
    <row r="22" spans="1:17">
      <c r="A22" s="1" t="s">
        <v>79</v>
      </c>
      <c r="C22" s="7">
        <v>925318</v>
      </c>
      <c r="D22" s="7"/>
      <c r="E22" s="7">
        <v>33067254266</v>
      </c>
      <c r="F22" s="7"/>
      <c r="G22" s="7">
        <v>43834580806</v>
      </c>
      <c r="H22" s="7"/>
      <c r="I22" s="7">
        <v>-10767326539</v>
      </c>
      <c r="J22" s="7"/>
      <c r="K22" s="7">
        <v>925318</v>
      </c>
      <c r="L22" s="7"/>
      <c r="M22" s="7">
        <v>33067254266</v>
      </c>
      <c r="N22" s="7"/>
      <c r="O22" s="7">
        <v>33420704644</v>
      </c>
      <c r="P22" s="7"/>
      <c r="Q22" s="7">
        <v>-353450377</v>
      </c>
    </row>
    <row r="23" spans="1:17">
      <c r="A23" s="1" t="s">
        <v>35</v>
      </c>
      <c r="C23" s="7">
        <v>1668650</v>
      </c>
      <c r="D23" s="7"/>
      <c r="E23" s="7">
        <v>58934376049</v>
      </c>
      <c r="F23" s="7"/>
      <c r="G23" s="7">
        <v>62214096666</v>
      </c>
      <c r="H23" s="7"/>
      <c r="I23" s="7">
        <v>-3279720616</v>
      </c>
      <c r="J23" s="7"/>
      <c r="K23" s="7">
        <v>1668650</v>
      </c>
      <c r="L23" s="7"/>
      <c r="M23" s="7">
        <v>58934376049</v>
      </c>
      <c r="N23" s="7"/>
      <c r="O23" s="7">
        <v>45705572830</v>
      </c>
      <c r="P23" s="7"/>
      <c r="Q23" s="7">
        <v>13228803219</v>
      </c>
    </row>
    <row r="24" spans="1:17">
      <c r="A24" s="1" t="s">
        <v>40</v>
      </c>
      <c r="C24" s="7">
        <v>5844534</v>
      </c>
      <c r="D24" s="7"/>
      <c r="E24" s="7">
        <v>98998293746</v>
      </c>
      <c r="F24" s="7"/>
      <c r="G24" s="7">
        <v>95760713032</v>
      </c>
      <c r="H24" s="7"/>
      <c r="I24" s="7">
        <v>3237580714</v>
      </c>
      <c r="J24" s="7"/>
      <c r="K24" s="7">
        <v>5844534</v>
      </c>
      <c r="L24" s="7"/>
      <c r="M24" s="7">
        <v>98998293746</v>
      </c>
      <c r="N24" s="7"/>
      <c r="O24" s="7">
        <v>84360965611</v>
      </c>
      <c r="P24" s="7"/>
      <c r="Q24" s="7">
        <v>14637328135</v>
      </c>
    </row>
    <row r="25" spans="1:17">
      <c r="A25" s="1" t="s">
        <v>77</v>
      </c>
      <c r="C25" s="7">
        <v>1853969</v>
      </c>
      <c r="D25" s="7"/>
      <c r="E25" s="7">
        <v>57131074417</v>
      </c>
      <c r="F25" s="7"/>
      <c r="G25" s="7">
        <v>55115633335</v>
      </c>
      <c r="H25" s="7"/>
      <c r="I25" s="7">
        <v>2015441082</v>
      </c>
      <c r="J25" s="7"/>
      <c r="K25" s="7">
        <v>1853969</v>
      </c>
      <c r="L25" s="7"/>
      <c r="M25" s="7">
        <v>57131074417</v>
      </c>
      <c r="N25" s="7"/>
      <c r="O25" s="7">
        <v>42813594773</v>
      </c>
      <c r="P25" s="7"/>
      <c r="Q25" s="7">
        <v>14317479644</v>
      </c>
    </row>
    <row r="26" spans="1:17">
      <c r="A26" s="1" t="s">
        <v>51</v>
      </c>
      <c r="C26" s="7">
        <v>546586</v>
      </c>
      <c r="D26" s="7"/>
      <c r="E26" s="7">
        <v>32279461848</v>
      </c>
      <c r="F26" s="7"/>
      <c r="G26" s="7">
        <v>36968886744</v>
      </c>
      <c r="H26" s="7"/>
      <c r="I26" s="7">
        <v>-4689424895</v>
      </c>
      <c r="J26" s="7"/>
      <c r="K26" s="7">
        <v>546586</v>
      </c>
      <c r="L26" s="7"/>
      <c r="M26" s="7">
        <v>32279461848</v>
      </c>
      <c r="N26" s="7"/>
      <c r="O26" s="7">
        <v>27008551113</v>
      </c>
      <c r="P26" s="7"/>
      <c r="Q26" s="7">
        <v>5270910735</v>
      </c>
    </row>
    <row r="27" spans="1:17">
      <c r="A27" s="1" t="s">
        <v>52</v>
      </c>
      <c r="C27" s="7">
        <v>8407282</v>
      </c>
      <c r="D27" s="7"/>
      <c r="E27" s="7">
        <v>303786352730</v>
      </c>
      <c r="F27" s="7"/>
      <c r="G27" s="7">
        <v>309136131613</v>
      </c>
      <c r="H27" s="7"/>
      <c r="I27" s="7">
        <v>-5349778882</v>
      </c>
      <c r="J27" s="7"/>
      <c r="K27" s="7">
        <v>8407282</v>
      </c>
      <c r="L27" s="7"/>
      <c r="M27" s="7">
        <v>303786352730</v>
      </c>
      <c r="N27" s="7"/>
      <c r="O27" s="7">
        <v>223823758363</v>
      </c>
      <c r="P27" s="7"/>
      <c r="Q27" s="7">
        <v>79962594367</v>
      </c>
    </row>
    <row r="28" spans="1:17">
      <c r="A28" s="1" t="s">
        <v>23</v>
      </c>
      <c r="C28" s="7">
        <v>2992599</v>
      </c>
      <c r="D28" s="7"/>
      <c r="E28" s="7">
        <v>59049641763</v>
      </c>
      <c r="F28" s="7"/>
      <c r="G28" s="7">
        <v>57283089608</v>
      </c>
      <c r="H28" s="7"/>
      <c r="I28" s="7">
        <v>1766552155</v>
      </c>
      <c r="J28" s="7"/>
      <c r="K28" s="7">
        <v>2992599</v>
      </c>
      <c r="L28" s="7"/>
      <c r="M28" s="7">
        <v>59049641763</v>
      </c>
      <c r="N28" s="7"/>
      <c r="O28" s="7">
        <v>51176593962</v>
      </c>
      <c r="P28" s="7"/>
      <c r="Q28" s="7">
        <v>7873047801</v>
      </c>
    </row>
    <row r="29" spans="1:17">
      <c r="A29" s="1" t="s">
        <v>21</v>
      </c>
      <c r="C29" s="7">
        <v>32895084</v>
      </c>
      <c r="D29" s="7"/>
      <c r="E29" s="7">
        <v>315875800696</v>
      </c>
      <c r="F29" s="7"/>
      <c r="G29" s="7">
        <v>302984878189</v>
      </c>
      <c r="H29" s="7"/>
      <c r="I29" s="7">
        <v>12890922507</v>
      </c>
      <c r="J29" s="7"/>
      <c r="K29" s="7">
        <v>32895084</v>
      </c>
      <c r="L29" s="7"/>
      <c r="M29" s="7">
        <v>315875800696</v>
      </c>
      <c r="N29" s="7"/>
      <c r="O29" s="7">
        <v>233089938843</v>
      </c>
      <c r="P29" s="7"/>
      <c r="Q29" s="7">
        <v>82785861853</v>
      </c>
    </row>
    <row r="30" spans="1:17">
      <c r="A30" s="1" t="s">
        <v>73</v>
      </c>
      <c r="C30" s="7">
        <v>13258378</v>
      </c>
      <c r="D30" s="7"/>
      <c r="E30" s="7">
        <v>96210281751</v>
      </c>
      <c r="F30" s="7"/>
      <c r="G30" s="7">
        <v>107039412110</v>
      </c>
      <c r="H30" s="7"/>
      <c r="I30" s="7">
        <v>-10829130358</v>
      </c>
      <c r="J30" s="7"/>
      <c r="K30" s="7">
        <v>13258378</v>
      </c>
      <c r="L30" s="7"/>
      <c r="M30" s="7">
        <v>96210281751</v>
      </c>
      <c r="N30" s="7"/>
      <c r="O30" s="7">
        <v>72418361104</v>
      </c>
      <c r="P30" s="7"/>
      <c r="Q30" s="7">
        <v>23791920647</v>
      </c>
    </row>
    <row r="31" spans="1:17">
      <c r="A31" s="1" t="s">
        <v>72</v>
      </c>
      <c r="C31" s="7">
        <v>26496432</v>
      </c>
      <c r="D31" s="7"/>
      <c r="E31" s="7">
        <v>184108059824</v>
      </c>
      <c r="F31" s="7"/>
      <c r="G31" s="7">
        <v>194727186544</v>
      </c>
      <c r="H31" s="7"/>
      <c r="I31" s="7">
        <v>-10619126719</v>
      </c>
      <c r="J31" s="7"/>
      <c r="K31" s="7">
        <v>26496432</v>
      </c>
      <c r="L31" s="7"/>
      <c r="M31" s="7">
        <v>184108059824</v>
      </c>
      <c r="N31" s="7"/>
      <c r="O31" s="7">
        <v>146184190839</v>
      </c>
      <c r="P31" s="7"/>
      <c r="Q31" s="7">
        <v>37923868985</v>
      </c>
    </row>
    <row r="32" spans="1:17">
      <c r="A32" s="1" t="s">
        <v>32</v>
      </c>
      <c r="C32" s="7">
        <v>4840579</v>
      </c>
      <c r="D32" s="7"/>
      <c r="E32" s="7">
        <v>40900109217</v>
      </c>
      <c r="F32" s="7"/>
      <c r="G32" s="7">
        <v>44190535658</v>
      </c>
      <c r="H32" s="7"/>
      <c r="I32" s="7">
        <v>-3290426440</v>
      </c>
      <c r="J32" s="7"/>
      <c r="K32" s="7">
        <v>4840579</v>
      </c>
      <c r="L32" s="7"/>
      <c r="M32" s="7">
        <v>40900109217</v>
      </c>
      <c r="N32" s="7"/>
      <c r="O32" s="7">
        <v>33908512564</v>
      </c>
      <c r="P32" s="7"/>
      <c r="Q32" s="7">
        <v>6991596653</v>
      </c>
    </row>
    <row r="33" spans="1:17">
      <c r="A33" s="1" t="s">
        <v>63</v>
      </c>
      <c r="C33" s="7">
        <v>116811416</v>
      </c>
      <c r="D33" s="7"/>
      <c r="E33" s="7">
        <v>758240014128</v>
      </c>
      <c r="F33" s="7"/>
      <c r="G33" s="7">
        <v>736581257061</v>
      </c>
      <c r="H33" s="7"/>
      <c r="I33" s="7">
        <v>21658757067</v>
      </c>
      <c r="J33" s="7"/>
      <c r="K33" s="7">
        <v>116811416</v>
      </c>
      <c r="L33" s="7"/>
      <c r="M33" s="7">
        <v>758240014128</v>
      </c>
      <c r="N33" s="7"/>
      <c r="O33" s="7">
        <v>566724041931</v>
      </c>
      <c r="P33" s="7"/>
      <c r="Q33" s="7">
        <v>191515972197</v>
      </c>
    </row>
    <row r="34" spans="1:17">
      <c r="A34" s="1" t="s">
        <v>59</v>
      </c>
      <c r="C34" s="7">
        <v>34140054</v>
      </c>
      <c r="D34" s="7"/>
      <c r="E34" s="7">
        <v>149288514065</v>
      </c>
      <c r="F34" s="7"/>
      <c r="G34" s="7">
        <v>147566748857</v>
      </c>
      <c r="H34" s="7"/>
      <c r="I34" s="7">
        <v>1721765208</v>
      </c>
      <c r="J34" s="7"/>
      <c r="K34" s="7">
        <v>34140054</v>
      </c>
      <c r="L34" s="7"/>
      <c r="M34" s="7">
        <v>149288514065</v>
      </c>
      <c r="N34" s="7"/>
      <c r="O34" s="7">
        <v>123202330001</v>
      </c>
      <c r="P34" s="7"/>
      <c r="Q34" s="7">
        <v>26086184064</v>
      </c>
    </row>
    <row r="35" spans="1:17">
      <c r="A35" s="1" t="s">
        <v>34</v>
      </c>
      <c r="C35" s="7">
        <v>1058803</v>
      </c>
      <c r="D35" s="7"/>
      <c r="E35" s="7">
        <v>72885841208</v>
      </c>
      <c r="F35" s="7"/>
      <c r="G35" s="7">
        <v>67305378535</v>
      </c>
      <c r="H35" s="7"/>
      <c r="I35" s="7">
        <v>5580462673</v>
      </c>
      <c r="J35" s="7"/>
      <c r="K35" s="7">
        <v>1058803</v>
      </c>
      <c r="L35" s="7"/>
      <c r="M35" s="7">
        <v>72885841208</v>
      </c>
      <c r="N35" s="7"/>
      <c r="O35" s="7">
        <v>54288345339</v>
      </c>
      <c r="P35" s="7"/>
      <c r="Q35" s="7">
        <v>18597495869</v>
      </c>
    </row>
    <row r="36" spans="1:17">
      <c r="A36" s="1" t="s">
        <v>61</v>
      </c>
      <c r="C36" s="7">
        <v>1858130</v>
      </c>
      <c r="D36" s="7"/>
      <c r="E36" s="7">
        <v>28057055981</v>
      </c>
      <c r="F36" s="7"/>
      <c r="G36" s="7">
        <v>29069988647</v>
      </c>
      <c r="H36" s="7"/>
      <c r="I36" s="7">
        <v>-1012932665</v>
      </c>
      <c r="J36" s="7"/>
      <c r="K36" s="7">
        <v>1858130</v>
      </c>
      <c r="L36" s="7"/>
      <c r="M36" s="7">
        <v>28057055981</v>
      </c>
      <c r="N36" s="7"/>
      <c r="O36" s="7">
        <v>24466938040</v>
      </c>
      <c r="P36" s="7"/>
      <c r="Q36" s="7">
        <v>3590117941</v>
      </c>
    </row>
    <row r="37" spans="1:17">
      <c r="A37" s="1" t="s">
        <v>31</v>
      </c>
      <c r="C37" s="7">
        <v>1222548</v>
      </c>
      <c r="D37" s="7"/>
      <c r="E37" s="7">
        <v>54687322773</v>
      </c>
      <c r="F37" s="7"/>
      <c r="G37" s="7">
        <v>52476098574</v>
      </c>
      <c r="H37" s="7"/>
      <c r="I37" s="7">
        <v>2211224199</v>
      </c>
      <c r="J37" s="7"/>
      <c r="K37" s="7">
        <v>1222548</v>
      </c>
      <c r="L37" s="7"/>
      <c r="M37" s="7">
        <v>54687322773</v>
      </c>
      <c r="N37" s="7"/>
      <c r="O37" s="7">
        <v>44525745570</v>
      </c>
      <c r="P37" s="7"/>
      <c r="Q37" s="7">
        <v>10161577203</v>
      </c>
    </row>
    <row r="38" spans="1:17">
      <c r="A38" s="1" t="s">
        <v>50</v>
      </c>
      <c r="C38" s="7">
        <v>2921827</v>
      </c>
      <c r="D38" s="7"/>
      <c r="E38" s="7">
        <v>63607282632</v>
      </c>
      <c r="F38" s="7"/>
      <c r="G38" s="7">
        <v>66821428999</v>
      </c>
      <c r="H38" s="7"/>
      <c r="I38" s="7">
        <v>-3214146366</v>
      </c>
      <c r="J38" s="7"/>
      <c r="K38" s="7">
        <v>2921827</v>
      </c>
      <c r="L38" s="7"/>
      <c r="M38" s="7">
        <v>63607282632</v>
      </c>
      <c r="N38" s="7"/>
      <c r="O38" s="7">
        <v>67133690199</v>
      </c>
      <c r="P38" s="7"/>
      <c r="Q38" s="7">
        <v>-3526407566</v>
      </c>
    </row>
    <row r="39" spans="1:17">
      <c r="A39" s="1" t="s">
        <v>86</v>
      </c>
      <c r="C39" s="7">
        <v>5552143</v>
      </c>
      <c r="D39" s="7"/>
      <c r="E39" s="7">
        <v>34770378819</v>
      </c>
      <c r="F39" s="7"/>
      <c r="G39" s="7">
        <v>34328900169</v>
      </c>
      <c r="H39" s="7"/>
      <c r="I39" s="7">
        <v>441478650</v>
      </c>
      <c r="J39" s="7"/>
      <c r="K39" s="7">
        <v>5552143</v>
      </c>
      <c r="L39" s="7"/>
      <c r="M39" s="7">
        <v>34770378819</v>
      </c>
      <c r="N39" s="7"/>
      <c r="O39" s="7">
        <v>34328900169</v>
      </c>
      <c r="P39" s="7"/>
      <c r="Q39" s="7">
        <v>441478650</v>
      </c>
    </row>
    <row r="40" spans="1:17">
      <c r="A40" s="1" t="s">
        <v>39</v>
      </c>
      <c r="C40" s="7">
        <v>5431247</v>
      </c>
      <c r="D40" s="7"/>
      <c r="E40" s="7">
        <v>28020452307</v>
      </c>
      <c r="F40" s="7"/>
      <c r="G40" s="7">
        <v>33203426144</v>
      </c>
      <c r="H40" s="7"/>
      <c r="I40" s="7">
        <v>-5182973836</v>
      </c>
      <c r="J40" s="7"/>
      <c r="K40" s="7">
        <v>5431247</v>
      </c>
      <c r="L40" s="7"/>
      <c r="M40" s="7">
        <v>28020452307</v>
      </c>
      <c r="N40" s="7"/>
      <c r="O40" s="7">
        <v>31550113823</v>
      </c>
      <c r="P40" s="7"/>
      <c r="Q40" s="7">
        <v>-3529661515</v>
      </c>
    </row>
    <row r="41" spans="1:17">
      <c r="A41" s="1" t="s">
        <v>18</v>
      </c>
      <c r="C41" s="7">
        <v>57146213</v>
      </c>
      <c r="D41" s="7"/>
      <c r="E41" s="7">
        <v>273578625645</v>
      </c>
      <c r="F41" s="7"/>
      <c r="G41" s="7">
        <v>224866597315</v>
      </c>
      <c r="H41" s="7"/>
      <c r="I41" s="7">
        <v>48712028330</v>
      </c>
      <c r="J41" s="7"/>
      <c r="K41" s="7">
        <v>57146213</v>
      </c>
      <c r="L41" s="7"/>
      <c r="M41" s="7">
        <v>273578625645</v>
      </c>
      <c r="N41" s="7"/>
      <c r="O41" s="7">
        <v>168250354348</v>
      </c>
      <c r="P41" s="7"/>
      <c r="Q41" s="7">
        <v>105328271297</v>
      </c>
    </row>
    <row r="42" spans="1:17">
      <c r="A42" s="1" t="s">
        <v>16</v>
      </c>
      <c r="C42" s="7">
        <v>27555013</v>
      </c>
      <c r="D42" s="7"/>
      <c r="E42" s="7">
        <v>74777595636</v>
      </c>
      <c r="F42" s="7"/>
      <c r="G42" s="7">
        <v>67334442598</v>
      </c>
      <c r="H42" s="7"/>
      <c r="I42" s="7">
        <v>7443153038</v>
      </c>
      <c r="J42" s="7"/>
      <c r="K42" s="7">
        <v>27555013</v>
      </c>
      <c r="L42" s="7"/>
      <c r="M42" s="7">
        <v>74777595636</v>
      </c>
      <c r="N42" s="7"/>
      <c r="O42" s="7">
        <v>53989192234</v>
      </c>
      <c r="P42" s="7"/>
      <c r="Q42" s="7">
        <v>20788403402</v>
      </c>
    </row>
    <row r="43" spans="1:17">
      <c r="A43" s="1" t="s">
        <v>17</v>
      </c>
      <c r="C43" s="7">
        <v>30935774</v>
      </c>
      <c r="D43" s="7"/>
      <c r="E43" s="7">
        <v>90133250710</v>
      </c>
      <c r="F43" s="7"/>
      <c r="G43" s="7">
        <v>79015572839</v>
      </c>
      <c r="H43" s="7"/>
      <c r="I43" s="7">
        <v>11117677871</v>
      </c>
      <c r="J43" s="7"/>
      <c r="K43" s="7">
        <v>30935774</v>
      </c>
      <c r="L43" s="7"/>
      <c r="M43" s="7">
        <v>90133250710</v>
      </c>
      <c r="N43" s="7"/>
      <c r="O43" s="7">
        <v>61395041790</v>
      </c>
      <c r="P43" s="7"/>
      <c r="Q43" s="7">
        <v>28738208920</v>
      </c>
    </row>
    <row r="44" spans="1:17">
      <c r="A44" s="1" t="s">
        <v>60</v>
      </c>
      <c r="C44" s="7">
        <v>1689386</v>
      </c>
      <c r="D44" s="7"/>
      <c r="E44" s="7">
        <v>32511909207</v>
      </c>
      <c r="F44" s="7"/>
      <c r="G44" s="7">
        <v>28554814692</v>
      </c>
      <c r="H44" s="7"/>
      <c r="I44" s="7">
        <v>3957094515</v>
      </c>
      <c r="J44" s="7"/>
      <c r="K44" s="7">
        <v>1689386</v>
      </c>
      <c r="L44" s="7"/>
      <c r="M44" s="7">
        <v>32511909207</v>
      </c>
      <c r="N44" s="7"/>
      <c r="O44" s="7">
        <v>26485807749</v>
      </c>
      <c r="P44" s="7"/>
      <c r="Q44" s="7">
        <v>6026101458</v>
      </c>
    </row>
    <row r="45" spans="1:17">
      <c r="A45" s="1" t="s">
        <v>22</v>
      </c>
      <c r="C45" s="7">
        <v>16768904</v>
      </c>
      <c r="D45" s="7"/>
      <c r="E45" s="7">
        <v>233534497587</v>
      </c>
      <c r="F45" s="7"/>
      <c r="G45" s="7">
        <v>230692032516</v>
      </c>
      <c r="H45" s="7"/>
      <c r="I45" s="7">
        <v>2842465071</v>
      </c>
      <c r="J45" s="7"/>
      <c r="K45" s="7">
        <v>16768904</v>
      </c>
      <c r="L45" s="7"/>
      <c r="M45" s="7">
        <v>233534497587</v>
      </c>
      <c r="N45" s="7"/>
      <c r="O45" s="7">
        <v>169140154751</v>
      </c>
      <c r="P45" s="7"/>
      <c r="Q45" s="7">
        <v>64394342836</v>
      </c>
    </row>
    <row r="46" spans="1:17">
      <c r="A46" s="1" t="s">
        <v>68</v>
      </c>
      <c r="C46" s="7">
        <v>5874853</v>
      </c>
      <c r="D46" s="7"/>
      <c r="E46" s="7">
        <v>230325562316</v>
      </c>
      <c r="F46" s="7"/>
      <c r="G46" s="7">
        <v>256668189124</v>
      </c>
      <c r="H46" s="7"/>
      <c r="I46" s="7">
        <v>-26342626807</v>
      </c>
      <c r="J46" s="7"/>
      <c r="K46" s="7">
        <v>5874853</v>
      </c>
      <c r="L46" s="7"/>
      <c r="M46" s="7">
        <v>230325562316</v>
      </c>
      <c r="N46" s="7"/>
      <c r="O46" s="7">
        <v>204070624321</v>
      </c>
      <c r="P46" s="7"/>
      <c r="Q46" s="7">
        <v>26254937995</v>
      </c>
    </row>
    <row r="47" spans="1:17">
      <c r="A47" s="1" t="s">
        <v>27</v>
      </c>
      <c r="C47" s="7">
        <v>797289</v>
      </c>
      <c r="D47" s="7"/>
      <c r="E47" s="7">
        <v>140280488089</v>
      </c>
      <c r="F47" s="7"/>
      <c r="G47" s="7">
        <v>150093626951</v>
      </c>
      <c r="H47" s="7"/>
      <c r="I47" s="7">
        <v>-9813138861</v>
      </c>
      <c r="J47" s="7"/>
      <c r="K47" s="7">
        <v>797289</v>
      </c>
      <c r="L47" s="7"/>
      <c r="M47" s="7">
        <v>140280488089</v>
      </c>
      <c r="N47" s="7"/>
      <c r="O47" s="7">
        <v>128970081087</v>
      </c>
      <c r="P47" s="7"/>
      <c r="Q47" s="7">
        <v>11310407002</v>
      </c>
    </row>
    <row r="48" spans="1:17">
      <c r="A48" s="1" t="s">
        <v>30</v>
      </c>
      <c r="C48" s="7">
        <v>533224</v>
      </c>
      <c r="D48" s="7"/>
      <c r="E48" s="7">
        <v>96469339730</v>
      </c>
      <c r="F48" s="7"/>
      <c r="G48" s="7">
        <v>134709196559</v>
      </c>
      <c r="H48" s="7"/>
      <c r="I48" s="7">
        <v>-38239856828</v>
      </c>
      <c r="J48" s="7"/>
      <c r="K48" s="7">
        <v>533224</v>
      </c>
      <c r="L48" s="7"/>
      <c r="M48" s="7">
        <v>96469339730</v>
      </c>
      <c r="N48" s="7"/>
      <c r="O48" s="7">
        <v>89947750226</v>
      </c>
      <c r="P48" s="7"/>
      <c r="Q48" s="7">
        <v>6521589504</v>
      </c>
    </row>
    <row r="49" spans="1:17">
      <c r="A49" s="1" t="s">
        <v>54</v>
      </c>
      <c r="C49" s="7">
        <v>53386732</v>
      </c>
      <c r="D49" s="7"/>
      <c r="E49" s="7">
        <v>719086046799</v>
      </c>
      <c r="F49" s="7"/>
      <c r="G49" s="7">
        <v>697538035751</v>
      </c>
      <c r="H49" s="7"/>
      <c r="I49" s="7">
        <v>21548011048</v>
      </c>
      <c r="J49" s="7"/>
      <c r="K49" s="7">
        <v>53386732</v>
      </c>
      <c r="L49" s="7"/>
      <c r="M49" s="7">
        <v>719086046799</v>
      </c>
      <c r="N49" s="7"/>
      <c r="O49" s="7">
        <v>533849724500</v>
      </c>
      <c r="P49" s="7"/>
      <c r="Q49" s="7">
        <v>185236322299</v>
      </c>
    </row>
    <row r="50" spans="1:17">
      <c r="A50" s="1" t="s">
        <v>42</v>
      </c>
      <c r="C50" s="7">
        <v>8764812</v>
      </c>
      <c r="D50" s="7"/>
      <c r="E50" s="7">
        <v>174078974144</v>
      </c>
      <c r="F50" s="7"/>
      <c r="G50" s="7">
        <v>171237449776</v>
      </c>
      <c r="H50" s="7"/>
      <c r="I50" s="7">
        <v>2841524368</v>
      </c>
      <c r="J50" s="7"/>
      <c r="K50" s="7">
        <v>8764812</v>
      </c>
      <c r="L50" s="7"/>
      <c r="M50" s="7">
        <v>174078974144</v>
      </c>
      <c r="N50" s="7"/>
      <c r="O50" s="7">
        <v>121779216986</v>
      </c>
      <c r="P50" s="7"/>
      <c r="Q50" s="7">
        <v>52299757158</v>
      </c>
    </row>
    <row r="51" spans="1:17">
      <c r="A51" s="1" t="s">
        <v>76</v>
      </c>
      <c r="C51" s="7">
        <v>2067870</v>
      </c>
      <c r="D51" s="7"/>
      <c r="E51" s="7">
        <v>64853112773</v>
      </c>
      <c r="F51" s="7"/>
      <c r="G51" s="7">
        <v>65511981510</v>
      </c>
      <c r="H51" s="7"/>
      <c r="I51" s="7">
        <v>-658868736</v>
      </c>
      <c r="J51" s="7"/>
      <c r="K51" s="7">
        <v>2067870</v>
      </c>
      <c r="L51" s="7"/>
      <c r="M51" s="7">
        <v>64853112773</v>
      </c>
      <c r="N51" s="7"/>
      <c r="O51" s="7">
        <v>41049573355</v>
      </c>
      <c r="P51" s="7"/>
      <c r="Q51" s="7">
        <v>23803539418</v>
      </c>
    </row>
    <row r="52" spans="1:17">
      <c r="A52" s="1" t="s">
        <v>53</v>
      </c>
      <c r="C52" s="7">
        <v>8311861</v>
      </c>
      <c r="D52" s="7"/>
      <c r="E52" s="7">
        <v>54944996089</v>
      </c>
      <c r="F52" s="7"/>
      <c r="G52" s="7">
        <v>61993135297</v>
      </c>
      <c r="H52" s="7"/>
      <c r="I52" s="7">
        <v>-7048139207</v>
      </c>
      <c r="J52" s="7"/>
      <c r="K52" s="7">
        <v>8311861</v>
      </c>
      <c r="L52" s="7"/>
      <c r="M52" s="7">
        <v>54944996089</v>
      </c>
      <c r="N52" s="7"/>
      <c r="O52" s="7">
        <v>45375388975</v>
      </c>
      <c r="P52" s="7"/>
      <c r="Q52" s="7">
        <v>9569607114</v>
      </c>
    </row>
    <row r="53" spans="1:17">
      <c r="A53" s="1" t="s">
        <v>64</v>
      </c>
      <c r="C53" s="7">
        <v>5391855</v>
      </c>
      <c r="D53" s="7"/>
      <c r="E53" s="7">
        <v>67479547896</v>
      </c>
      <c r="F53" s="7"/>
      <c r="G53" s="7">
        <v>63608309942</v>
      </c>
      <c r="H53" s="7"/>
      <c r="I53" s="7">
        <v>3871237954</v>
      </c>
      <c r="J53" s="7"/>
      <c r="K53" s="7">
        <v>5391855</v>
      </c>
      <c r="L53" s="7"/>
      <c r="M53" s="7">
        <v>67479547896</v>
      </c>
      <c r="N53" s="7"/>
      <c r="O53" s="7">
        <v>51698886315</v>
      </c>
      <c r="P53" s="7"/>
      <c r="Q53" s="7">
        <v>15780661581</v>
      </c>
    </row>
    <row r="54" spans="1:17">
      <c r="A54" s="1" t="s">
        <v>69</v>
      </c>
      <c r="C54" s="7">
        <v>2790538</v>
      </c>
      <c r="D54" s="7"/>
      <c r="E54" s="7">
        <v>108821442545</v>
      </c>
      <c r="F54" s="7"/>
      <c r="G54" s="7">
        <v>120995796584</v>
      </c>
      <c r="H54" s="7"/>
      <c r="I54" s="7">
        <v>-12174354038</v>
      </c>
      <c r="J54" s="7"/>
      <c r="K54" s="7">
        <v>2790538</v>
      </c>
      <c r="L54" s="7"/>
      <c r="M54" s="7">
        <v>108821442545</v>
      </c>
      <c r="N54" s="7"/>
      <c r="O54" s="7">
        <v>94889150410</v>
      </c>
      <c r="P54" s="7"/>
      <c r="Q54" s="7">
        <v>13932292135</v>
      </c>
    </row>
    <row r="55" spans="1:17">
      <c r="A55" s="1" t="s">
        <v>29</v>
      </c>
      <c r="C55" s="7">
        <v>2120840</v>
      </c>
      <c r="D55" s="7"/>
      <c r="E55" s="7">
        <v>132206539035</v>
      </c>
      <c r="F55" s="7"/>
      <c r="G55" s="7">
        <v>124302816682</v>
      </c>
      <c r="H55" s="7"/>
      <c r="I55" s="7">
        <v>7903722353</v>
      </c>
      <c r="J55" s="7"/>
      <c r="K55" s="7">
        <v>2120840</v>
      </c>
      <c r="L55" s="7"/>
      <c r="M55" s="7">
        <v>132206539035</v>
      </c>
      <c r="N55" s="7"/>
      <c r="O55" s="7">
        <v>90019005809</v>
      </c>
      <c r="P55" s="7"/>
      <c r="Q55" s="7">
        <v>42187533226</v>
      </c>
    </row>
    <row r="56" spans="1:17">
      <c r="A56" s="1" t="s">
        <v>84</v>
      </c>
      <c r="C56" s="7">
        <v>23233184</v>
      </c>
      <c r="D56" s="7"/>
      <c r="E56" s="7">
        <v>97206630050</v>
      </c>
      <c r="F56" s="7"/>
      <c r="G56" s="7">
        <v>85490571552</v>
      </c>
      <c r="H56" s="7"/>
      <c r="I56" s="7">
        <v>11716058498</v>
      </c>
      <c r="J56" s="7"/>
      <c r="K56" s="7">
        <v>23233184</v>
      </c>
      <c r="L56" s="7"/>
      <c r="M56" s="7">
        <v>97206630050</v>
      </c>
      <c r="N56" s="7"/>
      <c r="O56" s="7">
        <v>85490571552</v>
      </c>
      <c r="P56" s="7"/>
      <c r="Q56" s="7">
        <v>11716058498</v>
      </c>
    </row>
    <row r="57" spans="1:17">
      <c r="A57" s="1" t="s">
        <v>57</v>
      </c>
      <c r="C57" s="7">
        <v>2686898</v>
      </c>
      <c r="D57" s="7"/>
      <c r="E57" s="7">
        <v>67600756319</v>
      </c>
      <c r="F57" s="7"/>
      <c r="G57" s="7">
        <v>77797963265</v>
      </c>
      <c r="H57" s="7"/>
      <c r="I57" s="7">
        <v>-10197206945</v>
      </c>
      <c r="J57" s="7"/>
      <c r="K57" s="7">
        <v>2686898</v>
      </c>
      <c r="L57" s="7"/>
      <c r="M57" s="7">
        <v>67600756319</v>
      </c>
      <c r="N57" s="7"/>
      <c r="O57" s="7">
        <v>60540539488</v>
      </c>
      <c r="P57" s="7"/>
      <c r="Q57" s="7">
        <v>7060216831</v>
      </c>
    </row>
    <row r="58" spans="1:17">
      <c r="A58" s="1" t="s">
        <v>24</v>
      </c>
      <c r="C58" s="7">
        <v>38230557</v>
      </c>
      <c r="D58" s="7"/>
      <c r="E58" s="7">
        <v>229158603670</v>
      </c>
      <c r="F58" s="7"/>
      <c r="G58" s="7">
        <v>221266708348</v>
      </c>
      <c r="H58" s="7"/>
      <c r="I58" s="7">
        <v>7891895322</v>
      </c>
      <c r="J58" s="7"/>
      <c r="K58" s="7">
        <v>38230557</v>
      </c>
      <c r="L58" s="7"/>
      <c r="M58" s="7">
        <v>229158603670</v>
      </c>
      <c r="N58" s="7"/>
      <c r="O58" s="7">
        <v>167104112822</v>
      </c>
      <c r="P58" s="7"/>
      <c r="Q58" s="7">
        <v>62054490848</v>
      </c>
    </row>
    <row r="59" spans="1:17">
      <c r="A59" s="1" t="s">
        <v>71</v>
      </c>
      <c r="C59" s="7">
        <v>7969204</v>
      </c>
      <c r="D59" s="7"/>
      <c r="E59" s="7">
        <v>198203116649</v>
      </c>
      <c r="F59" s="7"/>
      <c r="G59" s="7">
        <v>216393349802</v>
      </c>
      <c r="H59" s="7"/>
      <c r="I59" s="7">
        <v>-18190233152</v>
      </c>
      <c r="J59" s="7"/>
      <c r="K59" s="7">
        <v>7969204</v>
      </c>
      <c r="L59" s="7"/>
      <c r="M59" s="7">
        <v>198203116649</v>
      </c>
      <c r="N59" s="7"/>
      <c r="O59" s="7">
        <v>161324957143</v>
      </c>
      <c r="P59" s="7"/>
      <c r="Q59" s="7">
        <v>36878159506</v>
      </c>
    </row>
    <row r="60" spans="1:17">
      <c r="A60" s="1" t="s">
        <v>26</v>
      </c>
      <c r="C60" s="7">
        <v>31630249</v>
      </c>
      <c r="D60" s="7"/>
      <c r="E60" s="7">
        <v>104859233476</v>
      </c>
      <c r="F60" s="7"/>
      <c r="G60" s="7">
        <v>117639326329</v>
      </c>
      <c r="H60" s="7"/>
      <c r="I60" s="7">
        <v>-12780092852</v>
      </c>
      <c r="J60" s="7"/>
      <c r="K60" s="7">
        <v>31630249</v>
      </c>
      <c r="L60" s="7"/>
      <c r="M60" s="7">
        <v>104859233476</v>
      </c>
      <c r="N60" s="7"/>
      <c r="O60" s="7">
        <v>82444786389</v>
      </c>
      <c r="P60" s="7"/>
      <c r="Q60" s="7">
        <v>22414447087</v>
      </c>
    </row>
    <row r="61" spans="1:17">
      <c r="A61" s="1" t="s">
        <v>33</v>
      </c>
      <c r="C61" s="7">
        <v>1191967</v>
      </c>
      <c r="D61" s="7"/>
      <c r="E61" s="7">
        <v>174780881209</v>
      </c>
      <c r="F61" s="7"/>
      <c r="G61" s="7">
        <v>163804937950</v>
      </c>
      <c r="H61" s="7"/>
      <c r="I61" s="7">
        <v>10975943259</v>
      </c>
      <c r="J61" s="7"/>
      <c r="K61" s="7">
        <v>1191967</v>
      </c>
      <c r="L61" s="7"/>
      <c r="M61" s="7">
        <v>174780881209</v>
      </c>
      <c r="N61" s="7"/>
      <c r="O61" s="7">
        <v>140753850320</v>
      </c>
      <c r="P61" s="7"/>
      <c r="Q61" s="7">
        <v>34027030889</v>
      </c>
    </row>
    <row r="62" spans="1:17">
      <c r="A62" s="1" t="s">
        <v>36</v>
      </c>
      <c r="C62" s="7">
        <v>282518</v>
      </c>
      <c r="D62" s="7"/>
      <c r="E62" s="7">
        <v>52084033339</v>
      </c>
      <c r="F62" s="7"/>
      <c r="G62" s="7">
        <v>54706476085</v>
      </c>
      <c r="H62" s="7"/>
      <c r="I62" s="7">
        <v>-2622442745</v>
      </c>
      <c r="J62" s="7"/>
      <c r="K62" s="7">
        <v>282518</v>
      </c>
      <c r="L62" s="7"/>
      <c r="M62" s="7">
        <v>52084033339</v>
      </c>
      <c r="N62" s="7"/>
      <c r="O62" s="7">
        <v>46583595490</v>
      </c>
      <c r="P62" s="7"/>
      <c r="Q62" s="7">
        <v>5500437849</v>
      </c>
    </row>
    <row r="63" spans="1:17">
      <c r="A63" s="1" t="s">
        <v>46</v>
      </c>
      <c r="C63" s="7">
        <v>3248942</v>
      </c>
      <c r="D63" s="7"/>
      <c r="E63" s="7">
        <v>30422933689</v>
      </c>
      <c r="F63" s="7"/>
      <c r="G63" s="7">
        <v>48728528788</v>
      </c>
      <c r="H63" s="7"/>
      <c r="I63" s="7">
        <v>-18305595098</v>
      </c>
      <c r="J63" s="7"/>
      <c r="K63" s="7">
        <v>3248942</v>
      </c>
      <c r="L63" s="7"/>
      <c r="M63" s="7">
        <v>30422933689</v>
      </c>
      <c r="N63" s="7"/>
      <c r="O63" s="7">
        <v>22390740250</v>
      </c>
      <c r="P63" s="7"/>
      <c r="Q63" s="7">
        <v>8032193439</v>
      </c>
    </row>
    <row r="64" spans="1:17">
      <c r="A64" s="1" t="s">
        <v>28</v>
      </c>
      <c r="C64" s="7">
        <v>1322663</v>
      </c>
      <c r="D64" s="7"/>
      <c r="E64" s="7">
        <v>25086253400</v>
      </c>
      <c r="F64" s="7"/>
      <c r="G64" s="7">
        <v>23864698009</v>
      </c>
      <c r="H64" s="7"/>
      <c r="I64" s="7">
        <v>1221555391</v>
      </c>
      <c r="J64" s="7"/>
      <c r="K64" s="7">
        <v>1322663</v>
      </c>
      <c r="L64" s="7"/>
      <c r="M64" s="7">
        <v>25086253400</v>
      </c>
      <c r="N64" s="7"/>
      <c r="O64" s="7">
        <v>17563685537</v>
      </c>
      <c r="P64" s="7"/>
      <c r="Q64" s="7">
        <v>7522567863</v>
      </c>
    </row>
    <row r="65" spans="1:17">
      <c r="A65" s="1" t="s">
        <v>44</v>
      </c>
      <c r="C65" s="7">
        <v>251234944</v>
      </c>
      <c r="D65" s="7"/>
      <c r="E65" s="7">
        <v>353132495861</v>
      </c>
      <c r="F65" s="7"/>
      <c r="G65" s="7">
        <v>358781612762</v>
      </c>
      <c r="H65" s="7"/>
      <c r="I65" s="7">
        <v>-5649116900</v>
      </c>
      <c r="J65" s="7"/>
      <c r="K65" s="7">
        <v>251234944</v>
      </c>
      <c r="L65" s="7"/>
      <c r="M65" s="7">
        <v>353132495861</v>
      </c>
      <c r="N65" s="7"/>
      <c r="O65" s="7">
        <v>286842356301</v>
      </c>
      <c r="P65" s="7"/>
      <c r="Q65" s="7">
        <v>66290139560</v>
      </c>
    </row>
    <row r="66" spans="1:17">
      <c r="A66" s="1" t="s">
        <v>87</v>
      </c>
      <c r="C66" s="7">
        <v>3585149</v>
      </c>
      <c r="D66" s="7"/>
      <c r="E66" s="7">
        <v>30007342200</v>
      </c>
      <c r="F66" s="7"/>
      <c r="G66" s="7">
        <v>15516524872</v>
      </c>
      <c r="H66" s="7"/>
      <c r="I66" s="7">
        <v>14490817328</v>
      </c>
      <c r="J66" s="7"/>
      <c r="K66" s="7">
        <v>3585149</v>
      </c>
      <c r="L66" s="7"/>
      <c r="M66" s="7">
        <v>30007342200</v>
      </c>
      <c r="N66" s="7"/>
      <c r="O66" s="7">
        <v>15516524872</v>
      </c>
      <c r="P66" s="7"/>
      <c r="Q66" s="7">
        <v>14490817328</v>
      </c>
    </row>
    <row r="67" spans="1:17">
      <c r="A67" s="1" t="s">
        <v>80</v>
      </c>
      <c r="C67" s="7">
        <v>1757677</v>
      </c>
      <c r="D67" s="7"/>
      <c r="E67" s="7">
        <v>50022874869</v>
      </c>
      <c r="F67" s="7"/>
      <c r="G67" s="7">
        <v>49873988428</v>
      </c>
      <c r="H67" s="7"/>
      <c r="I67" s="7">
        <v>148886441</v>
      </c>
      <c r="J67" s="7"/>
      <c r="K67" s="7">
        <v>1757677</v>
      </c>
      <c r="L67" s="7"/>
      <c r="M67" s="7">
        <v>50022874869</v>
      </c>
      <c r="N67" s="7"/>
      <c r="O67" s="7">
        <v>49873988428</v>
      </c>
      <c r="P67" s="7"/>
      <c r="Q67" s="7">
        <v>148886441</v>
      </c>
    </row>
    <row r="68" spans="1:17">
      <c r="A68" s="1" t="s">
        <v>58</v>
      </c>
      <c r="C68" s="7">
        <v>2791672</v>
      </c>
      <c r="D68" s="7"/>
      <c r="E68" s="7">
        <v>54224702718</v>
      </c>
      <c r="F68" s="7"/>
      <c r="G68" s="7">
        <v>53780788037</v>
      </c>
      <c r="H68" s="7"/>
      <c r="I68" s="7">
        <v>443914681</v>
      </c>
      <c r="J68" s="7"/>
      <c r="K68" s="7">
        <v>2791672</v>
      </c>
      <c r="L68" s="7"/>
      <c r="M68" s="7">
        <v>54224702718</v>
      </c>
      <c r="N68" s="7"/>
      <c r="O68" s="7">
        <v>47807744754</v>
      </c>
      <c r="P68" s="7"/>
      <c r="Q68" s="7">
        <v>6416957964</v>
      </c>
    </row>
    <row r="69" spans="1:17">
      <c r="A69" s="1" t="s">
        <v>25</v>
      </c>
      <c r="C69" s="7">
        <v>1868298</v>
      </c>
      <c r="D69" s="7"/>
      <c r="E69" s="7">
        <v>100882105973</v>
      </c>
      <c r="F69" s="7"/>
      <c r="G69" s="7">
        <v>97111226980</v>
      </c>
      <c r="H69" s="7"/>
      <c r="I69" s="7">
        <v>3770878993</v>
      </c>
      <c r="J69" s="7"/>
      <c r="K69" s="7">
        <v>1868298</v>
      </c>
      <c r="L69" s="7"/>
      <c r="M69" s="7">
        <v>100882105973</v>
      </c>
      <c r="N69" s="7"/>
      <c r="O69" s="7">
        <v>71142212788</v>
      </c>
      <c r="P69" s="7"/>
      <c r="Q69" s="7">
        <v>29739893185</v>
      </c>
    </row>
    <row r="70" spans="1:17">
      <c r="A70" s="1" t="s">
        <v>41</v>
      </c>
      <c r="C70" s="7">
        <v>8267184</v>
      </c>
      <c r="D70" s="7"/>
      <c r="E70" s="7">
        <v>223118544028</v>
      </c>
      <c r="F70" s="7"/>
      <c r="G70" s="7">
        <v>256582285971</v>
      </c>
      <c r="H70" s="7"/>
      <c r="I70" s="7">
        <v>-33463741942</v>
      </c>
      <c r="J70" s="7"/>
      <c r="K70" s="7">
        <v>8267184</v>
      </c>
      <c r="L70" s="7"/>
      <c r="M70" s="7">
        <v>223118544028</v>
      </c>
      <c r="N70" s="7"/>
      <c r="O70" s="7">
        <v>210306164530</v>
      </c>
      <c r="P70" s="7"/>
      <c r="Q70" s="7">
        <v>12812379498</v>
      </c>
    </row>
    <row r="71" spans="1:17">
      <c r="A71" s="1" t="s">
        <v>83</v>
      </c>
      <c r="C71" s="7">
        <v>566708</v>
      </c>
      <c r="D71" s="7"/>
      <c r="E71" s="7">
        <v>11396289048</v>
      </c>
      <c r="F71" s="7"/>
      <c r="G71" s="7">
        <v>11373142210</v>
      </c>
      <c r="H71" s="7"/>
      <c r="I71" s="7">
        <v>23146838</v>
      </c>
      <c r="J71" s="7"/>
      <c r="K71" s="7">
        <v>566708</v>
      </c>
      <c r="L71" s="7"/>
      <c r="M71" s="7">
        <v>11396289048</v>
      </c>
      <c r="N71" s="7"/>
      <c r="O71" s="7">
        <v>11373142210</v>
      </c>
      <c r="P71" s="7"/>
      <c r="Q71" s="7">
        <v>23146838</v>
      </c>
    </row>
    <row r="72" spans="1:17">
      <c r="A72" s="1" t="s">
        <v>65</v>
      </c>
      <c r="C72" s="7">
        <v>1621128</v>
      </c>
      <c r="D72" s="7"/>
      <c r="E72" s="7">
        <v>54306953119</v>
      </c>
      <c r="F72" s="7"/>
      <c r="G72" s="7">
        <v>50982774151</v>
      </c>
      <c r="H72" s="7"/>
      <c r="I72" s="7">
        <v>3324178968</v>
      </c>
      <c r="J72" s="7"/>
      <c r="K72" s="7">
        <v>1621128</v>
      </c>
      <c r="L72" s="7"/>
      <c r="M72" s="7">
        <v>54306953119</v>
      </c>
      <c r="N72" s="7"/>
      <c r="O72" s="7">
        <v>30137775648</v>
      </c>
      <c r="P72" s="7"/>
      <c r="Q72" s="7">
        <v>24169177471</v>
      </c>
    </row>
    <row r="73" spans="1:17">
      <c r="A73" s="1" t="s">
        <v>62</v>
      </c>
      <c r="C73" s="7">
        <v>1028063</v>
      </c>
      <c r="D73" s="7"/>
      <c r="E73" s="7">
        <v>7214938937</v>
      </c>
      <c r="F73" s="7"/>
      <c r="G73" s="7">
        <v>2412162407</v>
      </c>
      <c r="H73" s="7"/>
      <c r="I73" s="7">
        <v>4802776530</v>
      </c>
      <c r="J73" s="7"/>
      <c r="K73" s="7">
        <v>1028063</v>
      </c>
      <c r="L73" s="7"/>
      <c r="M73" s="7">
        <v>7214938937</v>
      </c>
      <c r="N73" s="7"/>
      <c r="O73" s="7">
        <v>2413211883</v>
      </c>
      <c r="P73" s="7"/>
      <c r="Q73" s="7">
        <v>4801727054</v>
      </c>
    </row>
    <row r="74" spans="1:17">
      <c r="A74" s="1" t="s">
        <v>81</v>
      </c>
      <c r="C74" s="7">
        <v>625000</v>
      </c>
      <c r="D74" s="7"/>
      <c r="E74" s="7">
        <v>8176061250</v>
      </c>
      <c r="F74" s="7"/>
      <c r="G74" s="7">
        <v>8445161250</v>
      </c>
      <c r="H74" s="7"/>
      <c r="I74" s="7">
        <v>-269100000</v>
      </c>
      <c r="J74" s="7"/>
      <c r="K74" s="7">
        <v>625000</v>
      </c>
      <c r="L74" s="7"/>
      <c r="M74" s="7">
        <v>8176061250</v>
      </c>
      <c r="N74" s="7"/>
      <c r="O74" s="7">
        <v>8445161250</v>
      </c>
      <c r="P74" s="7"/>
      <c r="Q74" s="7">
        <v>-269100000</v>
      </c>
    </row>
    <row r="75" spans="1:17">
      <c r="A75" s="1" t="s">
        <v>55</v>
      </c>
      <c r="C75" s="7">
        <v>5232888</v>
      </c>
      <c r="D75" s="7"/>
      <c r="E75" s="7">
        <v>332391973017</v>
      </c>
      <c r="F75" s="7"/>
      <c r="G75" s="7">
        <v>359140532291</v>
      </c>
      <c r="H75" s="7"/>
      <c r="I75" s="7">
        <v>-26748559273</v>
      </c>
      <c r="J75" s="7"/>
      <c r="K75" s="7">
        <v>5232888</v>
      </c>
      <c r="L75" s="7"/>
      <c r="M75" s="7">
        <v>332391973017</v>
      </c>
      <c r="N75" s="7"/>
      <c r="O75" s="7">
        <v>305536002180</v>
      </c>
      <c r="P75" s="7"/>
      <c r="Q75" s="7">
        <v>26855970837</v>
      </c>
    </row>
    <row r="76" spans="1:17">
      <c r="A76" s="1" t="s">
        <v>74</v>
      </c>
      <c r="C76" s="7">
        <v>3920000</v>
      </c>
      <c r="D76" s="7"/>
      <c r="E76" s="7">
        <v>34485582600</v>
      </c>
      <c r="F76" s="7"/>
      <c r="G76" s="7">
        <v>34961518013</v>
      </c>
      <c r="H76" s="7"/>
      <c r="I76" s="7">
        <v>-475935413</v>
      </c>
      <c r="J76" s="7"/>
      <c r="K76" s="7">
        <v>3920000</v>
      </c>
      <c r="L76" s="7"/>
      <c r="M76" s="7">
        <v>34485582600</v>
      </c>
      <c r="N76" s="7"/>
      <c r="O76" s="7">
        <v>15061423354</v>
      </c>
      <c r="P76" s="7"/>
      <c r="Q76" s="7">
        <v>19424159246</v>
      </c>
    </row>
    <row r="77" spans="1:17" ht="24.75" thickBot="1">
      <c r="C77" s="7"/>
      <c r="D77" s="7"/>
      <c r="E77" s="8">
        <f>SUM(E8:E76)</f>
        <v>9398490549156</v>
      </c>
      <c r="F77" s="7"/>
      <c r="G77" s="8">
        <f>SUM(G8:G76)</f>
        <v>9586244525927</v>
      </c>
      <c r="H77" s="7"/>
      <c r="I77" s="8">
        <f>SUM(I8:I76)</f>
        <v>-187753976736</v>
      </c>
      <c r="J77" s="7"/>
      <c r="K77" s="7"/>
      <c r="L77" s="7"/>
      <c r="M77" s="8">
        <f>SUM(M8:M76)</f>
        <v>9398490549156</v>
      </c>
      <c r="N77" s="7"/>
      <c r="O77" s="8">
        <f>SUM(SUM(O8:O76))</f>
        <v>7409847190003</v>
      </c>
      <c r="P77" s="7"/>
      <c r="Q77" s="8">
        <f>SUM(Q8:Q76)</f>
        <v>1988643359157</v>
      </c>
    </row>
    <row r="78" spans="1:17" ht="24.75" thickTop="1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5"/>
  <sheetViews>
    <sheetView rightToLeft="1" workbookViewId="0">
      <selection activeCell="G91" sqref="G91"/>
    </sheetView>
  </sheetViews>
  <sheetFormatPr defaultRowHeight="24"/>
  <cols>
    <col min="1" max="1" width="32.140625" style="1" bestFit="1" customWidth="1"/>
    <col min="2" max="2" width="1" style="1" customWidth="1"/>
    <col min="3" max="3" width="14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4.140625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.7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.75">
      <c r="A6" s="13" t="s">
        <v>3</v>
      </c>
      <c r="C6" s="14" t="s">
        <v>111</v>
      </c>
      <c r="D6" s="14" t="s">
        <v>111</v>
      </c>
      <c r="E6" s="14" t="s">
        <v>111</v>
      </c>
      <c r="F6" s="14" t="s">
        <v>111</v>
      </c>
      <c r="G6" s="14" t="s">
        <v>111</v>
      </c>
      <c r="H6" s="14" t="s">
        <v>111</v>
      </c>
      <c r="I6" s="14" t="s">
        <v>111</v>
      </c>
      <c r="K6" s="14" t="s">
        <v>112</v>
      </c>
      <c r="L6" s="14" t="s">
        <v>112</v>
      </c>
      <c r="M6" s="14" t="s">
        <v>112</v>
      </c>
      <c r="N6" s="14" t="s">
        <v>112</v>
      </c>
      <c r="O6" s="14" t="s">
        <v>112</v>
      </c>
      <c r="P6" s="14" t="s">
        <v>112</v>
      </c>
      <c r="Q6" s="14" t="s">
        <v>112</v>
      </c>
    </row>
    <row r="7" spans="1:17" ht="24.75">
      <c r="A7" s="14" t="s">
        <v>3</v>
      </c>
      <c r="C7" s="14" t="s">
        <v>7</v>
      </c>
      <c r="E7" s="14" t="s">
        <v>130</v>
      </c>
      <c r="G7" s="14" t="s">
        <v>131</v>
      </c>
      <c r="I7" s="14" t="s">
        <v>133</v>
      </c>
      <c r="K7" s="14" t="s">
        <v>7</v>
      </c>
      <c r="M7" s="14" t="s">
        <v>130</v>
      </c>
      <c r="O7" s="14" t="s">
        <v>131</v>
      </c>
      <c r="Q7" s="14" t="s">
        <v>133</v>
      </c>
    </row>
    <row r="8" spans="1:17">
      <c r="A8" s="1" t="s">
        <v>80</v>
      </c>
      <c r="C8" s="7">
        <v>16160</v>
      </c>
      <c r="D8" s="7"/>
      <c r="E8" s="7">
        <v>442960636</v>
      </c>
      <c r="F8" s="7"/>
      <c r="G8" s="7">
        <v>491882537</v>
      </c>
      <c r="H8" s="7"/>
      <c r="I8" s="7">
        <f>E8-G8</f>
        <v>-48921901</v>
      </c>
      <c r="J8" s="7"/>
      <c r="K8" s="7">
        <v>16160</v>
      </c>
      <c r="L8" s="7"/>
      <c r="M8" s="7">
        <v>442960636</v>
      </c>
      <c r="N8" s="7"/>
      <c r="O8" s="7">
        <v>491882537</v>
      </c>
      <c r="P8" s="7"/>
      <c r="Q8" s="7">
        <f>M8-O8</f>
        <v>-48921901</v>
      </c>
    </row>
    <row r="9" spans="1:17">
      <c r="A9" s="1" t="s">
        <v>41</v>
      </c>
      <c r="C9" s="7">
        <v>168720</v>
      </c>
      <c r="D9" s="7"/>
      <c r="E9" s="7">
        <v>4712822862</v>
      </c>
      <c r="F9" s="7"/>
      <c r="G9" s="7">
        <v>4292012381</v>
      </c>
      <c r="H9" s="7"/>
      <c r="I9" s="7">
        <f t="shared" ref="I9:I72" si="0">E9-G9</f>
        <v>420810481</v>
      </c>
      <c r="J9" s="7"/>
      <c r="K9" s="7">
        <v>567142</v>
      </c>
      <c r="L9" s="7"/>
      <c r="M9" s="7">
        <v>15663126698</v>
      </c>
      <c r="N9" s="7"/>
      <c r="O9" s="7">
        <v>12791140895</v>
      </c>
      <c r="P9" s="7"/>
      <c r="Q9" s="7">
        <f t="shared" ref="Q9:Q72" si="1">M9-O9</f>
        <v>2871985803</v>
      </c>
    </row>
    <row r="10" spans="1:17">
      <c r="A10" s="1" t="s">
        <v>46</v>
      </c>
      <c r="C10" s="7">
        <v>5265787</v>
      </c>
      <c r="D10" s="7"/>
      <c r="E10" s="7">
        <v>45615923483</v>
      </c>
      <c r="F10" s="7"/>
      <c r="G10" s="7">
        <v>36290235067</v>
      </c>
      <c r="H10" s="7"/>
      <c r="I10" s="7">
        <f t="shared" si="0"/>
        <v>9325688416</v>
      </c>
      <c r="J10" s="7"/>
      <c r="K10" s="7">
        <v>8061148</v>
      </c>
      <c r="L10" s="7"/>
      <c r="M10" s="7">
        <v>78145010129</v>
      </c>
      <c r="N10" s="7"/>
      <c r="O10" s="7">
        <v>70804055698</v>
      </c>
      <c r="P10" s="7"/>
      <c r="Q10" s="7">
        <f t="shared" si="1"/>
        <v>7340954431</v>
      </c>
    </row>
    <row r="11" spans="1:17">
      <c r="A11" s="1" t="s">
        <v>38</v>
      </c>
      <c r="C11" s="7">
        <v>661590</v>
      </c>
      <c r="D11" s="7"/>
      <c r="E11" s="7">
        <v>3945921239</v>
      </c>
      <c r="F11" s="7"/>
      <c r="G11" s="7">
        <v>3728650231</v>
      </c>
      <c r="H11" s="7"/>
      <c r="I11" s="7">
        <f t="shared" si="0"/>
        <v>217271008</v>
      </c>
      <c r="J11" s="7"/>
      <c r="K11" s="7">
        <v>4087022</v>
      </c>
      <c r="L11" s="7"/>
      <c r="M11" s="7">
        <v>25449982953</v>
      </c>
      <c r="N11" s="7"/>
      <c r="O11" s="7">
        <v>22520492672</v>
      </c>
      <c r="P11" s="7"/>
      <c r="Q11" s="7">
        <f t="shared" si="1"/>
        <v>2929490281</v>
      </c>
    </row>
    <row r="12" spans="1:17">
      <c r="A12" s="1" t="s">
        <v>73</v>
      </c>
      <c r="C12" s="7">
        <v>6170580</v>
      </c>
      <c r="D12" s="7"/>
      <c r="E12" s="7">
        <v>63455216844</v>
      </c>
      <c r="F12" s="7"/>
      <c r="G12" s="7">
        <v>48675107808</v>
      </c>
      <c r="H12" s="7"/>
      <c r="I12" s="7">
        <f t="shared" si="0"/>
        <v>14780109036</v>
      </c>
      <c r="J12" s="7"/>
      <c r="K12" s="7">
        <v>7284000</v>
      </c>
      <c r="L12" s="7"/>
      <c r="M12" s="7">
        <v>74792400142</v>
      </c>
      <c r="N12" s="7"/>
      <c r="O12" s="7">
        <v>57987720051</v>
      </c>
      <c r="P12" s="7"/>
      <c r="Q12" s="7">
        <f t="shared" si="1"/>
        <v>16804680091</v>
      </c>
    </row>
    <row r="13" spans="1:17">
      <c r="A13" s="1" t="s">
        <v>72</v>
      </c>
      <c r="C13" s="7">
        <v>3540368</v>
      </c>
      <c r="D13" s="7"/>
      <c r="E13" s="7">
        <v>26779323468</v>
      </c>
      <c r="F13" s="7"/>
      <c r="G13" s="7">
        <v>19319111487</v>
      </c>
      <c r="H13" s="7"/>
      <c r="I13" s="7">
        <f t="shared" si="0"/>
        <v>7460211981</v>
      </c>
      <c r="J13" s="7"/>
      <c r="K13" s="7">
        <v>5984708</v>
      </c>
      <c r="L13" s="7"/>
      <c r="M13" s="7">
        <v>44241642577</v>
      </c>
      <c r="N13" s="7"/>
      <c r="O13" s="7">
        <v>33131634896</v>
      </c>
      <c r="P13" s="7"/>
      <c r="Q13" s="7">
        <f t="shared" si="1"/>
        <v>11110007681</v>
      </c>
    </row>
    <row r="14" spans="1:17">
      <c r="A14" s="1" t="s">
        <v>22</v>
      </c>
      <c r="C14" s="7">
        <v>342224</v>
      </c>
      <c r="D14" s="7"/>
      <c r="E14" s="7">
        <v>4165599224</v>
      </c>
      <c r="F14" s="7"/>
      <c r="G14" s="7">
        <v>3451854714</v>
      </c>
      <c r="H14" s="7"/>
      <c r="I14" s="7">
        <f t="shared" si="0"/>
        <v>713744510</v>
      </c>
      <c r="J14" s="7"/>
      <c r="K14" s="7">
        <v>625448</v>
      </c>
      <c r="L14" s="7"/>
      <c r="M14" s="7">
        <v>7237331463</v>
      </c>
      <c r="N14" s="7"/>
      <c r="O14" s="7">
        <v>6251692651</v>
      </c>
      <c r="P14" s="7"/>
      <c r="Q14" s="7">
        <f t="shared" si="1"/>
        <v>985638812</v>
      </c>
    </row>
    <row r="15" spans="1:17">
      <c r="A15" s="1" t="s">
        <v>23</v>
      </c>
      <c r="C15" s="7">
        <v>61074</v>
      </c>
      <c r="D15" s="7"/>
      <c r="E15" s="7">
        <v>1159876204</v>
      </c>
      <c r="F15" s="7"/>
      <c r="G15" s="7">
        <v>1044429708</v>
      </c>
      <c r="H15" s="7"/>
      <c r="I15" s="7">
        <f t="shared" si="0"/>
        <v>115446496</v>
      </c>
      <c r="J15" s="7"/>
      <c r="K15" s="7">
        <v>97668</v>
      </c>
      <c r="L15" s="7"/>
      <c r="M15" s="7">
        <v>1810364825</v>
      </c>
      <c r="N15" s="7"/>
      <c r="O15" s="7">
        <v>1669559785</v>
      </c>
      <c r="P15" s="7"/>
      <c r="Q15" s="7">
        <f t="shared" si="1"/>
        <v>140805040</v>
      </c>
    </row>
    <row r="16" spans="1:17">
      <c r="A16" s="1" t="s">
        <v>21</v>
      </c>
      <c r="C16" s="7">
        <v>671330</v>
      </c>
      <c r="D16" s="7"/>
      <c r="E16" s="7">
        <v>5795809578</v>
      </c>
      <c r="F16" s="7"/>
      <c r="G16" s="7">
        <v>4756949963</v>
      </c>
      <c r="H16" s="7"/>
      <c r="I16" s="7">
        <f t="shared" si="0"/>
        <v>1038859615</v>
      </c>
      <c r="J16" s="7"/>
      <c r="K16" s="7">
        <v>1181340</v>
      </c>
      <c r="L16" s="7"/>
      <c r="M16" s="7">
        <v>10020378447</v>
      </c>
      <c r="N16" s="7"/>
      <c r="O16" s="7">
        <v>8506927127</v>
      </c>
      <c r="P16" s="7"/>
      <c r="Q16" s="7">
        <f t="shared" si="1"/>
        <v>1513451320</v>
      </c>
    </row>
    <row r="17" spans="1:17">
      <c r="A17" s="1" t="s">
        <v>76</v>
      </c>
      <c r="C17" s="7">
        <v>569721</v>
      </c>
      <c r="D17" s="7"/>
      <c r="E17" s="7">
        <v>16842152433</v>
      </c>
      <c r="F17" s="7"/>
      <c r="G17" s="7">
        <v>11309610363</v>
      </c>
      <c r="H17" s="7"/>
      <c r="I17" s="7">
        <f t="shared" si="0"/>
        <v>5532542070</v>
      </c>
      <c r="J17" s="7"/>
      <c r="K17" s="7">
        <v>741871</v>
      </c>
      <c r="L17" s="7"/>
      <c r="M17" s="7">
        <v>21784635446</v>
      </c>
      <c r="N17" s="7"/>
      <c r="O17" s="7">
        <v>14701554617</v>
      </c>
      <c r="P17" s="7"/>
      <c r="Q17" s="7">
        <f t="shared" si="1"/>
        <v>7083080829</v>
      </c>
    </row>
    <row r="18" spans="1:17">
      <c r="A18" s="1" t="s">
        <v>24</v>
      </c>
      <c r="C18" s="7">
        <v>1086338</v>
      </c>
      <c r="D18" s="7"/>
      <c r="E18" s="7">
        <v>6055835059</v>
      </c>
      <c r="F18" s="7"/>
      <c r="G18" s="7">
        <v>4748336462</v>
      </c>
      <c r="H18" s="7"/>
      <c r="I18" s="7">
        <f t="shared" si="0"/>
        <v>1307498597</v>
      </c>
      <c r="J18" s="7"/>
      <c r="K18" s="7">
        <v>1726494</v>
      </c>
      <c r="L18" s="7"/>
      <c r="M18" s="7">
        <v>9149759200</v>
      </c>
      <c r="N18" s="7"/>
      <c r="O18" s="7">
        <v>7498796401</v>
      </c>
      <c r="P18" s="7"/>
      <c r="Q18" s="7">
        <f t="shared" si="1"/>
        <v>1650962799</v>
      </c>
    </row>
    <row r="19" spans="1:17">
      <c r="A19" s="1" t="s">
        <v>60</v>
      </c>
      <c r="C19" s="7">
        <v>34478</v>
      </c>
      <c r="D19" s="7"/>
      <c r="E19" s="7">
        <v>637565565</v>
      </c>
      <c r="F19" s="7"/>
      <c r="G19" s="7">
        <v>540538206</v>
      </c>
      <c r="H19" s="7"/>
      <c r="I19" s="7">
        <f t="shared" si="0"/>
        <v>97027359</v>
      </c>
      <c r="J19" s="7"/>
      <c r="K19" s="7">
        <v>51552</v>
      </c>
      <c r="L19" s="7"/>
      <c r="M19" s="7">
        <v>922067589</v>
      </c>
      <c r="N19" s="7"/>
      <c r="O19" s="7">
        <v>806302331</v>
      </c>
      <c r="P19" s="7"/>
      <c r="Q19" s="7">
        <f t="shared" si="1"/>
        <v>115765258</v>
      </c>
    </row>
    <row r="20" spans="1:17">
      <c r="A20" s="1" t="s">
        <v>56</v>
      </c>
      <c r="C20" s="7">
        <v>27854885</v>
      </c>
      <c r="D20" s="7"/>
      <c r="E20" s="7">
        <v>216596256462</v>
      </c>
      <c r="F20" s="7"/>
      <c r="G20" s="7">
        <v>122959146797</v>
      </c>
      <c r="H20" s="7"/>
      <c r="I20" s="7">
        <f t="shared" si="0"/>
        <v>93637109665</v>
      </c>
      <c r="J20" s="7"/>
      <c r="K20" s="7">
        <v>33939435</v>
      </c>
      <c r="L20" s="7"/>
      <c r="M20" s="7">
        <v>255529469096</v>
      </c>
      <c r="N20" s="7"/>
      <c r="O20" s="7">
        <v>149794094670</v>
      </c>
      <c r="P20" s="7"/>
      <c r="Q20" s="7">
        <f t="shared" si="1"/>
        <v>105735374426</v>
      </c>
    </row>
    <row r="21" spans="1:17">
      <c r="A21" s="1" t="s">
        <v>61</v>
      </c>
      <c r="C21" s="7">
        <v>21014</v>
      </c>
      <c r="D21" s="7"/>
      <c r="E21" s="7">
        <v>324301219</v>
      </c>
      <c r="F21" s="7"/>
      <c r="G21" s="7">
        <v>276701972</v>
      </c>
      <c r="H21" s="7"/>
      <c r="I21" s="7">
        <f t="shared" si="0"/>
        <v>47599247</v>
      </c>
      <c r="J21" s="7"/>
      <c r="K21" s="7">
        <v>953962</v>
      </c>
      <c r="L21" s="7"/>
      <c r="M21" s="7">
        <v>11771951129</v>
      </c>
      <c r="N21" s="7"/>
      <c r="O21" s="7">
        <v>10940152548</v>
      </c>
      <c r="P21" s="7"/>
      <c r="Q21" s="7">
        <f t="shared" si="1"/>
        <v>831798581</v>
      </c>
    </row>
    <row r="22" spans="1:17">
      <c r="A22" s="1" t="s">
        <v>64</v>
      </c>
      <c r="C22" s="7">
        <v>110038</v>
      </c>
      <c r="D22" s="7"/>
      <c r="E22" s="7">
        <v>1372235562</v>
      </c>
      <c r="F22" s="7"/>
      <c r="G22" s="7">
        <v>1055080680</v>
      </c>
      <c r="H22" s="7"/>
      <c r="I22" s="7">
        <f t="shared" si="0"/>
        <v>317154882</v>
      </c>
      <c r="J22" s="7"/>
      <c r="K22" s="7">
        <v>494610</v>
      </c>
      <c r="L22" s="7"/>
      <c r="M22" s="7">
        <v>5471692931</v>
      </c>
      <c r="N22" s="7"/>
      <c r="O22" s="7">
        <v>4392788926</v>
      </c>
      <c r="P22" s="7"/>
      <c r="Q22" s="7">
        <f t="shared" si="1"/>
        <v>1078904005</v>
      </c>
    </row>
    <row r="23" spans="1:17">
      <c r="A23" s="1" t="s">
        <v>83</v>
      </c>
      <c r="C23" s="7">
        <v>342</v>
      </c>
      <c r="D23" s="7"/>
      <c r="E23" s="7">
        <v>6646321</v>
      </c>
      <c r="F23" s="7"/>
      <c r="G23" s="7">
        <v>8027182</v>
      </c>
      <c r="H23" s="7"/>
      <c r="I23" s="7">
        <f t="shared" si="0"/>
        <v>-1380861</v>
      </c>
      <c r="J23" s="7"/>
      <c r="K23" s="7">
        <v>342</v>
      </c>
      <c r="L23" s="7"/>
      <c r="M23" s="7">
        <v>6646321</v>
      </c>
      <c r="N23" s="7"/>
      <c r="O23" s="7">
        <v>8027182</v>
      </c>
      <c r="P23" s="7"/>
      <c r="Q23" s="7">
        <f t="shared" si="1"/>
        <v>-1380861</v>
      </c>
    </row>
    <row r="24" spans="1:17">
      <c r="A24" s="1" t="s">
        <v>62</v>
      </c>
      <c r="C24" s="7">
        <v>1687500</v>
      </c>
      <c r="D24" s="7"/>
      <c r="E24" s="7">
        <v>10566317489</v>
      </c>
      <c r="F24" s="7"/>
      <c r="G24" s="7">
        <v>3961133742</v>
      </c>
      <c r="H24" s="7"/>
      <c r="I24" s="7">
        <f t="shared" si="0"/>
        <v>6605183747</v>
      </c>
      <c r="J24" s="7"/>
      <c r="K24" s="7">
        <v>1687500</v>
      </c>
      <c r="L24" s="7"/>
      <c r="M24" s="7">
        <v>10566317489</v>
      </c>
      <c r="N24" s="7"/>
      <c r="O24" s="7">
        <v>3961133742</v>
      </c>
      <c r="P24" s="7"/>
      <c r="Q24" s="7">
        <f t="shared" si="1"/>
        <v>6605183747</v>
      </c>
    </row>
    <row r="25" spans="1:17">
      <c r="A25" s="1" t="s">
        <v>55</v>
      </c>
      <c r="C25" s="7">
        <v>1206571</v>
      </c>
      <c r="D25" s="7"/>
      <c r="E25" s="7">
        <v>74062450126</v>
      </c>
      <c r="F25" s="7"/>
      <c r="G25" s="7">
        <v>70448838127</v>
      </c>
      <c r="H25" s="7"/>
      <c r="I25" s="7">
        <f t="shared" si="0"/>
        <v>3613611999</v>
      </c>
      <c r="J25" s="7"/>
      <c r="K25" s="7">
        <v>1261940</v>
      </c>
      <c r="L25" s="7"/>
      <c r="M25" s="7">
        <v>77629587302</v>
      </c>
      <c r="N25" s="7"/>
      <c r="O25" s="7">
        <v>73585527220</v>
      </c>
      <c r="P25" s="7"/>
      <c r="Q25" s="7">
        <f t="shared" si="1"/>
        <v>4044060082</v>
      </c>
    </row>
    <row r="26" spans="1:17">
      <c r="A26" s="1" t="s">
        <v>63</v>
      </c>
      <c r="C26" s="7">
        <v>1179914</v>
      </c>
      <c r="D26" s="7"/>
      <c r="E26" s="7">
        <v>7236752969</v>
      </c>
      <c r="F26" s="7"/>
      <c r="G26" s="7">
        <v>5724488699</v>
      </c>
      <c r="H26" s="7"/>
      <c r="I26" s="7">
        <f t="shared" si="0"/>
        <v>1512264270</v>
      </c>
      <c r="J26" s="7"/>
      <c r="K26" s="7">
        <v>2716819</v>
      </c>
      <c r="L26" s="7"/>
      <c r="M26" s="7">
        <v>16630393485</v>
      </c>
      <c r="N26" s="7"/>
      <c r="O26" s="7">
        <v>13659626796</v>
      </c>
      <c r="P26" s="7"/>
      <c r="Q26" s="7">
        <f t="shared" si="1"/>
        <v>2970766689</v>
      </c>
    </row>
    <row r="27" spans="1:17">
      <c r="A27" s="1" t="s">
        <v>59</v>
      </c>
      <c r="C27" s="7">
        <v>696736</v>
      </c>
      <c r="D27" s="7"/>
      <c r="E27" s="7">
        <v>2991990625</v>
      </c>
      <c r="F27" s="7"/>
      <c r="G27" s="7">
        <v>2514334001</v>
      </c>
      <c r="H27" s="7"/>
      <c r="I27" s="7">
        <f t="shared" si="0"/>
        <v>477656624</v>
      </c>
      <c r="J27" s="7"/>
      <c r="K27" s="7">
        <v>2428425</v>
      </c>
      <c r="L27" s="7"/>
      <c r="M27" s="7">
        <v>9256710442</v>
      </c>
      <c r="N27" s="7"/>
      <c r="O27" s="7">
        <v>8482392655</v>
      </c>
      <c r="P27" s="7"/>
      <c r="Q27" s="7">
        <f t="shared" si="1"/>
        <v>774317787</v>
      </c>
    </row>
    <row r="28" spans="1:17">
      <c r="A28" s="1" t="s">
        <v>75</v>
      </c>
      <c r="C28" s="7">
        <v>1638022</v>
      </c>
      <c r="D28" s="7"/>
      <c r="E28" s="7">
        <v>12190400344</v>
      </c>
      <c r="F28" s="7"/>
      <c r="G28" s="7">
        <v>9674300596</v>
      </c>
      <c r="H28" s="7"/>
      <c r="I28" s="7">
        <f t="shared" si="0"/>
        <v>2516099748</v>
      </c>
      <c r="J28" s="7"/>
      <c r="K28" s="7">
        <v>7060931</v>
      </c>
      <c r="L28" s="7"/>
      <c r="M28" s="7">
        <v>54452568750</v>
      </c>
      <c r="N28" s="7"/>
      <c r="O28" s="7">
        <v>46318055888</v>
      </c>
      <c r="P28" s="7"/>
      <c r="Q28" s="7">
        <f t="shared" si="1"/>
        <v>8134512862</v>
      </c>
    </row>
    <row r="29" spans="1:17">
      <c r="A29" s="1" t="s">
        <v>37</v>
      </c>
      <c r="C29" s="7">
        <v>276898</v>
      </c>
      <c r="D29" s="7"/>
      <c r="E29" s="7">
        <v>12283255536</v>
      </c>
      <c r="F29" s="7"/>
      <c r="G29" s="7">
        <v>8530878540</v>
      </c>
      <c r="H29" s="7"/>
      <c r="I29" s="7">
        <f t="shared" si="0"/>
        <v>3752376996</v>
      </c>
      <c r="J29" s="7"/>
      <c r="K29" s="7">
        <v>557894</v>
      </c>
      <c r="L29" s="7"/>
      <c r="M29" s="7">
        <v>22724883491</v>
      </c>
      <c r="N29" s="7"/>
      <c r="O29" s="7">
        <v>16919237492</v>
      </c>
      <c r="P29" s="7"/>
      <c r="Q29" s="7">
        <f t="shared" si="1"/>
        <v>5805645999</v>
      </c>
    </row>
    <row r="30" spans="1:17">
      <c r="A30" s="1" t="s">
        <v>65</v>
      </c>
      <c r="C30" s="7">
        <v>33086</v>
      </c>
      <c r="D30" s="7"/>
      <c r="E30" s="7">
        <v>1008052111</v>
      </c>
      <c r="F30" s="7"/>
      <c r="G30" s="7">
        <v>615089273</v>
      </c>
      <c r="H30" s="7"/>
      <c r="I30" s="7">
        <f t="shared" si="0"/>
        <v>392962838</v>
      </c>
      <c r="J30" s="7"/>
      <c r="K30" s="7">
        <v>1549630</v>
      </c>
      <c r="L30" s="7"/>
      <c r="M30" s="7">
        <v>38609485020</v>
      </c>
      <c r="N30" s="7"/>
      <c r="O30" s="7">
        <v>27903358616</v>
      </c>
      <c r="P30" s="7"/>
      <c r="Q30" s="7">
        <f t="shared" si="1"/>
        <v>10706126404</v>
      </c>
    </row>
    <row r="31" spans="1:17">
      <c r="A31" s="1" t="s">
        <v>20</v>
      </c>
      <c r="C31" s="7">
        <v>7490000</v>
      </c>
      <c r="D31" s="7"/>
      <c r="E31" s="7">
        <v>79697420171</v>
      </c>
      <c r="F31" s="7"/>
      <c r="G31" s="7">
        <v>70020094260</v>
      </c>
      <c r="H31" s="7"/>
      <c r="I31" s="7">
        <f t="shared" si="0"/>
        <v>9677325911</v>
      </c>
      <c r="J31" s="7"/>
      <c r="K31" s="7">
        <v>7490000</v>
      </c>
      <c r="L31" s="7"/>
      <c r="M31" s="7">
        <v>79697420171</v>
      </c>
      <c r="N31" s="7"/>
      <c r="O31" s="7">
        <v>70020094260</v>
      </c>
      <c r="P31" s="7"/>
      <c r="Q31" s="7">
        <f t="shared" si="1"/>
        <v>9677325911</v>
      </c>
    </row>
    <row r="32" spans="1:17">
      <c r="A32" s="1" t="s">
        <v>43</v>
      </c>
      <c r="C32" s="7">
        <v>555526</v>
      </c>
      <c r="D32" s="7"/>
      <c r="E32" s="7">
        <v>1971427617</v>
      </c>
      <c r="F32" s="7"/>
      <c r="G32" s="7">
        <v>1377865851</v>
      </c>
      <c r="H32" s="7"/>
      <c r="I32" s="7">
        <f t="shared" si="0"/>
        <v>593561766</v>
      </c>
      <c r="J32" s="7"/>
      <c r="K32" s="7">
        <v>985709</v>
      </c>
      <c r="L32" s="7"/>
      <c r="M32" s="7">
        <v>3111544465</v>
      </c>
      <c r="N32" s="7"/>
      <c r="O32" s="7">
        <v>2441424496</v>
      </c>
      <c r="P32" s="7"/>
      <c r="Q32" s="7">
        <f t="shared" si="1"/>
        <v>670119969</v>
      </c>
    </row>
    <row r="33" spans="1:17">
      <c r="A33" s="1" t="s">
        <v>15</v>
      </c>
      <c r="C33" s="7">
        <v>783108</v>
      </c>
      <c r="D33" s="7"/>
      <c r="E33" s="7">
        <v>3057745755</v>
      </c>
      <c r="F33" s="7"/>
      <c r="G33" s="7">
        <v>2621496598</v>
      </c>
      <c r="H33" s="7"/>
      <c r="I33" s="7">
        <f t="shared" si="0"/>
        <v>436249157</v>
      </c>
      <c r="J33" s="7"/>
      <c r="K33" s="7">
        <v>1413099</v>
      </c>
      <c r="L33" s="7"/>
      <c r="M33" s="7">
        <v>5207750182</v>
      </c>
      <c r="N33" s="7"/>
      <c r="O33" s="7">
        <v>4727580224</v>
      </c>
      <c r="P33" s="7"/>
      <c r="Q33" s="7">
        <f t="shared" si="1"/>
        <v>480169958</v>
      </c>
    </row>
    <row r="34" spans="1:17">
      <c r="A34" s="1" t="s">
        <v>67</v>
      </c>
      <c r="C34" s="7">
        <v>2820338</v>
      </c>
      <c r="D34" s="7"/>
      <c r="E34" s="7">
        <v>49198798726</v>
      </c>
      <c r="F34" s="7"/>
      <c r="G34" s="7">
        <v>38636840452</v>
      </c>
      <c r="H34" s="7"/>
      <c r="I34" s="7">
        <f t="shared" si="0"/>
        <v>10561958274</v>
      </c>
      <c r="J34" s="7"/>
      <c r="K34" s="7">
        <v>3035644</v>
      </c>
      <c r="L34" s="7"/>
      <c r="M34" s="7">
        <v>52329619296</v>
      </c>
      <c r="N34" s="7"/>
      <c r="O34" s="7">
        <v>41542987986</v>
      </c>
      <c r="P34" s="7"/>
      <c r="Q34" s="7">
        <f t="shared" si="1"/>
        <v>10786631310</v>
      </c>
    </row>
    <row r="35" spans="1:17">
      <c r="A35" s="1" t="s">
        <v>48</v>
      </c>
      <c r="C35" s="7">
        <v>110902</v>
      </c>
      <c r="D35" s="7"/>
      <c r="E35" s="7">
        <v>2410995618</v>
      </c>
      <c r="F35" s="7"/>
      <c r="G35" s="7">
        <v>1756140606</v>
      </c>
      <c r="H35" s="7"/>
      <c r="I35" s="7">
        <f t="shared" si="0"/>
        <v>654855012</v>
      </c>
      <c r="J35" s="7"/>
      <c r="K35" s="7">
        <v>1557811</v>
      </c>
      <c r="L35" s="7"/>
      <c r="M35" s="7">
        <v>22555692257</v>
      </c>
      <c r="N35" s="7"/>
      <c r="O35" s="7">
        <v>23129928045</v>
      </c>
      <c r="P35" s="7"/>
      <c r="Q35" s="7">
        <f t="shared" si="1"/>
        <v>-574235788</v>
      </c>
    </row>
    <row r="36" spans="1:17">
      <c r="A36" s="1" t="s">
        <v>49</v>
      </c>
      <c r="C36" s="7">
        <v>156004</v>
      </c>
      <c r="D36" s="7"/>
      <c r="E36" s="7">
        <v>3726042725</v>
      </c>
      <c r="F36" s="7"/>
      <c r="G36" s="7">
        <v>3170246460</v>
      </c>
      <c r="H36" s="7"/>
      <c r="I36" s="7">
        <f t="shared" si="0"/>
        <v>555796265</v>
      </c>
      <c r="J36" s="7"/>
      <c r="K36" s="7">
        <v>2788656</v>
      </c>
      <c r="L36" s="7"/>
      <c r="M36" s="7">
        <v>60353215866</v>
      </c>
      <c r="N36" s="7"/>
      <c r="O36" s="7">
        <v>53513393274</v>
      </c>
      <c r="P36" s="7"/>
      <c r="Q36" s="7">
        <f t="shared" si="1"/>
        <v>6839822592</v>
      </c>
    </row>
    <row r="37" spans="1:17">
      <c r="A37" s="1" t="s">
        <v>47</v>
      </c>
      <c r="C37" s="7">
        <v>55074</v>
      </c>
      <c r="D37" s="7"/>
      <c r="E37" s="7">
        <v>686518726</v>
      </c>
      <c r="F37" s="7"/>
      <c r="G37" s="7">
        <v>623122859</v>
      </c>
      <c r="H37" s="7"/>
      <c r="I37" s="7">
        <f t="shared" si="0"/>
        <v>63395867</v>
      </c>
      <c r="J37" s="7"/>
      <c r="K37" s="7">
        <v>809253</v>
      </c>
      <c r="L37" s="7"/>
      <c r="M37" s="7">
        <v>8452447328</v>
      </c>
      <c r="N37" s="7"/>
      <c r="O37" s="7">
        <v>8883815608</v>
      </c>
      <c r="P37" s="7"/>
      <c r="Q37" s="7">
        <f t="shared" si="1"/>
        <v>-431368280</v>
      </c>
    </row>
    <row r="38" spans="1:17">
      <c r="A38" s="1" t="s">
        <v>44</v>
      </c>
      <c r="C38" s="7">
        <v>2537727</v>
      </c>
      <c r="D38" s="7"/>
      <c r="E38" s="7">
        <v>3392934026</v>
      </c>
      <c r="F38" s="7"/>
      <c r="G38" s="7">
        <v>2897397867</v>
      </c>
      <c r="H38" s="7"/>
      <c r="I38" s="7">
        <f t="shared" si="0"/>
        <v>495536159</v>
      </c>
      <c r="J38" s="7"/>
      <c r="K38" s="7">
        <v>10077191</v>
      </c>
      <c r="L38" s="7"/>
      <c r="M38" s="7">
        <v>11600854351</v>
      </c>
      <c r="N38" s="7"/>
      <c r="O38" s="7">
        <v>11160831590</v>
      </c>
      <c r="P38" s="7"/>
      <c r="Q38" s="7">
        <f t="shared" si="1"/>
        <v>440022761</v>
      </c>
    </row>
    <row r="39" spans="1:17">
      <c r="A39" s="1" t="s">
        <v>69</v>
      </c>
      <c r="C39" s="7">
        <v>56950</v>
      </c>
      <c r="D39" s="7"/>
      <c r="E39" s="7">
        <v>2298767691</v>
      </c>
      <c r="F39" s="7"/>
      <c r="G39" s="7">
        <v>1936521603</v>
      </c>
      <c r="H39" s="7"/>
      <c r="I39" s="7">
        <f t="shared" si="0"/>
        <v>362246088</v>
      </c>
      <c r="J39" s="7"/>
      <c r="K39" s="7">
        <v>420167</v>
      </c>
      <c r="L39" s="7"/>
      <c r="M39" s="7">
        <v>13904273615</v>
      </c>
      <c r="N39" s="7"/>
      <c r="O39" s="7">
        <v>13717546007</v>
      </c>
      <c r="P39" s="7"/>
      <c r="Q39" s="7">
        <f t="shared" si="1"/>
        <v>186727608</v>
      </c>
    </row>
    <row r="40" spans="1:17">
      <c r="A40" s="1" t="s">
        <v>57</v>
      </c>
      <c r="C40" s="7">
        <v>54836</v>
      </c>
      <c r="D40" s="7"/>
      <c r="E40" s="7">
        <v>1451321478</v>
      </c>
      <c r="F40" s="7"/>
      <c r="G40" s="7">
        <v>1235551563</v>
      </c>
      <c r="H40" s="7"/>
      <c r="I40" s="7">
        <f t="shared" si="0"/>
        <v>215769915</v>
      </c>
      <c r="J40" s="7"/>
      <c r="K40" s="7">
        <v>1078375</v>
      </c>
      <c r="L40" s="7"/>
      <c r="M40" s="7">
        <v>22957878300</v>
      </c>
      <c r="N40" s="7"/>
      <c r="O40" s="7">
        <v>22928981715</v>
      </c>
      <c r="P40" s="7"/>
      <c r="Q40" s="7">
        <f t="shared" si="1"/>
        <v>28896585</v>
      </c>
    </row>
    <row r="41" spans="1:17">
      <c r="A41" s="1" t="s">
        <v>40</v>
      </c>
      <c r="C41" s="7">
        <v>119278</v>
      </c>
      <c r="D41" s="7"/>
      <c r="E41" s="7">
        <v>1860336579</v>
      </c>
      <c r="F41" s="7"/>
      <c r="G41" s="7">
        <v>1721678282</v>
      </c>
      <c r="H41" s="7"/>
      <c r="I41" s="7">
        <f t="shared" si="0"/>
        <v>138658297</v>
      </c>
      <c r="J41" s="7"/>
      <c r="K41" s="7">
        <v>163708</v>
      </c>
      <c r="L41" s="7"/>
      <c r="M41" s="7">
        <v>2506474598</v>
      </c>
      <c r="N41" s="7"/>
      <c r="O41" s="7">
        <v>2323967821</v>
      </c>
      <c r="P41" s="7"/>
      <c r="Q41" s="7">
        <f t="shared" si="1"/>
        <v>182506777</v>
      </c>
    </row>
    <row r="42" spans="1:17">
      <c r="A42" s="1" t="s">
        <v>77</v>
      </c>
      <c r="C42" s="7">
        <v>37838</v>
      </c>
      <c r="D42" s="7"/>
      <c r="E42" s="7">
        <v>1191199408</v>
      </c>
      <c r="F42" s="7"/>
      <c r="G42" s="7">
        <v>873790662</v>
      </c>
      <c r="H42" s="7"/>
      <c r="I42" s="7">
        <f t="shared" si="0"/>
        <v>317408746</v>
      </c>
      <c r="J42" s="7"/>
      <c r="K42" s="7">
        <v>68734</v>
      </c>
      <c r="L42" s="7"/>
      <c r="M42" s="7">
        <v>1993601532</v>
      </c>
      <c r="N42" s="7"/>
      <c r="O42" s="7">
        <v>1571140783</v>
      </c>
      <c r="P42" s="7"/>
      <c r="Q42" s="7">
        <f t="shared" si="1"/>
        <v>422460749</v>
      </c>
    </row>
    <row r="43" spans="1:17">
      <c r="A43" s="1" t="s">
        <v>79</v>
      </c>
      <c r="C43" s="7">
        <v>18886</v>
      </c>
      <c r="D43" s="7"/>
      <c r="E43" s="7">
        <v>775350855</v>
      </c>
      <c r="F43" s="7"/>
      <c r="G43" s="7">
        <v>682125959</v>
      </c>
      <c r="H43" s="7"/>
      <c r="I43" s="7">
        <f t="shared" si="0"/>
        <v>93224896</v>
      </c>
      <c r="J43" s="7"/>
      <c r="K43" s="7">
        <v>28238</v>
      </c>
      <c r="L43" s="7"/>
      <c r="M43" s="7">
        <v>1147455911</v>
      </c>
      <c r="N43" s="7"/>
      <c r="O43" s="7">
        <v>1017112047</v>
      </c>
      <c r="P43" s="7"/>
      <c r="Q43" s="7">
        <f t="shared" si="1"/>
        <v>130343864</v>
      </c>
    </row>
    <row r="44" spans="1:17">
      <c r="A44" s="1" t="s">
        <v>35</v>
      </c>
      <c r="C44" s="7">
        <v>34056</v>
      </c>
      <c r="D44" s="7"/>
      <c r="E44" s="7">
        <v>1140098620</v>
      </c>
      <c r="F44" s="7"/>
      <c r="G44" s="7">
        <v>932819339</v>
      </c>
      <c r="H44" s="7"/>
      <c r="I44" s="7">
        <f t="shared" si="0"/>
        <v>207279281</v>
      </c>
      <c r="J44" s="7"/>
      <c r="K44" s="7">
        <v>346104</v>
      </c>
      <c r="L44" s="7"/>
      <c r="M44" s="7">
        <v>15607222863</v>
      </c>
      <c r="N44" s="7"/>
      <c r="O44" s="7">
        <v>12989014133</v>
      </c>
      <c r="P44" s="7"/>
      <c r="Q44" s="7">
        <f t="shared" si="1"/>
        <v>2618208730</v>
      </c>
    </row>
    <row r="45" spans="1:17">
      <c r="A45" s="1" t="s">
        <v>34</v>
      </c>
      <c r="C45" s="7">
        <v>531814</v>
      </c>
      <c r="D45" s="7"/>
      <c r="E45" s="7">
        <v>34736479123</v>
      </c>
      <c r="F45" s="7"/>
      <c r="G45" s="7">
        <v>27267869552</v>
      </c>
      <c r="H45" s="7"/>
      <c r="I45" s="7">
        <f t="shared" si="0"/>
        <v>7468609571</v>
      </c>
      <c r="J45" s="7"/>
      <c r="K45" s="7">
        <v>536173</v>
      </c>
      <c r="L45" s="7"/>
      <c r="M45" s="7">
        <v>34905988369</v>
      </c>
      <c r="N45" s="7"/>
      <c r="O45" s="7">
        <v>27445871820</v>
      </c>
      <c r="P45" s="7"/>
      <c r="Q45" s="7">
        <f t="shared" si="1"/>
        <v>7460116549</v>
      </c>
    </row>
    <row r="46" spans="1:17">
      <c r="A46" s="1" t="s">
        <v>32</v>
      </c>
      <c r="C46" s="7">
        <v>1119196</v>
      </c>
      <c r="D46" s="7"/>
      <c r="E46" s="7">
        <v>9332626554</v>
      </c>
      <c r="F46" s="7"/>
      <c r="G46" s="7">
        <v>7840027517</v>
      </c>
      <c r="H46" s="7"/>
      <c r="I46" s="7">
        <f t="shared" si="0"/>
        <v>1492599037</v>
      </c>
      <c r="J46" s="7"/>
      <c r="K46" s="7">
        <v>1186817</v>
      </c>
      <c r="L46" s="7"/>
      <c r="M46" s="7">
        <v>9853800224</v>
      </c>
      <c r="N46" s="7"/>
      <c r="O46" s="7">
        <v>8301334274</v>
      </c>
      <c r="P46" s="7"/>
      <c r="Q46" s="7">
        <f t="shared" si="1"/>
        <v>1552465950</v>
      </c>
    </row>
    <row r="47" spans="1:17">
      <c r="A47" s="1" t="s">
        <v>68</v>
      </c>
      <c r="C47" s="7">
        <v>119896</v>
      </c>
      <c r="D47" s="7"/>
      <c r="E47" s="7">
        <v>4688048320</v>
      </c>
      <c r="F47" s="7"/>
      <c r="G47" s="7">
        <v>4164742773</v>
      </c>
      <c r="H47" s="7"/>
      <c r="I47" s="7">
        <f t="shared" si="0"/>
        <v>523305547</v>
      </c>
      <c r="J47" s="7"/>
      <c r="K47" s="7">
        <v>672826</v>
      </c>
      <c r="L47" s="7"/>
      <c r="M47" s="7">
        <v>27219374209</v>
      </c>
      <c r="N47" s="7"/>
      <c r="O47" s="7">
        <v>23022283311</v>
      </c>
      <c r="P47" s="7"/>
      <c r="Q47" s="7">
        <f t="shared" si="1"/>
        <v>4197090898</v>
      </c>
    </row>
    <row r="48" spans="1:17">
      <c r="A48" s="1" t="s">
        <v>27</v>
      </c>
      <c r="C48" s="7">
        <v>16272</v>
      </c>
      <c r="D48" s="7"/>
      <c r="E48" s="7">
        <v>2823290140</v>
      </c>
      <c r="F48" s="7"/>
      <c r="G48" s="7">
        <v>2632171216</v>
      </c>
      <c r="H48" s="7"/>
      <c r="I48" s="7">
        <f t="shared" si="0"/>
        <v>191118924</v>
      </c>
      <c r="J48" s="7"/>
      <c r="K48" s="7">
        <v>123063</v>
      </c>
      <c r="L48" s="7"/>
      <c r="M48" s="7">
        <v>19567291351</v>
      </c>
      <c r="N48" s="7"/>
      <c r="O48" s="7">
        <v>19436486671</v>
      </c>
      <c r="P48" s="7"/>
      <c r="Q48" s="7">
        <f t="shared" si="1"/>
        <v>130804680</v>
      </c>
    </row>
    <row r="49" spans="1:17">
      <c r="A49" s="1" t="s">
        <v>30</v>
      </c>
      <c r="C49" s="7">
        <v>1621365</v>
      </c>
      <c r="D49" s="7"/>
      <c r="E49" s="7">
        <v>295437592290</v>
      </c>
      <c r="F49" s="7"/>
      <c r="G49" s="7">
        <v>273502569198</v>
      </c>
      <c r="H49" s="7"/>
      <c r="I49" s="7">
        <f t="shared" si="0"/>
        <v>21935023092</v>
      </c>
      <c r="J49" s="7"/>
      <c r="K49" s="7">
        <v>1643015</v>
      </c>
      <c r="L49" s="7"/>
      <c r="M49" s="7">
        <v>299387192512</v>
      </c>
      <c r="N49" s="7"/>
      <c r="O49" s="7">
        <v>276969316507</v>
      </c>
      <c r="P49" s="7"/>
      <c r="Q49" s="7">
        <f t="shared" si="1"/>
        <v>22417876005</v>
      </c>
    </row>
    <row r="50" spans="1:17">
      <c r="A50" s="1" t="s">
        <v>54</v>
      </c>
      <c r="C50" s="7">
        <v>2700331</v>
      </c>
      <c r="D50" s="7"/>
      <c r="E50" s="7">
        <v>35502971466</v>
      </c>
      <c r="F50" s="7"/>
      <c r="G50" s="7">
        <v>27002420014</v>
      </c>
      <c r="H50" s="7"/>
      <c r="I50" s="7">
        <f t="shared" si="0"/>
        <v>8500551452</v>
      </c>
      <c r="J50" s="7"/>
      <c r="K50" s="7">
        <v>14170156</v>
      </c>
      <c r="L50" s="7"/>
      <c r="M50" s="7">
        <v>157389134405</v>
      </c>
      <c r="N50" s="7"/>
      <c r="O50" s="7">
        <v>136721967288</v>
      </c>
      <c r="P50" s="7"/>
      <c r="Q50" s="7">
        <f t="shared" si="1"/>
        <v>20667167117</v>
      </c>
    </row>
    <row r="51" spans="1:17">
      <c r="A51" s="1" t="s">
        <v>42</v>
      </c>
      <c r="C51" s="7">
        <v>143548</v>
      </c>
      <c r="D51" s="7"/>
      <c r="E51" s="7">
        <v>2845316169</v>
      </c>
      <c r="F51" s="7"/>
      <c r="G51" s="7">
        <v>1994470966</v>
      </c>
      <c r="H51" s="7"/>
      <c r="I51" s="7">
        <f t="shared" si="0"/>
        <v>850845203</v>
      </c>
      <c r="J51" s="7"/>
      <c r="K51" s="7">
        <v>278415</v>
      </c>
      <c r="L51" s="7"/>
      <c r="M51" s="7">
        <v>4971725277</v>
      </c>
      <c r="N51" s="7"/>
      <c r="O51" s="7">
        <v>3817543634</v>
      </c>
      <c r="P51" s="7"/>
      <c r="Q51" s="7">
        <f t="shared" si="1"/>
        <v>1154181643</v>
      </c>
    </row>
    <row r="52" spans="1:17">
      <c r="A52" s="1" t="s">
        <v>33</v>
      </c>
      <c r="C52" s="7">
        <v>12041</v>
      </c>
      <c r="D52" s="7"/>
      <c r="E52" s="7">
        <v>1704316615</v>
      </c>
      <c r="F52" s="7"/>
      <c r="G52" s="7">
        <v>1421865800</v>
      </c>
      <c r="H52" s="7"/>
      <c r="I52" s="7">
        <f t="shared" si="0"/>
        <v>282450815</v>
      </c>
      <c r="J52" s="7"/>
      <c r="K52" s="7">
        <v>69235</v>
      </c>
      <c r="L52" s="7"/>
      <c r="M52" s="7">
        <v>8489665665</v>
      </c>
      <c r="N52" s="7"/>
      <c r="O52" s="7">
        <v>7890848496</v>
      </c>
      <c r="P52" s="7"/>
      <c r="Q52" s="7">
        <f t="shared" si="1"/>
        <v>598817169</v>
      </c>
    </row>
    <row r="53" spans="1:17">
      <c r="A53" s="1" t="s">
        <v>36</v>
      </c>
      <c r="C53" s="7">
        <v>5766</v>
      </c>
      <c r="D53" s="7"/>
      <c r="E53" s="7">
        <v>1120215333</v>
      </c>
      <c r="F53" s="7"/>
      <c r="G53" s="7">
        <v>950739467</v>
      </c>
      <c r="H53" s="7"/>
      <c r="I53" s="7">
        <f t="shared" si="0"/>
        <v>169475866</v>
      </c>
      <c r="J53" s="7"/>
      <c r="K53" s="7">
        <v>117404</v>
      </c>
      <c r="L53" s="7"/>
      <c r="M53" s="7">
        <v>20061027410</v>
      </c>
      <c r="N53" s="7"/>
      <c r="O53" s="7">
        <v>18589298006</v>
      </c>
      <c r="P53" s="7"/>
      <c r="Q53" s="7">
        <f t="shared" si="1"/>
        <v>1471729404</v>
      </c>
    </row>
    <row r="54" spans="1:17">
      <c r="A54" s="1" t="s">
        <v>71</v>
      </c>
      <c r="C54" s="7">
        <v>461638</v>
      </c>
      <c r="D54" s="7"/>
      <c r="E54" s="7">
        <v>13929540402</v>
      </c>
      <c r="F54" s="7"/>
      <c r="G54" s="7">
        <v>9270448956</v>
      </c>
      <c r="H54" s="7"/>
      <c r="I54" s="7">
        <f t="shared" si="0"/>
        <v>4659091446</v>
      </c>
      <c r="J54" s="7"/>
      <c r="K54" s="7">
        <v>553333</v>
      </c>
      <c r="L54" s="7"/>
      <c r="M54" s="7">
        <v>16154014469</v>
      </c>
      <c r="N54" s="7"/>
      <c r="O54" s="7">
        <v>11080726311</v>
      </c>
      <c r="P54" s="7"/>
      <c r="Q54" s="7">
        <f t="shared" si="1"/>
        <v>5073288158</v>
      </c>
    </row>
    <row r="55" spans="1:17">
      <c r="A55" s="1" t="s">
        <v>26</v>
      </c>
      <c r="C55" s="7">
        <v>5161631</v>
      </c>
      <c r="D55" s="7"/>
      <c r="E55" s="7">
        <v>17720421980</v>
      </c>
      <c r="F55" s="7"/>
      <c r="G55" s="7">
        <v>13453879712</v>
      </c>
      <c r="H55" s="7"/>
      <c r="I55" s="7">
        <f t="shared" si="0"/>
        <v>4266542268</v>
      </c>
      <c r="J55" s="7"/>
      <c r="K55" s="7">
        <v>10234162</v>
      </c>
      <c r="L55" s="7"/>
      <c r="M55" s="7">
        <v>33340327642</v>
      </c>
      <c r="N55" s="7"/>
      <c r="O55" s="7">
        <v>26191303833</v>
      </c>
      <c r="P55" s="7"/>
      <c r="Q55" s="7">
        <f t="shared" si="1"/>
        <v>7149023809</v>
      </c>
    </row>
    <row r="56" spans="1:17">
      <c r="A56" s="1" t="s">
        <v>29</v>
      </c>
      <c r="C56" s="7">
        <v>43284</v>
      </c>
      <c r="D56" s="7"/>
      <c r="E56" s="7">
        <v>2519683209</v>
      </c>
      <c r="F56" s="7"/>
      <c r="G56" s="7">
        <v>1837188400</v>
      </c>
      <c r="H56" s="7"/>
      <c r="I56" s="7">
        <f t="shared" si="0"/>
        <v>682494809</v>
      </c>
      <c r="J56" s="7"/>
      <c r="K56" s="7">
        <v>78461</v>
      </c>
      <c r="L56" s="7"/>
      <c r="M56" s="7">
        <v>4198786766</v>
      </c>
      <c r="N56" s="7"/>
      <c r="O56" s="7">
        <v>3252325092</v>
      </c>
      <c r="P56" s="7"/>
      <c r="Q56" s="7">
        <f t="shared" si="1"/>
        <v>946461674</v>
      </c>
    </row>
    <row r="57" spans="1:17">
      <c r="A57" s="1" t="s">
        <v>31</v>
      </c>
      <c r="C57" s="7">
        <v>24950</v>
      </c>
      <c r="D57" s="7"/>
      <c r="E57" s="7">
        <v>1031620373</v>
      </c>
      <c r="F57" s="7"/>
      <c r="G57" s="7">
        <v>908690171</v>
      </c>
      <c r="H57" s="7"/>
      <c r="I57" s="7">
        <f t="shared" si="0"/>
        <v>122930202</v>
      </c>
      <c r="J57" s="7"/>
      <c r="K57" s="7">
        <v>41653</v>
      </c>
      <c r="L57" s="7"/>
      <c r="M57" s="7">
        <v>1639910203</v>
      </c>
      <c r="N57" s="7"/>
      <c r="O57" s="7">
        <v>1485937412</v>
      </c>
      <c r="P57" s="7"/>
      <c r="Q57" s="7">
        <f t="shared" si="1"/>
        <v>153972791</v>
      </c>
    </row>
    <row r="58" spans="1:17">
      <c r="A58" s="1" t="s">
        <v>28</v>
      </c>
      <c r="C58" s="7">
        <v>26994</v>
      </c>
      <c r="D58" s="7"/>
      <c r="E58" s="7">
        <v>467974251</v>
      </c>
      <c r="F58" s="7"/>
      <c r="G58" s="7">
        <v>358454215</v>
      </c>
      <c r="H58" s="7"/>
      <c r="I58" s="7">
        <f t="shared" si="0"/>
        <v>109520036</v>
      </c>
      <c r="J58" s="7"/>
      <c r="K58" s="7">
        <v>3113012</v>
      </c>
      <c r="L58" s="7"/>
      <c r="M58" s="7">
        <v>43090616637</v>
      </c>
      <c r="N58" s="7"/>
      <c r="O58" s="7">
        <v>39800620255</v>
      </c>
      <c r="P58" s="7"/>
      <c r="Q58" s="7">
        <f t="shared" si="1"/>
        <v>3289996382</v>
      </c>
    </row>
    <row r="59" spans="1:17">
      <c r="A59" s="1" t="s">
        <v>25</v>
      </c>
      <c r="C59" s="7">
        <v>38130</v>
      </c>
      <c r="D59" s="7"/>
      <c r="E59" s="7">
        <v>1962623943</v>
      </c>
      <c r="F59" s="7"/>
      <c r="G59" s="7">
        <v>1451937853</v>
      </c>
      <c r="H59" s="7"/>
      <c r="I59" s="7">
        <f t="shared" si="0"/>
        <v>510686090</v>
      </c>
      <c r="J59" s="7"/>
      <c r="K59" s="7">
        <v>69456</v>
      </c>
      <c r="L59" s="7"/>
      <c r="M59" s="7">
        <v>3422995041</v>
      </c>
      <c r="N59" s="7"/>
      <c r="O59" s="7">
        <v>2580536967</v>
      </c>
      <c r="P59" s="7"/>
      <c r="Q59" s="7">
        <f t="shared" si="1"/>
        <v>842458074</v>
      </c>
    </row>
    <row r="60" spans="1:17">
      <c r="A60" s="1" t="s">
        <v>74</v>
      </c>
      <c r="C60" s="7">
        <v>80000</v>
      </c>
      <c r="D60" s="7"/>
      <c r="E60" s="7">
        <v>673568287</v>
      </c>
      <c r="F60" s="7"/>
      <c r="G60" s="7">
        <v>307375987</v>
      </c>
      <c r="H60" s="7"/>
      <c r="I60" s="7">
        <f t="shared" si="0"/>
        <v>366192300</v>
      </c>
      <c r="J60" s="7"/>
      <c r="K60" s="7">
        <v>6580000</v>
      </c>
      <c r="L60" s="7"/>
      <c r="M60" s="7">
        <v>52493394787</v>
      </c>
      <c r="N60" s="7"/>
      <c r="O60" s="7">
        <v>25281674947</v>
      </c>
      <c r="P60" s="7"/>
      <c r="Q60" s="7">
        <f t="shared" si="1"/>
        <v>27211719840</v>
      </c>
    </row>
    <row r="61" spans="1:17">
      <c r="A61" s="1" t="s">
        <v>45</v>
      </c>
      <c r="C61" s="7">
        <v>3777923</v>
      </c>
      <c r="D61" s="7"/>
      <c r="E61" s="7">
        <v>69859234918</v>
      </c>
      <c r="F61" s="7"/>
      <c r="G61" s="7">
        <v>44035375935</v>
      </c>
      <c r="H61" s="7"/>
      <c r="I61" s="7">
        <f t="shared" si="0"/>
        <v>25823858983</v>
      </c>
      <c r="J61" s="7"/>
      <c r="K61" s="7">
        <v>5512447</v>
      </c>
      <c r="L61" s="7"/>
      <c r="M61" s="7">
        <v>98262426368</v>
      </c>
      <c r="N61" s="7"/>
      <c r="O61" s="7">
        <v>64229070053</v>
      </c>
      <c r="P61" s="7"/>
      <c r="Q61" s="7">
        <f t="shared" si="1"/>
        <v>34033356315</v>
      </c>
    </row>
    <row r="62" spans="1:17">
      <c r="A62" s="1" t="s">
        <v>50</v>
      </c>
      <c r="C62" s="7">
        <v>59630</v>
      </c>
      <c r="D62" s="7"/>
      <c r="E62" s="7">
        <v>1240926352</v>
      </c>
      <c r="F62" s="7"/>
      <c r="G62" s="7">
        <v>1370095473</v>
      </c>
      <c r="H62" s="7"/>
      <c r="I62" s="7">
        <f t="shared" si="0"/>
        <v>-129169121</v>
      </c>
      <c r="J62" s="7"/>
      <c r="K62" s="7">
        <v>59630</v>
      </c>
      <c r="L62" s="7"/>
      <c r="M62" s="7">
        <v>1240926352</v>
      </c>
      <c r="N62" s="7"/>
      <c r="O62" s="7">
        <v>1370095473</v>
      </c>
      <c r="P62" s="7"/>
      <c r="Q62" s="7">
        <f t="shared" si="1"/>
        <v>-129169121</v>
      </c>
    </row>
    <row r="63" spans="1:17">
      <c r="A63" s="1" t="s">
        <v>51</v>
      </c>
      <c r="C63" s="7">
        <v>430870</v>
      </c>
      <c r="D63" s="7"/>
      <c r="E63" s="7">
        <v>25896839086</v>
      </c>
      <c r="F63" s="7"/>
      <c r="G63" s="7">
        <v>21290655858</v>
      </c>
      <c r="H63" s="7"/>
      <c r="I63" s="7">
        <f t="shared" si="0"/>
        <v>4606183228</v>
      </c>
      <c r="J63" s="7"/>
      <c r="K63" s="7">
        <v>498774</v>
      </c>
      <c r="L63" s="7"/>
      <c r="M63" s="7">
        <v>29871951208</v>
      </c>
      <c r="N63" s="7"/>
      <c r="O63" s="7">
        <v>24646008272</v>
      </c>
      <c r="P63" s="7"/>
      <c r="Q63" s="7">
        <f t="shared" si="1"/>
        <v>5225942936</v>
      </c>
    </row>
    <row r="64" spans="1:17">
      <c r="A64" s="1" t="s">
        <v>52</v>
      </c>
      <c r="C64" s="7">
        <v>171578</v>
      </c>
      <c r="D64" s="7"/>
      <c r="E64" s="7">
        <v>5120124481</v>
      </c>
      <c r="F64" s="7"/>
      <c r="G64" s="7">
        <v>4567853535</v>
      </c>
      <c r="H64" s="7"/>
      <c r="I64" s="7">
        <f t="shared" si="0"/>
        <v>552270946</v>
      </c>
      <c r="J64" s="7"/>
      <c r="K64" s="7">
        <v>285856</v>
      </c>
      <c r="L64" s="7"/>
      <c r="M64" s="7">
        <v>8390647818</v>
      </c>
      <c r="N64" s="7"/>
      <c r="O64" s="7">
        <v>7306281046</v>
      </c>
      <c r="P64" s="7"/>
      <c r="Q64" s="7">
        <f>M64-O64</f>
        <v>1084366772</v>
      </c>
    </row>
    <row r="65" spans="1:17">
      <c r="A65" s="1" t="s">
        <v>19</v>
      </c>
      <c r="C65" s="7">
        <v>332430</v>
      </c>
      <c r="D65" s="7"/>
      <c r="E65" s="7">
        <v>963267702</v>
      </c>
      <c r="F65" s="7"/>
      <c r="G65" s="7">
        <v>692302820</v>
      </c>
      <c r="H65" s="7"/>
      <c r="I65" s="7">
        <f t="shared" si="0"/>
        <v>270964882</v>
      </c>
      <c r="J65" s="7"/>
      <c r="K65" s="7">
        <v>619427</v>
      </c>
      <c r="L65" s="7"/>
      <c r="M65" s="7">
        <v>1571357349</v>
      </c>
      <c r="N65" s="7"/>
      <c r="O65" s="7">
        <v>1285709218</v>
      </c>
      <c r="P65" s="7"/>
      <c r="Q65" s="7">
        <f t="shared" si="1"/>
        <v>285648131</v>
      </c>
    </row>
    <row r="66" spans="1:17">
      <c r="A66" s="1" t="s">
        <v>18</v>
      </c>
      <c r="C66" s="7">
        <v>1176454</v>
      </c>
      <c r="D66" s="7"/>
      <c r="E66" s="7">
        <v>4536365708</v>
      </c>
      <c r="F66" s="7"/>
      <c r="G66" s="7">
        <v>3463725625</v>
      </c>
      <c r="H66" s="7"/>
      <c r="I66" s="7">
        <f>E66-G66</f>
        <v>1072640083</v>
      </c>
      <c r="J66" s="7"/>
      <c r="K66" s="7">
        <v>1986681</v>
      </c>
      <c r="L66" s="7"/>
      <c r="M66" s="7">
        <v>7208150233</v>
      </c>
      <c r="N66" s="7"/>
      <c r="O66" s="7">
        <v>5967295717</v>
      </c>
      <c r="P66" s="7"/>
      <c r="Q66" s="7">
        <f t="shared" si="1"/>
        <v>1240854516</v>
      </c>
    </row>
    <row r="67" spans="1:17">
      <c r="A67" s="1" t="s">
        <v>16</v>
      </c>
      <c r="C67" s="7">
        <v>562348</v>
      </c>
      <c r="D67" s="7"/>
      <c r="E67" s="7">
        <v>1390517561</v>
      </c>
      <c r="F67" s="7"/>
      <c r="G67" s="7">
        <v>1101821807</v>
      </c>
      <c r="H67" s="7"/>
      <c r="I67" s="7">
        <f t="shared" si="0"/>
        <v>288695754</v>
      </c>
      <c r="J67" s="7"/>
      <c r="K67" s="7">
        <v>1035388</v>
      </c>
      <c r="L67" s="7"/>
      <c r="M67" s="7">
        <v>2329479300</v>
      </c>
      <c r="N67" s="7"/>
      <c r="O67" s="7">
        <v>2012020886</v>
      </c>
      <c r="P67" s="7"/>
      <c r="Q67" s="7">
        <f t="shared" si="1"/>
        <v>317458414</v>
      </c>
    </row>
    <row r="68" spans="1:17">
      <c r="A68" s="1" t="s">
        <v>17</v>
      </c>
      <c r="C68" s="7">
        <v>631344</v>
      </c>
      <c r="D68" s="7"/>
      <c r="E68" s="7">
        <v>1747517411</v>
      </c>
      <c r="F68" s="7"/>
      <c r="G68" s="7">
        <v>1252963358</v>
      </c>
      <c r="H68" s="7"/>
      <c r="I68" s="7">
        <f t="shared" si="0"/>
        <v>494554053</v>
      </c>
      <c r="J68" s="7"/>
      <c r="K68" s="7">
        <v>1018976</v>
      </c>
      <c r="L68" s="7"/>
      <c r="M68" s="7">
        <v>2590117067</v>
      </c>
      <c r="N68" s="7"/>
      <c r="O68" s="7">
        <v>2011064803</v>
      </c>
      <c r="P68" s="7"/>
      <c r="Q68" s="7">
        <f t="shared" si="1"/>
        <v>579052264</v>
      </c>
    </row>
    <row r="69" spans="1:17">
      <c r="A69" s="1" t="s">
        <v>78</v>
      </c>
      <c r="C69" s="7">
        <v>133242</v>
      </c>
      <c r="D69" s="7"/>
      <c r="E69" s="7">
        <v>2194683419</v>
      </c>
      <c r="F69" s="7"/>
      <c r="G69" s="7">
        <v>1540221526</v>
      </c>
      <c r="H69" s="7"/>
      <c r="I69" s="7">
        <f t="shared" si="0"/>
        <v>654461893</v>
      </c>
      <c r="J69" s="7"/>
      <c r="K69" s="7">
        <v>217348</v>
      </c>
      <c r="L69" s="7"/>
      <c r="M69" s="7">
        <v>3641950061</v>
      </c>
      <c r="N69" s="7"/>
      <c r="O69" s="7">
        <v>2843250856</v>
      </c>
      <c r="P69" s="7"/>
      <c r="Q69" s="7">
        <f t="shared" si="1"/>
        <v>798699205</v>
      </c>
    </row>
    <row r="70" spans="1:17">
      <c r="A70" s="1" t="s">
        <v>70</v>
      </c>
      <c r="C70" s="7">
        <v>148430</v>
      </c>
      <c r="D70" s="7"/>
      <c r="E70" s="7">
        <v>1910731605</v>
      </c>
      <c r="F70" s="7"/>
      <c r="G70" s="7">
        <v>1253463982</v>
      </c>
      <c r="H70" s="7"/>
      <c r="I70" s="7">
        <f t="shared" si="0"/>
        <v>657267623</v>
      </c>
      <c r="J70" s="7"/>
      <c r="K70" s="7">
        <v>273921</v>
      </c>
      <c r="L70" s="7"/>
      <c r="M70" s="7">
        <v>3121950049</v>
      </c>
      <c r="N70" s="7"/>
      <c r="O70" s="7">
        <v>2294747348</v>
      </c>
      <c r="P70" s="7"/>
      <c r="Q70" s="7">
        <f t="shared" si="1"/>
        <v>827202701</v>
      </c>
    </row>
    <row r="71" spans="1:17">
      <c r="A71" s="1" t="s">
        <v>53</v>
      </c>
      <c r="C71" s="7">
        <v>169630</v>
      </c>
      <c r="D71" s="7"/>
      <c r="E71" s="7">
        <v>1195520792</v>
      </c>
      <c r="F71" s="7"/>
      <c r="G71" s="7">
        <v>926029352</v>
      </c>
      <c r="H71" s="7"/>
      <c r="I71" s="7">
        <f t="shared" si="0"/>
        <v>269491440</v>
      </c>
      <c r="J71" s="7"/>
      <c r="K71" s="7">
        <v>293695</v>
      </c>
      <c r="L71" s="7"/>
      <c r="M71" s="7">
        <v>2080614615</v>
      </c>
      <c r="N71" s="7"/>
      <c r="O71" s="7">
        <v>1726552903</v>
      </c>
      <c r="P71" s="7"/>
      <c r="Q71" s="7">
        <f t="shared" si="1"/>
        <v>354061712</v>
      </c>
    </row>
    <row r="72" spans="1:17">
      <c r="A72" s="1" t="s">
        <v>85</v>
      </c>
      <c r="C72" s="7">
        <v>19942157</v>
      </c>
      <c r="D72" s="7"/>
      <c r="E72" s="7">
        <v>52830099119</v>
      </c>
      <c r="F72" s="7"/>
      <c r="G72" s="7">
        <v>52991528962</v>
      </c>
      <c r="H72" s="7"/>
      <c r="I72" s="7">
        <f t="shared" si="0"/>
        <v>-161429843</v>
      </c>
      <c r="J72" s="7"/>
      <c r="K72" s="7">
        <v>19942157</v>
      </c>
      <c r="L72" s="7"/>
      <c r="M72" s="7">
        <v>52830099119</v>
      </c>
      <c r="N72" s="7"/>
      <c r="O72" s="7">
        <v>52991528962</v>
      </c>
      <c r="P72" s="7"/>
      <c r="Q72" s="7">
        <f t="shared" si="1"/>
        <v>-161429843</v>
      </c>
    </row>
    <row r="73" spans="1:17">
      <c r="A73" s="1" t="s">
        <v>66</v>
      </c>
      <c r="C73" s="7">
        <v>156670</v>
      </c>
      <c r="D73" s="7"/>
      <c r="E73" s="7">
        <v>2450596013</v>
      </c>
      <c r="F73" s="7"/>
      <c r="G73" s="7">
        <v>1958026644</v>
      </c>
      <c r="H73" s="7"/>
      <c r="I73" s="7">
        <f t="shared" ref="I73:I79" si="2">E73-G73</f>
        <v>492569369</v>
      </c>
      <c r="J73" s="7"/>
      <c r="K73" s="7">
        <v>970369</v>
      </c>
      <c r="L73" s="7"/>
      <c r="M73" s="7">
        <v>13397036341</v>
      </c>
      <c r="N73" s="7"/>
      <c r="O73" s="7">
        <v>11606175175</v>
      </c>
      <c r="P73" s="7"/>
      <c r="Q73" s="7">
        <f t="shared" ref="Q73:Q78" si="3">M73-O73</f>
        <v>1790861166</v>
      </c>
    </row>
    <row r="74" spans="1:17">
      <c r="A74" s="1" t="s">
        <v>58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230475</v>
      </c>
      <c r="L74" s="7"/>
      <c r="M74" s="7">
        <v>4388868095</v>
      </c>
      <c r="N74" s="7"/>
      <c r="O74" s="7">
        <v>3926540794</v>
      </c>
      <c r="P74" s="7"/>
      <c r="Q74" s="7">
        <f t="shared" si="3"/>
        <v>462327301</v>
      </c>
    </row>
    <row r="75" spans="1:17">
      <c r="A75" s="1" t="s">
        <v>134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1099073</v>
      </c>
      <c r="L75" s="7"/>
      <c r="M75" s="7">
        <v>17571894064</v>
      </c>
      <c r="N75" s="7"/>
      <c r="O75" s="7">
        <v>19042859177</v>
      </c>
      <c r="P75" s="7"/>
      <c r="Q75" s="7">
        <f t="shared" si="3"/>
        <v>-1470965113</v>
      </c>
    </row>
    <row r="76" spans="1:17">
      <c r="A76" s="1" t="s">
        <v>135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2000000</v>
      </c>
      <c r="L76" s="7"/>
      <c r="M76" s="7">
        <v>12107529075</v>
      </c>
      <c r="N76" s="7"/>
      <c r="O76" s="7">
        <v>11325950281</v>
      </c>
      <c r="P76" s="7"/>
      <c r="Q76" s="7">
        <f t="shared" si="3"/>
        <v>781578794</v>
      </c>
    </row>
    <row r="77" spans="1:17">
      <c r="A77" s="1" t="s">
        <v>136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832644</v>
      </c>
      <c r="L77" s="7"/>
      <c r="M77" s="7">
        <v>8749588823</v>
      </c>
      <c r="N77" s="7"/>
      <c r="O77" s="7">
        <v>8218959398</v>
      </c>
      <c r="P77" s="7"/>
      <c r="Q77" s="7">
        <f t="shared" si="3"/>
        <v>530629425</v>
      </c>
    </row>
    <row r="78" spans="1:17">
      <c r="A78" s="1" t="s">
        <v>82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13660246</v>
      </c>
      <c r="L78" s="7"/>
      <c r="M78" s="7">
        <v>26823090902</v>
      </c>
      <c r="N78" s="7"/>
      <c r="O78" s="7">
        <v>32705136907</v>
      </c>
      <c r="P78" s="7"/>
      <c r="Q78" s="7">
        <f t="shared" si="3"/>
        <v>-5882046005</v>
      </c>
    </row>
    <row r="79" spans="1:17">
      <c r="A79" s="1" t="s">
        <v>137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34621</v>
      </c>
      <c r="L79" s="7"/>
      <c r="M79" s="7">
        <v>482552972</v>
      </c>
      <c r="N79" s="7"/>
      <c r="O79" s="7">
        <v>426746062</v>
      </c>
      <c r="P79" s="7"/>
      <c r="Q79" s="7">
        <f>M79-O79</f>
        <v>55806910</v>
      </c>
    </row>
    <row r="80" spans="1:17" ht="24.75" thickBot="1">
      <c r="C80" s="7"/>
      <c r="D80" s="7"/>
      <c r="E80" s="8">
        <f>SUM(E8:E79)</f>
        <v>1268939335976</v>
      </c>
      <c r="F80" s="7"/>
      <c r="G80" s="8">
        <f>SUM(G8:G79)</f>
        <v>1003711347571</v>
      </c>
      <c r="H80" s="7"/>
      <c r="I80" s="8">
        <f>SUM(I8:I79)</f>
        <v>265227988405</v>
      </c>
      <c r="J80" s="7"/>
      <c r="K80" s="7"/>
      <c r="L80" s="7"/>
      <c r="M80" s="8">
        <f>SUM(M8:M79)</f>
        <v>2126580291074</v>
      </c>
      <c r="N80" s="7"/>
      <c r="O80" s="8">
        <f>SUM(O8:O79)</f>
        <v>1750898041540</v>
      </c>
      <c r="P80" s="7"/>
      <c r="Q80" s="8">
        <f>SUM(Q8:Q79)</f>
        <v>375682249534</v>
      </c>
    </row>
    <row r="81" spans="3:17" ht="24.75" thickTop="1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3:17">
      <c r="Q82" s="3"/>
    </row>
    <row r="83" spans="3:17">
      <c r="Q83" s="3"/>
    </row>
    <row r="84" spans="3:17">
      <c r="Q84" s="3"/>
    </row>
    <row r="85" spans="3:17">
      <c r="Q8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86"/>
  <sheetViews>
    <sheetView rightToLeft="1" workbookViewId="0">
      <selection activeCell="I84" sqref="I84"/>
    </sheetView>
  </sheetViews>
  <sheetFormatPr defaultRowHeight="24"/>
  <cols>
    <col min="1" max="1" width="28.425781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9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5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5" ht="24.7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5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5" ht="24.75">
      <c r="A6" s="13" t="s">
        <v>3</v>
      </c>
      <c r="C6" s="14" t="s">
        <v>111</v>
      </c>
      <c r="D6" s="14" t="s">
        <v>111</v>
      </c>
      <c r="E6" s="14" t="s">
        <v>111</v>
      </c>
      <c r="F6" s="14" t="s">
        <v>111</v>
      </c>
      <c r="G6" s="14" t="s">
        <v>111</v>
      </c>
      <c r="H6" s="14" t="s">
        <v>111</v>
      </c>
      <c r="I6" s="14" t="s">
        <v>111</v>
      </c>
      <c r="J6" s="14" t="s">
        <v>111</v>
      </c>
      <c r="K6" s="14" t="s">
        <v>111</v>
      </c>
      <c r="M6" s="14" t="s">
        <v>112</v>
      </c>
      <c r="N6" s="14" t="s">
        <v>112</v>
      </c>
      <c r="O6" s="14" t="s">
        <v>112</v>
      </c>
      <c r="P6" s="14" t="s">
        <v>112</v>
      </c>
      <c r="Q6" s="14" t="s">
        <v>112</v>
      </c>
      <c r="R6" s="14" t="s">
        <v>112</v>
      </c>
      <c r="S6" s="14" t="s">
        <v>112</v>
      </c>
      <c r="T6" s="14" t="s">
        <v>112</v>
      </c>
      <c r="U6" s="14" t="s">
        <v>112</v>
      </c>
    </row>
    <row r="7" spans="1:25" ht="24.75">
      <c r="A7" s="14" t="s">
        <v>3</v>
      </c>
      <c r="C7" s="14" t="s">
        <v>138</v>
      </c>
      <c r="E7" s="14" t="s">
        <v>139</v>
      </c>
      <c r="G7" s="14" t="s">
        <v>140</v>
      </c>
      <c r="I7" s="14" t="s">
        <v>96</v>
      </c>
      <c r="K7" s="14" t="s">
        <v>141</v>
      </c>
      <c r="M7" s="14" t="s">
        <v>138</v>
      </c>
      <c r="O7" s="14" t="s">
        <v>139</v>
      </c>
      <c r="Q7" s="14" t="s">
        <v>140</v>
      </c>
      <c r="S7" s="14" t="s">
        <v>96</v>
      </c>
      <c r="U7" s="14" t="s">
        <v>141</v>
      </c>
    </row>
    <row r="8" spans="1:25">
      <c r="A8" s="1" t="s">
        <v>80</v>
      </c>
      <c r="C8" s="7">
        <v>0</v>
      </c>
      <c r="D8" s="7"/>
      <c r="E8" s="7">
        <v>148886441</v>
      </c>
      <c r="F8" s="7"/>
      <c r="G8" s="7">
        <v>-48921901</v>
      </c>
      <c r="H8" s="7"/>
      <c r="I8" s="7">
        <f>C8+E8+G8</f>
        <v>99964540</v>
      </c>
      <c r="J8" s="7"/>
      <c r="K8" s="9">
        <f>I8/$I$85</f>
        <v>9.8268425646713979E-4</v>
      </c>
      <c r="L8" s="7"/>
      <c r="M8" s="7">
        <v>0</v>
      </c>
      <c r="N8" s="7"/>
      <c r="O8" s="7">
        <v>148886441</v>
      </c>
      <c r="P8" s="7"/>
      <c r="Q8" s="7">
        <v>-48921901</v>
      </c>
      <c r="R8" s="7"/>
      <c r="S8" s="7">
        <f>M8+O8+Q8</f>
        <v>99964540</v>
      </c>
      <c r="T8" s="7"/>
      <c r="U8" s="9">
        <f>S8/$S$85</f>
        <v>4.1298387440143204E-5</v>
      </c>
      <c r="V8" s="7"/>
      <c r="W8" s="7"/>
      <c r="X8" s="7"/>
      <c r="Y8" s="7"/>
    </row>
    <row r="9" spans="1:25">
      <c r="A9" s="1" t="s">
        <v>41</v>
      </c>
      <c r="C9" s="7">
        <v>0</v>
      </c>
      <c r="D9" s="7"/>
      <c r="E9" s="7">
        <v>-33463741942</v>
      </c>
      <c r="F9" s="7"/>
      <c r="G9" s="7">
        <v>420810481</v>
      </c>
      <c r="H9" s="7"/>
      <c r="I9" s="7">
        <f t="shared" ref="I9:I72" si="0">C9+E9+G9</f>
        <v>-33042931461</v>
      </c>
      <c r="J9" s="7"/>
      <c r="K9" s="9">
        <f t="shared" ref="K9:K72" si="1">I9/$I$85</f>
        <v>-0.32482286753130102</v>
      </c>
      <c r="L9" s="7"/>
      <c r="M9" s="7">
        <v>0</v>
      </c>
      <c r="N9" s="7"/>
      <c r="O9" s="7">
        <v>12812379498</v>
      </c>
      <c r="P9" s="7"/>
      <c r="Q9" s="7">
        <v>2871985803</v>
      </c>
      <c r="R9" s="7"/>
      <c r="S9" s="7">
        <f t="shared" ref="S9:S72" si="2">M9+O9+Q9</f>
        <v>15684365301</v>
      </c>
      <c r="T9" s="7"/>
      <c r="U9" s="9">
        <f t="shared" ref="U9:U72" si="3">S9/$S$85</f>
        <v>6.4796876467739092E-3</v>
      </c>
      <c r="V9" s="7"/>
      <c r="W9" s="7"/>
      <c r="X9" s="7"/>
      <c r="Y9" s="7"/>
    </row>
    <row r="10" spans="1:25">
      <c r="A10" s="1" t="s">
        <v>46</v>
      </c>
      <c r="C10" s="7">
        <v>0</v>
      </c>
      <c r="D10" s="7"/>
      <c r="E10" s="7">
        <v>-18305595098</v>
      </c>
      <c r="F10" s="7"/>
      <c r="G10" s="7">
        <v>9325688416</v>
      </c>
      <c r="H10" s="7"/>
      <c r="I10" s="7">
        <f t="shared" si="0"/>
        <v>-8979906682</v>
      </c>
      <c r="J10" s="7"/>
      <c r="K10" s="9">
        <f t="shared" si="1"/>
        <v>-8.8275431677527549E-2</v>
      </c>
      <c r="L10" s="7"/>
      <c r="M10" s="7">
        <v>0</v>
      </c>
      <c r="N10" s="7"/>
      <c r="O10" s="7">
        <v>8032193439</v>
      </c>
      <c r="P10" s="7"/>
      <c r="Q10" s="7">
        <v>7340954431</v>
      </c>
      <c r="R10" s="7"/>
      <c r="S10" s="7">
        <f t="shared" si="2"/>
        <v>15373147870</v>
      </c>
      <c r="T10" s="7"/>
      <c r="U10" s="9">
        <f t="shared" si="3"/>
        <v>6.3511142742203614E-3</v>
      </c>
      <c r="V10" s="7"/>
      <c r="W10" s="7"/>
      <c r="X10" s="7"/>
      <c r="Y10" s="7"/>
    </row>
    <row r="11" spans="1:25">
      <c r="A11" s="1" t="s">
        <v>38</v>
      </c>
      <c r="C11" s="7">
        <v>0</v>
      </c>
      <c r="D11" s="7"/>
      <c r="E11" s="7">
        <v>-24491005998</v>
      </c>
      <c r="F11" s="7"/>
      <c r="G11" s="7">
        <v>217271008</v>
      </c>
      <c r="H11" s="7"/>
      <c r="I11" s="7">
        <f t="shared" si="0"/>
        <v>-24273734990</v>
      </c>
      <c r="J11" s="7"/>
      <c r="K11" s="9">
        <f t="shared" si="1"/>
        <v>-0.23861878642495171</v>
      </c>
      <c r="L11" s="7"/>
      <c r="M11" s="7">
        <v>0</v>
      </c>
      <c r="N11" s="7"/>
      <c r="O11" s="7">
        <v>21602728035</v>
      </c>
      <c r="P11" s="7"/>
      <c r="Q11" s="7">
        <v>2929490281</v>
      </c>
      <c r="R11" s="7"/>
      <c r="S11" s="7">
        <f t="shared" si="2"/>
        <v>24532218316</v>
      </c>
      <c r="T11" s="7"/>
      <c r="U11" s="9">
        <f t="shared" si="3"/>
        <v>1.0135004440378013E-2</v>
      </c>
      <c r="V11" s="7"/>
      <c r="W11" s="7"/>
      <c r="X11" s="7"/>
      <c r="Y11" s="7"/>
    </row>
    <row r="12" spans="1:25">
      <c r="A12" s="1" t="s">
        <v>73</v>
      </c>
      <c r="C12" s="7">
        <v>0</v>
      </c>
      <c r="D12" s="7"/>
      <c r="E12" s="7">
        <v>-10829130358</v>
      </c>
      <c r="F12" s="7"/>
      <c r="G12" s="7">
        <v>14780109036</v>
      </c>
      <c r="H12" s="7"/>
      <c r="I12" s="7">
        <f t="shared" si="0"/>
        <v>3950978678</v>
      </c>
      <c r="J12" s="7"/>
      <c r="K12" s="9">
        <f t="shared" si="1"/>
        <v>3.883941790266781E-2</v>
      </c>
      <c r="L12" s="7"/>
      <c r="M12" s="7">
        <v>0</v>
      </c>
      <c r="N12" s="7"/>
      <c r="O12" s="7">
        <v>23791920647</v>
      </c>
      <c r="P12" s="7"/>
      <c r="Q12" s="7">
        <v>16804680091</v>
      </c>
      <c r="R12" s="7"/>
      <c r="S12" s="7">
        <f t="shared" si="2"/>
        <v>40596600738</v>
      </c>
      <c r="T12" s="7"/>
      <c r="U12" s="9">
        <f t="shared" si="3"/>
        <v>1.6771688701120693E-2</v>
      </c>
      <c r="V12" s="7"/>
      <c r="W12" s="7"/>
      <c r="X12" s="7"/>
      <c r="Y12" s="7"/>
    </row>
    <row r="13" spans="1:25">
      <c r="A13" s="1" t="s">
        <v>72</v>
      </c>
      <c r="C13" s="7">
        <v>0</v>
      </c>
      <c r="D13" s="7"/>
      <c r="E13" s="7">
        <v>-10619126719</v>
      </c>
      <c r="F13" s="7"/>
      <c r="G13" s="7">
        <v>7460211981</v>
      </c>
      <c r="H13" s="7"/>
      <c r="I13" s="7">
        <f t="shared" si="0"/>
        <v>-3158914738</v>
      </c>
      <c r="J13" s="7"/>
      <c r="K13" s="9">
        <f t="shared" si="1"/>
        <v>-3.1053169259365566E-2</v>
      </c>
      <c r="L13" s="7"/>
      <c r="M13" s="7">
        <v>0</v>
      </c>
      <c r="N13" s="7"/>
      <c r="O13" s="7">
        <v>37923868985</v>
      </c>
      <c r="P13" s="7"/>
      <c r="Q13" s="7">
        <v>11110007681</v>
      </c>
      <c r="R13" s="7"/>
      <c r="S13" s="7">
        <f t="shared" si="2"/>
        <v>49033876666</v>
      </c>
      <c r="T13" s="7"/>
      <c r="U13" s="9">
        <f t="shared" si="3"/>
        <v>2.0257383630682094E-2</v>
      </c>
      <c r="V13" s="7"/>
      <c r="W13" s="7"/>
      <c r="X13" s="7"/>
      <c r="Y13" s="7"/>
    </row>
    <row r="14" spans="1:25">
      <c r="A14" s="1" t="s">
        <v>22</v>
      </c>
      <c r="C14" s="7">
        <v>0</v>
      </c>
      <c r="D14" s="7"/>
      <c r="E14" s="7">
        <v>2842465071</v>
      </c>
      <c r="F14" s="7"/>
      <c r="G14" s="7">
        <v>713744510</v>
      </c>
      <c r="H14" s="7"/>
      <c r="I14" s="7">
        <f t="shared" si="0"/>
        <v>3556209581</v>
      </c>
      <c r="J14" s="7"/>
      <c r="K14" s="9">
        <f t="shared" si="1"/>
        <v>3.4958708037333072E-2</v>
      </c>
      <c r="L14" s="7"/>
      <c r="M14" s="7">
        <v>0</v>
      </c>
      <c r="N14" s="7"/>
      <c r="O14" s="7">
        <v>64394342836</v>
      </c>
      <c r="P14" s="7"/>
      <c r="Q14" s="7">
        <v>985638812</v>
      </c>
      <c r="R14" s="7"/>
      <c r="S14" s="7">
        <f t="shared" si="2"/>
        <v>65379981648</v>
      </c>
      <c r="T14" s="7"/>
      <c r="U14" s="9">
        <f t="shared" si="3"/>
        <v>2.7010456036996283E-2</v>
      </c>
      <c r="V14" s="7"/>
      <c r="W14" s="7"/>
      <c r="X14" s="7"/>
      <c r="Y14" s="7"/>
    </row>
    <row r="15" spans="1:25">
      <c r="A15" s="1" t="s">
        <v>23</v>
      </c>
      <c r="C15" s="7">
        <v>0</v>
      </c>
      <c r="D15" s="7"/>
      <c r="E15" s="7">
        <v>1766552155</v>
      </c>
      <c r="F15" s="7"/>
      <c r="G15" s="7">
        <v>115446496</v>
      </c>
      <c r="H15" s="7"/>
      <c r="I15" s="7">
        <f t="shared" si="0"/>
        <v>1881998651</v>
      </c>
      <c r="J15" s="7"/>
      <c r="K15" s="9">
        <f t="shared" si="1"/>
        <v>1.8500664786034078E-2</v>
      </c>
      <c r="L15" s="7"/>
      <c r="M15" s="7">
        <v>0</v>
      </c>
      <c r="N15" s="7"/>
      <c r="O15" s="7">
        <v>7873047801</v>
      </c>
      <c r="P15" s="7"/>
      <c r="Q15" s="7">
        <v>140805040</v>
      </c>
      <c r="R15" s="7"/>
      <c r="S15" s="7">
        <f t="shared" si="2"/>
        <v>8013852841</v>
      </c>
      <c r="T15" s="7"/>
      <c r="U15" s="9">
        <f t="shared" si="3"/>
        <v>3.3107659927801435E-3</v>
      </c>
      <c r="V15" s="7"/>
      <c r="W15" s="7"/>
      <c r="X15" s="7"/>
      <c r="Y15" s="7"/>
    </row>
    <row r="16" spans="1:25">
      <c r="A16" s="1" t="s">
        <v>21</v>
      </c>
      <c r="C16" s="7">
        <v>0</v>
      </c>
      <c r="D16" s="7"/>
      <c r="E16" s="7">
        <v>12890922507</v>
      </c>
      <c r="F16" s="7"/>
      <c r="G16" s="7">
        <v>1038859615</v>
      </c>
      <c r="H16" s="7"/>
      <c r="I16" s="7">
        <f t="shared" si="0"/>
        <v>13929782122</v>
      </c>
      <c r="J16" s="7"/>
      <c r="K16" s="9">
        <f t="shared" si="1"/>
        <v>0.13693433278747469</v>
      </c>
      <c r="L16" s="7"/>
      <c r="M16" s="7">
        <v>0</v>
      </c>
      <c r="N16" s="7"/>
      <c r="O16" s="7">
        <v>82785861853</v>
      </c>
      <c r="P16" s="7"/>
      <c r="Q16" s="7">
        <v>1513451320</v>
      </c>
      <c r="R16" s="7"/>
      <c r="S16" s="7">
        <f t="shared" si="2"/>
        <v>84299313173</v>
      </c>
      <c r="T16" s="7"/>
      <c r="U16" s="9">
        <f t="shared" si="3"/>
        <v>3.4826606478222395E-2</v>
      </c>
      <c r="V16" s="7"/>
      <c r="W16" s="7"/>
      <c r="X16" s="7"/>
      <c r="Y16" s="7"/>
    </row>
    <row r="17" spans="1:25">
      <c r="A17" s="1" t="s">
        <v>76</v>
      </c>
      <c r="C17" s="7">
        <v>0</v>
      </c>
      <c r="D17" s="7"/>
      <c r="E17" s="7">
        <v>-658868736</v>
      </c>
      <c r="F17" s="7"/>
      <c r="G17" s="7">
        <v>5532542070</v>
      </c>
      <c r="H17" s="7"/>
      <c r="I17" s="7">
        <f t="shared" si="0"/>
        <v>4873673334</v>
      </c>
      <c r="J17" s="7"/>
      <c r="K17" s="9">
        <f t="shared" si="1"/>
        <v>4.7909809383262461E-2</v>
      </c>
      <c r="L17" s="7"/>
      <c r="M17" s="7">
        <v>0</v>
      </c>
      <c r="N17" s="7"/>
      <c r="O17" s="7">
        <v>23803539418</v>
      </c>
      <c r="P17" s="7"/>
      <c r="Q17" s="7">
        <v>7083080829</v>
      </c>
      <c r="R17" s="7"/>
      <c r="S17" s="7">
        <f t="shared" si="2"/>
        <v>30886620247</v>
      </c>
      <c r="T17" s="7"/>
      <c r="U17" s="9">
        <f t="shared" si="3"/>
        <v>1.276020086399815E-2</v>
      </c>
      <c r="V17" s="7"/>
      <c r="W17" s="7"/>
      <c r="X17" s="7"/>
      <c r="Y17" s="7"/>
    </row>
    <row r="18" spans="1:25">
      <c r="A18" s="1" t="s">
        <v>24</v>
      </c>
      <c r="C18" s="7">
        <v>0</v>
      </c>
      <c r="D18" s="7"/>
      <c r="E18" s="7">
        <v>7891895322</v>
      </c>
      <c r="F18" s="7"/>
      <c r="G18" s="7">
        <v>1307498597</v>
      </c>
      <c r="H18" s="7"/>
      <c r="I18" s="7">
        <f t="shared" si="0"/>
        <v>9199393919</v>
      </c>
      <c r="J18" s="7"/>
      <c r="K18" s="9">
        <f t="shared" si="1"/>
        <v>9.0433063296653404E-2</v>
      </c>
      <c r="L18" s="7"/>
      <c r="M18" s="7">
        <v>0</v>
      </c>
      <c r="N18" s="7"/>
      <c r="O18" s="7">
        <v>62054490848</v>
      </c>
      <c r="P18" s="7"/>
      <c r="Q18" s="7">
        <v>1650962799</v>
      </c>
      <c r="R18" s="7"/>
      <c r="S18" s="7">
        <f t="shared" si="2"/>
        <v>63705453647</v>
      </c>
      <c r="T18" s="7"/>
      <c r="U18" s="9">
        <f t="shared" si="3"/>
        <v>2.6318657663646428E-2</v>
      </c>
      <c r="V18" s="7"/>
      <c r="W18" s="7"/>
      <c r="X18" s="7"/>
      <c r="Y18" s="7"/>
    </row>
    <row r="19" spans="1:25">
      <c r="A19" s="1" t="s">
        <v>60</v>
      </c>
      <c r="C19" s="7">
        <v>0</v>
      </c>
      <c r="D19" s="7"/>
      <c r="E19" s="7">
        <v>3957094515</v>
      </c>
      <c r="F19" s="7"/>
      <c r="G19" s="7">
        <v>97027359</v>
      </c>
      <c r="H19" s="7"/>
      <c r="I19" s="7">
        <f t="shared" si="0"/>
        <v>4054121874</v>
      </c>
      <c r="J19" s="7"/>
      <c r="K19" s="9">
        <f t="shared" si="1"/>
        <v>3.9853349391482787E-2</v>
      </c>
      <c r="L19" s="7"/>
      <c r="M19" s="7">
        <v>0</v>
      </c>
      <c r="N19" s="7"/>
      <c r="O19" s="7">
        <v>6026101458</v>
      </c>
      <c r="P19" s="7"/>
      <c r="Q19" s="7">
        <v>115765258</v>
      </c>
      <c r="R19" s="7"/>
      <c r="S19" s="7">
        <f t="shared" si="2"/>
        <v>6141866716</v>
      </c>
      <c r="T19" s="7"/>
      <c r="U19" s="9">
        <f t="shared" si="3"/>
        <v>2.5373916715176002E-3</v>
      </c>
      <c r="V19" s="7"/>
      <c r="W19" s="7"/>
      <c r="X19" s="7"/>
      <c r="Y19" s="7"/>
    </row>
    <row r="20" spans="1:25">
      <c r="A20" s="1" t="s">
        <v>56</v>
      </c>
      <c r="C20" s="7">
        <v>0</v>
      </c>
      <c r="D20" s="7"/>
      <c r="E20" s="7">
        <v>0</v>
      </c>
      <c r="F20" s="7"/>
      <c r="G20" s="7">
        <v>93637109665</v>
      </c>
      <c r="H20" s="7"/>
      <c r="I20" s="7">
        <f t="shared" si="0"/>
        <v>93637109665</v>
      </c>
      <c r="J20" s="7"/>
      <c r="K20" s="9">
        <f t="shared" si="1"/>
        <v>0.92048353835152497</v>
      </c>
      <c r="L20" s="7"/>
      <c r="M20" s="7">
        <v>0</v>
      </c>
      <c r="N20" s="7"/>
      <c r="O20" s="7">
        <v>0</v>
      </c>
      <c r="P20" s="7"/>
      <c r="Q20" s="7">
        <v>105735374426</v>
      </c>
      <c r="R20" s="7"/>
      <c r="S20" s="7">
        <f t="shared" si="2"/>
        <v>105735374426</v>
      </c>
      <c r="T20" s="7"/>
      <c r="U20" s="9">
        <f t="shared" si="3"/>
        <v>4.3682494404251322E-2</v>
      </c>
      <c r="V20" s="7"/>
      <c r="W20" s="7"/>
      <c r="X20" s="7"/>
      <c r="Y20" s="7"/>
    </row>
    <row r="21" spans="1:25">
      <c r="A21" s="1" t="s">
        <v>61</v>
      </c>
      <c r="C21" s="7">
        <v>0</v>
      </c>
      <c r="D21" s="7"/>
      <c r="E21" s="7">
        <v>-1012932665</v>
      </c>
      <c r="F21" s="7"/>
      <c r="G21" s="7">
        <v>47599247</v>
      </c>
      <c r="H21" s="7"/>
      <c r="I21" s="7">
        <f t="shared" si="0"/>
        <v>-965333418</v>
      </c>
      <c r="J21" s="7"/>
      <c r="K21" s="9">
        <f t="shared" si="1"/>
        <v>-9.4895445135866428E-3</v>
      </c>
      <c r="L21" s="7"/>
      <c r="M21" s="7">
        <v>0</v>
      </c>
      <c r="N21" s="7"/>
      <c r="O21" s="7">
        <v>3590117941</v>
      </c>
      <c r="P21" s="7"/>
      <c r="Q21" s="7">
        <v>831798581</v>
      </c>
      <c r="R21" s="7"/>
      <c r="S21" s="7">
        <f t="shared" si="2"/>
        <v>4421916522</v>
      </c>
      <c r="T21" s="7"/>
      <c r="U21" s="9">
        <f t="shared" si="3"/>
        <v>1.8268280107478765E-3</v>
      </c>
      <c r="V21" s="7"/>
      <c r="W21" s="7"/>
      <c r="X21" s="7"/>
      <c r="Y21" s="7"/>
    </row>
    <row r="22" spans="1:25">
      <c r="A22" s="1" t="s">
        <v>64</v>
      </c>
      <c r="C22" s="7">
        <v>0</v>
      </c>
      <c r="D22" s="7"/>
      <c r="E22" s="7">
        <v>3871237954</v>
      </c>
      <c r="F22" s="7"/>
      <c r="G22" s="7">
        <v>317154882</v>
      </c>
      <c r="H22" s="7"/>
      <c r="I22" s="7">
        <f t="shared" si="0"/>
        <v>4188392836</v>
      </c>
      <c r="J22" s="7"/>
      <c r="K22" s="9">
        <f t="shared" si="1"/>
        <v>4.1173277042408786E-2</v>
      </c>
      <c r="L22" s="7"/>
      <c r="M22" s="7">
        <v>0</v>
      </c>
      <c r="N22" s="7"/>
      <c r="O22" s="7">
        <v>15780661581</v>
      </c>
      <c r="P22" s="7"/>
      <c r="Q22" s="7">
        <v>1078904005</v>
      </c>
      <c r="R22" s="7"/>
      <c r="S22" s="7">
        <f t="shared" si="2"/>
        <v>16859565586</v>
      </c>
      <c r="T22" s="7"/>
      <c r="U22" s="9">
        <f t="shared" si="3"/>
        <v>6.9651985758463252E-3</v>
      </c>
      <c r="V22" s="7"/>
      <c r="W22" s="7"/>
      <c r="X22" s="7"/>
      <c r="Y22" s="7"/>
    </row>
    <row r="23" spans="1:25">
      <c r="A23" s="1" t="s">
        <v>83</v>
      </c>
      <c r="C23" s="7">
        <v>0</v>
      </c>
      <c r="D23" s="7"/>
      <c r="E23" s="7">
        <v>23146838</v>
      </c>
      <c r="F23" s="7"/>
      <c r="G23" s="7">
        <v>-1380861</v>
      </c>
      <c r="H23" s="7"/>
      <c r="I23" s="7">
        <f t="shared" si="0"/>
        <v>21765977</v>
      </c>
      <c r="J23" s="7"/>
      <c r="K23" s="9">
        <f t="shared" si="1"/>
        <v>2.139667018377303E-4</v>
      </c>
      <c r="L23" s="7"/>
      <c r="M23" s="7">
        <v>0</v>
      </c>
      <c r="N23" s="7"/>
      <c r="O23" s="7">
        <v>23146838</v>
      </c>
      <c r="P23" s="7"/>
      <c r="Q23" s="7">
        <v>-1380861</v>
      </c>
      <c r="R23" s="7"/>
      <c r="S23" s="7">
        <f t="shared" si="2"/>
        <v>21765977</v>
      </c>
      <c r="T23" s="7"/>
      <c r="U23" s="9">
        <f t="shared" si="3"/>
        <v>8.9921861407979857E-6</v>
      </c>
      <c r="V23" s="7"/>
      <c r="W23" s="7"/>
      <c r="X23" s="7"/>
      <c r="Y23" s="7"/>
    </row>
    <row r="24" spans="1:25">
      <c r="A24" s="1" t="s">
        <v>62</v>
      </c>
      <c r="C24" s="7">
        <v>0</v>
      </c>
      <c r="D24" s="7"/>
      <c r="E24" s="7">
        <v>4802776530</v>
      </c>
      <c r="F24" s="7"/>
      <c r="G24" s="7">
        <v>6605183747</v>
      </c>
      <c r="H24" s="7"/>
      <c r="I24" s="7">
        <f t="shared" si="0"/>
        <v>11407960277</v>
      </c>
      <c r="J24" s="7"/>
      <c r="K24" s="9">
        <f t="shared" si="1"/>
        <v>0.11214399588704564</v>
      </c>
      <c r="L24" s="7"/>
      <c r="M24" s="7">
        <v>0</v>
      </c>
      <c r="N24" s="7"/>
      <c r="O24" s="7">
        <v>4801727054</v>
      </c>
      <c r="P24" s="7"/>
      <c r="Q24" s="7">
        <v>6605183747</v>
      </c>
      <c r="R24" s="7"/>
      <c r="S24" s="7">
        <f t="shared" si="2"/>
        <v>11406910801</v>
      </c>
      <c r="T24" s="7"/>
      <c r="U24" s="9">
        <f t="shared" si="3"/>
        <v>4.7125412846880732E-3</v>
      </c>
      <c r="V24" s="7"/>
      <c r="W24" s="7"/>
      <c r="X24" s="7"/>
      <c r="Y24" s="7"/>
    </row>
    <row r="25" spans="1:25">
      <c r="A25" s="1" t="s">
        <v>55</v>
      </c>
      <c r="C25" s="7">
        <v>0</v>
      </c>
      <c r="D25" s="7"/>
      <c r="E25" s="7">
        <v>-26748559273</v>
      </c>
      <c r="F25" s="7"/>
      <c r="G25" s="7">
        <v>3613611999</v>
      </c>
      <c r="H25" s="7"/>
      <c r="I25" s="7">
        <f t="shared" si="0"/>
        <v>-23134947274</v>
      </c>
      <c r="J25" s="7"/>
      <c r="K25" s="9">
        <f t="shared" si="1"/>
        <v>-0.22742412919978594</v>
      </c>
      <c r="L25" s="7"/>
      <c r="M25" s="7">
        <v>0</v>
      </c>
      <c r="N25" s="7"/>
      <c r="O25" s="7">
        <v>26855970837</v>
      </c>
      <c r="P25" s="7"/>
      <c r="Q25" s="7">
        <v>4044060082</v>
      </c>
      <c r="R25" s="7"/>
      <c r="S25" s="7">
        <f t="shared" si="2"/>
        <v>30900030919</v>
      </c>
      <c r="T25" s="7"/>
      <c r="U25" s="9">
        <f t="shared" si="3"/>
        <v>1.2765741219889236E-2</v>
      </c>
      <c r="V25" s="7"/>
      <c r="W25" s="7"/>
      <c r="X25" s="7"/>
      <c r="Y25" s="7"/>
    </row>
    <row r="26" spans="1:25">
      <c r="A26" s="1" t="s">
        <v>63</v>
      </c>
      <c r="C26" s="7">
        <v>0</v>
      </c>
      <c r="D26" s="7"/>
      <c r="E26" s="7">
        <v>21658757067</v>
      </c>
      <c r="F26" s="7"/>
      <c r="G26" s="7">
        <v>1512264270</v>
      </c>
      <c r="H26" s="7"/>
      <c r="I26" s="7">
        <f t="shared" si="0"/>
        <v>23171021337</v>
      </c>
      <c r="J26" s="7"/>
      <c r="K26" s="9">
        <f t="shared" si="1"/>
        <v>0.22777874908576656</v>
      </c>
      <c r="L26" s="7"/>
      <c r="M26" s="7">
        <v>0</v>
      </c>
      <c r="N26" s="7"/>
      <c r="O26" s="7">
        <v>191515972197</v>
      </c>
      <c r="P26" s="7"/>
      <c r="Q26" s="7">
        <v>2970766689</v>
      </c>
      <c r="R26" s="7"/>
      <c r="S26" s="7">
        <f t="shared" si="2"/>
        <v>194486738886</v>
      </c>
      <c r="T26" s="7"/>
      <c r="U26" s="9">
        <f t="shared" si="3"/>
        <v>8.0348378479848895E-2</v>
      </c>
      <c r="V26" s="7"/>
      <c r="W26" s="7"/>
      <c r="X26" s="7"/>
      <c r="Y26" s="7"/>
    </row>
    <row r="27" spans="1:25">
      <c r="A27" s="1" t="s">
        <v>59</v>
      </c>
      <c r="C27" s="7">
        <v>0</v>
      </c>
      <c r="D27" s="7"/>
      <c r="E27" s="7">
        <v>1721765208</v>
      </c>
      <c r="F27" s="7"/>
      <c r="G27" s="7">
        <v>477656624</v>
      </c>
      <c r="H27" s="7"/>
      <c r="I27" s="7">
        <f t="shared" si="0"/>
        <v>2199421832</v>
      </c>
      <c r="J27" s="7"/>
      <c r="K27" s="9">
        <f t="shared" si="1"/>
        <v>2.1621038896757934E-2</v>
      </c>
      <c r="L27" s="7"/>
      <c r="M27" s="7">
        <v>0</v>
      </c>
      <c r="N27" s="7"/>
      <c r="O27" s="7">
        <v>26086184064</v>
      </c>
      <c r="P27" s="7"/>
      <c r="Q27" s="7">
        <v>774317787</v>
      </c>
      <c r="R27" s="7"/>
      <c r="S27" s="7">
        <f t="shared" si="2"/>
        <v>26860501851</v>
      </c>
      <c r="T27" s="7"/>
      <c r="U27" s="9">
        <f t="shared" si="3"/>
        <v>1.1096889079660464E-2</v>
      </c>
      <c r="V27" s="7"/>
      <c r="W27" s="7"/>
      <c r="X27" s="7"/>
      <c r="Y27" s="7"/>
    </row>
    <row r="28" spans="1:25">
      <c r="A28" s="1" t="s">
        <v>75</v>
      </c>
      <c r="C28" s="7">
        <v>0</v>
      </c>
      <c r="D28" s="7"/>
      <c r="E28" s="7">
        <v>-8521658761</v>
      </c>
      <c r="F28" s="7"/>
      <c r="G28" s="7">
        <v>2516099748</v>
      </c>
      <c r="H28" s="7"/>
      <c r="I28" s="7">
        <f t="shared" si="0"/>
        <v>-6005559013</v>
      </c>
      <c r="J28" s="7"/>
      <c r="K28" s="9">
        <f t="shared" si="1"/>
        <v>-5.9036617318095341E-2</v>
      </c>
      <c r="L28" s="7"/>
      <c r="M28" s="7">
        <v>0</v>
      </c>
      <c r="N28" s="7"/>
      <c r="O28" s="7">
        <v>157860372306</v>
      </c>
      <c r="P28" s="7"/>
      <c r="Q28" s="7">
        <v>8134512862</v>
      </c>
      <c r="R28" s="7"/>
      <c r="S28" s="7">
        <f t="shared" si="2"/>
        <v>165994885168</v>
      </c>
      <c r="T28" s="7"/>
      <c r="U28" s="9">
        <f t="shared" si="3"/>
        <v>6.857752839907176E-2</v>
      </c>
      <c r="V28" s="7"/>
      <c r="W28" s="7"/>
      <c r="X28" s="7"/>
      <c r="Y28" s="7"/>
    </row>
    <row r="29" spans="1:25">
      <c r="A29" s="1" t="s">
        <v>37</v>
      </c>
      <c r="C29" s="7">
        <v>0</v>
      </c>
      <c r="D29" s="7"/>
      <c r="E29" s="7">
        <v>8256760038</v>
      </c>
      <c r="F29" s="7"/>
      <c r="G29" s="7">
        <v>3752376996</v>
      </c>
      <c r="H29" s="7"/>
      <c r="I29" s="7">
        <f t="shared" si="0"/>
        <v>12009137034</v>
      </c>
      <c r="J29" s="7"/>
      <c r="K29" s="9">
        <f t="shared" si="1"/>
        <v>0.11805376083427464</v>
      </c>
      <c r="L29" s="7"/>
      <c r="M29" s="7">
        <v>0</v>
      </c>
      <c r="N29" s="7"/>
      <c r="O29" s="7">
        <v>56424203347</v>
      </c>
      <c r="P29" s="7"/>
      <c r="Q29" s="7">
        <v>5805645999</v>
      </c>
      <c r="R29" s="7"/>
      <c r="S29" s="7">
        <f t="shared" si="2"/>
        <v>62229849346</v>
      </c>
      <c r="T29" s="7"/>
      <c r="U29" s="9">
        <f t="shared" si="3"/>
        <v>2.5709040712165038E-2</v>
      </c>
      <c r="V29" s="7"/>
      <c r="W29" s="7"/>
      <c r="X29" s="7"/>
      <c r="Y29" s="7"/>
    </row>
    <row r="30" spans="1:25">
      <c r="A30" s="1" t="s">
        <v>65</v>
      </c>
      <c r="C30" s="7">
        <v>0</v>
      </c>
      <c r="D30" s="7"/>
      <c r="E30" s="7">
        <v>3324178968</v>
      </c>
      <c r="F30" s="7"/>
      <c r="G30" s="7">
        <v>392962838</v>
      </c>
      <c r="H30" s="7"/>
      <c r="I30" s="7">
        <f t="shared" si="0"/>
        <v>3717141806</v>
      </c>
      <c r="J30" s="7"/>
      <c r="K30" s="9">
        <f t="shared" si="1"/>
        <v>3.6540724659084423E-2</v>
      </c>
      <c r="L30" s="7"/>
      <c r="M30" s="7">
        <v>8917500000</v>
      </c>
      <c r="N30" s="7"/>
      <c r="O30" s="7">
        <v>24169177471</v>
      </c>
      <c r="P30" s="7"/>
      <c r="Q30" s="7">
        <v>10706126404</v>
      </c>
      <c r="R30" s="7"/>
      <c r="S30" s="7">
        <f t="shared" si="2"/>
        <v>43792803875</v>
      </c>
      <c r="T30" s="7"/>
      <c r="U30" s="9">
        <f t="shared" si="3"/>
        <v>1.8092137287081547E-2</v>
      </c>
      <c r="V30" s="7"/>
      <c r="W30" s="7"/>
      <c r="X30" s="7"/>
      <c r="Y30" s="7"/>
    </row>
    <row r="31" spans="1:25">
      <c r="A31" s="1" t="s">
        <v>20</v>
      </c>
      <c r="C31" s="7">
        <v>0</v>
      </c>
      <c r="D31" s="7"/>
      <c r="E31" s="7">
        <v>0</v>
      </c>
      <c r="F31" s="7"/>
      <c r="G31" s="7">
        <v>9677325911</v>
      </c>
      <c r="H31" s="7"/>
      <c r="I31" s="7">
        <f t="shared" si="0"/>
        <v>9677325911</v>
      </c>
      <c r="J31" s="7"/>
      <c r="K31" s="9">
        <f t="shared" si="1"/>
        <v>9.5131291730459824E-2</v>
      </c>
      <c r="L31" s="7"/>
      <c r="M31" s="7">
        <v>0</v>
      </c>
      <c r="N31" s="7"/>
      <c r="O31" s="7">
        <v>0</v>
      </c>
      <c r="P31" s="7"/>
      <c r="Q31" s="7">
        <v>9677325911</v>
      </c>
      <c r="R31" s="7"/>
      <c r="S31" s="7">
        <f t="shared" si="2"/>
        <v>9677325911</v>
      </c>
      <c r="T31" s="7"/>
      <c r="U31" s="9">
        <f t="shared" si="3"/>
        <v>3.9979972383908813E-3</v>
      </c>
      <c r="V31" s="7"/>
      <c r="W31" s="7"/>
      <c r="X31" s="7"/>
      <c r="Y31" s="7"/>
    </row>
    <row r="32" spans="1:25">
      <c r="A32" s="1" t="s">
        <v>43</v>
      </c>
      <c r="C32" s="7">
        <v>0</v>
      </c>
      <c r="D32" s="7"/>
      <c r="E32" s="7">
        <v>1672807881</v>
      </c>
      <c r="F32" s="7"/>
      <c r="G32" s="7">
        <v>593561766</v>
      </c>
      <c r="H32" s="7"/>
      <c r="I32" s="7">
        <f t="shared" si="0"/>
        <v>2266369647</v>
      </c>
      <c r="J32" s="7"/>
      <c r="K32" s="9">
        <f t="shared" si="1"/>
        <v>2.2279157903811582E-2</v>
      </c>
      <c r="L32" s="7"/>
      <c r="M32" s="7">
        <v>0</v>
      </c>
      <c r="N32" s="7"/>
      <c r="O32" s="7">
        <v>23672680808</v>
      </c>
      <c r="P32" s="7"/>
      <c r="Q32" s="7">
        <v>670119969</v>
      </c>
      <c r="R32" s="7"/>
      <c r="S32" s="7">
        <f t="shared" si="2"/>
        <v>24342800777</v>
      </c>
      <c r="T32" s="7"/>
      <c r="U32" s="9">
        <f t="shared" si="3"/>
        <v>1.0056750302324856E-2</v>
      </c>
      <c r="V32" s="7"/>
      <c r="W32" s="7"/>
      <c r="X32" s="7"/>
      <c r="Y32" s="7"/>
    </row>
    <row r="33" spans="1:25">
      <c r="A33" s="1" t="s">
        <v>15</v>
      </c>
      <c r="C33" s="7">
        <v>0</v>
      </c>
      <c r="D33" s="7"/>
      <c r="E33" s="7">
        <v>-16764638230</v>
      </c>
      <c r="F33" s="7"/>
      <c r="G33" s="7">
        <v>436249157</v>
      </c>
      <c r="H33" s="7"/>
      <c r="I33" s="7">
        <f t="shared" si="0"/>
        <v>-16328389073</v>
      </c>
      <c r="J33" s="7"/>
      <c r="K33" s="9">
        <f t="shared" si="1"/>
        <v>-0.16051342681622077</v>
      </c>
      <c r="L33" s="7"/>
      <c r="M33" s="7">
        <v>0</v>
      </c>
      <c r="N33" s="7"/>
      <c r="O33" s="7">
        <v>11191765125</v>
      </c>
      <c r="P33" s="7"/>
      <c r="Q33" s="7">
        <v>480169958</v>
      </c>
      <c r="R33" s="7"/>
      <c r="S33" s="7">
        <f t="shared" si="2"/>
        <v>11671935083</v>
      </c>
      <c r="T33" s="7"/>
      <c r="U33" s="9">
        <f t="shared" si="3"/>
        <v>4.8220308644838861E-3</v>
      </c>
      <c r="V33" s="7"/>
      <c r="W33" s="7"/>
      <c r="X33" s="7"/>
      <c r="Y33" s="7"/>
    </row>
    <row r="34" spans="1:25">
      <c r="A34" s="1" t="s">
        <v>67</v>
      </c>
      <c r="C34" s="7">
        <v>14945829425</v>
      </c>
      <c r="D34" s="7"/>
      <c r="E34" s="7">
        <v>-19717326261</v>
      </c>
      <c r="F34" s="7"/>
      <c r="G34" s="7">
        <v>10561958274</v>
      </c>
      <c r="H34" s="7"/>
      <c r="I34" s="7">
        <f t="shared" si="0"/>
        <v>5790461438</v>
      </c>
      <c r="J34" s="7"/>
      <c r="K34" s="9">
        <f t="shared" si="1"/>
        <v>5.6922137517990627E-2</v>
      </c>
      <c r="L34" s="7"/>
      <c r="M34" s="7">
        <v>14945829425</v>
      </c>
      <c r="N34" s="7"/>
      <c r="O34" s="7">
        <v>29436920737</v>
      </c>
      <c r="P34" s="7"/>
      <c r="Q34" s="7">
        <v>10786631310</v>
      </c>
      <c r="R34" s="7"/>
      <c r="S34" s="7">
        <f t="shared" si="2"/>
        <v>55169381472</v>
      </c>
      <c r="T34" s="7"/>
      <c r="U34" s="9">
        <f t="shared" si="3"/>
        <v>2.2792147003964747E-2</v>
      </c>
      <c r="V34" s="7"/>
      <c r="W34" s="7"/>
      <c r="X34" s="7"/>
      <c r="Y34" s="7"/>
    </row>
    <row r="35" spans="1:25">
      <c r="A35" s="1" t="s">
        <v>48</v>
      </c>
      <c r="C35" s="7">
        <v>0</v>
      </c>
      <c r="D35" s="7"/>
      <c r="E35" s="7">
        <v>4812990664</v>
      </c>
      <c r="F35" s="7"/>
      <c r="G35" s="7">
        <v>654855012</v>
      </c>
      <c r="H35" s="7"/>
      <c r="I35" s="7">
        <f t="shared" si="0"/>
        <v>5467845676</v>
      </c>
      <c r="J35" s="7"/>
      <c r="K35" s="9">
        <f t="shared" si="1"/>
        <v>5.3750718630797729E-2</v>
      </c>
      <c r="L35" s="7"/>
      <c r="M35" s="7">
        <v>0</v>
      </c>
      <c r="N35" s="7"/>
      <c r="O35" s="7">
        <v>33600347421</v>
      </c>
      <c r="P35" s="7"/>
      <c r="Q35" s="7">
        <v>-574235788</v>
      </c>
      <c r="R35" s="7"/>
      <c r="S35" s="7">
        <f t="shared" si="2"/>
        <v>33026111633</v>
      </c>
      <c r="T35" s="7"/>
      <c r="U35" s="9">
        <f t="shared" si="3"/>
        <v>1.3644089732829807E-2</v>
      </c>
      <c r="V35" s="7"/>
      <c r="W35" s="7"/>
      <c r="X35" s="7"/>
      <c r="Y35" s="7"/>
    </row>
    <row r="36" spans="1:25">
      <c r="A36" s="1" t="s">
        <v>49</v>
      </c>
      <c r="C36" s="7">
        <v>0</v>
      </c>
      <c r="D36" s="7"/>
      <c r="E36" s="7">
        <v>-27895824678</v>
      </c>
      <c r="F36" s="7"/>
      <c r="G36" s="7">
        <v>555796265</v>
      </c>
      <c r="H36" s="7"/>
      <c r="I36" s="7">
        <f t="shared" si="0"/>
        <v>-27340028413</v>
      </c>
      <c r="J36" s="7"/>
      <c r="K36" s="9">
        <f t="shared" si="1"/>
        <v>-0.26876145774110877</v>
      </c>
      <c r="L36" s="7"/>
      <c r="M36" s="7">
        <v>17795172900</v>
      </c>
      <c r="N36" s="7"/>
      <c r="O36" s="7">
        <v>27786871204</v>
      </c>
      <c r="P36" s="7"/>
      <c r="Q36" s="7">
        <v>6839822592</v>
      </c>
      <c r="R36" s="7"/>
      <c r="S36" s="7">
        <f t="shared" si="2"/>
        <v>52421866696</v>
      </c>
      <c r="T36" s="7"/>
      <c r="U36" s="9">
        <f t="shared" si="3"/>
        <v>2.1657065206791806E-2</v>
      </c>
      <c r="V36" s="7"/>
      <c r="W36" s="7"/>
      <c r="X36" s="7"/>
      <c r="Y36" s="7"/>
    </row>
    <row r="37" spans="1:25">
      <c r="A37" s="1" t="s">
        <v>47</v>
      </c>
      <c r="C37" s="7">
        <v>0</v>
      </c>
      <c r="D37" s="7"/>
      <c r="E37" s="7">
        <v>-3032612437</v>
      </c>
      <c r="F37" s="7"/>
      <c r="G37" s="7">
        <v>63395867</v>
      </c>
      <c r="H37" s="7"/>
      <c r="I37" s="7">
        <f t="shared" si="0"/>
        <v>-2969216570</v>
      </c>
      <c r="J37" s="7"/>
      <c r="K37" s="9">
        <f t="shared" si="1"/>
        <v>-2.91883739712138E-2</v>
      </c>
      <c r="L37" s="7"/>
      <c r="M37" s="7">
        <v>0</v>
      </c>
      <c r="N37" s="7"/>
      <c r="O37" s="7">
        <v>4340229601</v>
      </c>
      <c r="P37" s="7"/>
      <c r="Q37" s="7">
        <v>-431368280</v>
      </c>
      <c r="R37" s="7"/>
      <c r="S37" s="7">
        <f t="shared" si="2"/>
        <v>3908861321</v>
      </c>
      <c r="T37" s="7"/>
      <c r="U37" s="9">
        <f t="shared" si="3"/>
        <v>1.6148693255073048E-3</v>
      </c>
      <c r="V37" s="7"/>
      <c r="W37" s="7"/>
      <c r="X37" s="7"/>
      <c r="Y37" s="7"/>
    </row>
    <row r="38" spans="1:25">
      <c r="A38" s="1" t="s">
        <v>44</v>
      </c>
      <c r="C38" s="7">
        <v>0</v>
      </c>
      <c r="D38" s="7"/>
      <c r="E38" s="7">
        <v>-5649116900</v>
      </c>
      <c r="F38" s="7"/>
      <c r="G38" s="7">
        <v>495536159</v>
      </c>
      <c r="H38" s="7"/>
      <c r="I38" s="7">
        <f t="shared" si="0"/>
        <v>-5153580741</v>
      </c>
      <c r="J38" s="7"/>
      <c r="K38" s="9">
        <f t="shared" si="1"/>
        <v>-5.0661391115419084E-2</v>
      </c>
      <c r="L38" s="7"/>
      <c r="M38" s="7">
        <v>0</v>
      </c>
      <c r="N38" s="7"/>
      <c r="O38" s="7">
        <v>66290139560</v>
      </c>
      <c r="P38" s="7"/>
      <c r="Q38" s="7">
        <v>440022761</v>
      </c>
      <c r="R38" s="7"/>
      <c r="S38" s="7">
        <f t="shared" si="2"/>
        <v>66730162321</v>
      </c>
      <c r="T38" s="7"/>
      <c r="U38" s="9">
        <f t="shared" si="3"/>
        <v>2.7568256678581263E-2</v>
      </c>
      <c r="V38" s="7"/>
      <c r="W38" s="7"/>
      <c r="X38" s="7"/>
      <c r="Y38" s="7"/>
    </row>
    <row r="39" spans="1:25">
      <c r="A39" s="1" t="s">
        <v>69</v>
      </c>
      <c r="C39" s="7">
        <v>0</v>
      </c>
      <c r="D39" s="7"/>
      <c r="E39" s="7">
        <v>-12174354038</v>
      </c>
      <c r="F39" s="7"/>
      <c r="G39" s="7">
        <v>362246088</v>
      </c>
      <c r="H39" s="7"/>
      <c r="I39" s="7">
        <f t="shared" si="0"/>
        <v>-11812107950</v>
      </c>
      <c r="J39" s="7"/>
      <c r="K39" s="9">
        <f t="shared" si="1"/>
        <v>-0.11611690023437651</v>
      </c>
      <c r="L39" s="7"/>
      <c r="M39" s="7">
        <v>0</v>
      </c>
      <c r="N39" s="7"/>
      <c r="O39" s="7">
        <v>13932292135</v>
      </c>
      <c r="P39" s="7"/>
      <c r="Q39" s="7">
        <v>186727608</v>
      </c>
      <c r="R39" s="7"/>
      <c r="S39" s="7">
        <f t="shared" si="2"/>
        <v>14119019743</v>
      </c>
      <c r="T39" s="7"/>
      <c r="U39" s="9">
        <f t="shared" si="3"/>
        <v>5.8329958565451825E-3</v>
      </c>
      <c r="V39" s="7"/>
      <c r="W39" s="7"/>
      <c r="X39" s="7"/>
      <c r="Y39" s="7"/>
    </row>
    <row r="40" spans="1:25">
      <c r="A40" s="1" t="s">
        <v>57</v>
      </c>
      <c r="C40" s="7">
        <v>0</v>
      </c>
      <c r="D40" s="7"/>
      <c r="E40" s="7">
        <v>-10197206945</v>
      </c>
      <c r="F40" s="7"/>
      <c r="G40" s="7">
        <v>215769915</v>
      </c>
      <c r="H40" s="7"/>
      <c r="I40" s="7">
        <f t="shared" si="0"/>
        <v>-9981437030</v>
      </c>
      <c r="J40" s="7"/>
      <c r="K40" s="9">
        <f t="shared" si="1"/>
        <v>-9.8120803900054218E-2</v>
      </c>
      <c r="L40" s="7"/>
      <c r="M40" s="7">
        <v>0</v>
      </c>
      <c r="N40" s="7"/>
      <c r="O40" s="7">
        <v>7060216831</v>
      </c>
      <c r="P40" s="7"/>
      <c r="Q40" s="7">
        <v>28896585</v>
      </c>
      <c r="R40" s="7"/>
      <c r="S40" s="7">
        <f t="shared" si="2"/>
        <v>7089113416</v>
      </c>
      <c r="T40" s="7"/>
      <c r="U40" s="9">
        <f t="shared" si="3"/>
        <v>2.9287280515779405E-3</v>
      </c>
      <c r="V40" s="7"/>
      <c r="W40" s="7"/>
      <c r="X40" s="7"/>
      <c r="Y40" s="7"/>
    </row>
    <row r="41" spans="1:25">
      <c r="A41" s="1" t="s">
        <v>40</v>
      </c>
      <c r="C41" s="7">
        <v>0</v>
      </c>
      <c r="D41" s="7"/>
      <c r="E41" s="7">
        <v>3237580714</v>
      </c>
      <c r="F41" s="7"/>
      <c r="G41" s="7">
        <v>138658297</v>
      </c>
      <c r="H41" s="7"/>
      <c r="I41" s="7">
        <f t="shared" si="0"/>
        <v>3376239011</v>
      </c>
      <c r="J41" s="7"/>
      <c r="K41" s="9">
        <f t="shared" si="1"/>
        <v>3.3189538232055948E-2</v>
      </c>
      <c r="L41" s="7"/>
      <c r="M41" s="7">
        <v>0</v>
      </c>
      <c r="N41" s="7"/>
      <c r="O41" s="7">
        <v>14637328135</v>
      </c>
      <c r="P41" s="7"/>
      <c r="Q41" s="7">
        <v>182506777</v>
      </c>
      <c r="R41" s="7"/>
      <c r="S41" s="7">
        <f t="shared" si="2"/>
        <v>14819834912</v>
      </c>
      <c r="T41" s="7"/>
      <c r="U41" s="9">
        <f t="shared" si="3"/>
        <v>6.1225238869176673E-3</v>
      </c>
      <c r="V41" s="7"/>
      <c r="W41" s="7"/>
      <c r="X41" s="7"/>
      <c r="Y41" s="7"/>
    </row>
    <row r="42" spans="1:25">
      <c r="A42" s="1" t="s">
        <v>77</v>
      </c>
      <c r="C42" s="7">
        <v>0</v>
      </c>
      <c r="D42" s="7"/>
      <c r="E42" s="7">
        <v>2015441082</v>
      </c>
      <c r="F42" s="7"/>
      <c r="G42" s="7">
        <v>317408746</v>
      </c>
      <c r="H42" s="7"/>
      <c r="I42" s="7">
        <f t="shared" si="0"/>
        <v>2332849828</v>
      </c>
      <c r="J42" s="7"/>
      <c r="K42" s="9">
        <f t="shared" si="1"/>
        <v>2.2932679915074632E-2</v>
      </c>
      <c r="L42" s="7"/>
      <c r="M42" s="7">
        <v>0</v>
      </c>
      <c r="N42" s="7"/>
      <c r="O42" s="7">
        <v>14317479644</v>
      </c>
      <c r="P42" s="7"/>
      <c r="Q42" s="7">
        <v>422460749</v>
      </c>
      <c r="R42" s="7"/>
      <c r="S42" s="7">
        <f t="shared" si="2"/>
        <v>14739940393</v>
      </c>
      <c r="T42" s="7"/>
      <c r="U42" s="9">
        <f t="shared" si="3"/>
        <v>6.0895170346878073E-3</v>
      </c>
      <c r="V42" s="7"/>
      <c r="W42" s="7"/>
      <c r="X42" s="7"/>
      <c r="Y42" s="7"/>
    </row>
    <row r="43" spans="1:25">
      <c r="A43" s="1" t="s">
        <v>79</v>
      </c>
      <c r="C43" s="7">
        <v>1908366258</v>
      </c>
      <c r="D43" s="7"/>
      <c r="E43" s="7">
        <v>-10767326539</v>
      </c>
      <c r="F43" s="7"/>
      <c r="G43" s="7">
        <v>93224896</v>
      </c>
      <c r="H43" s="7"/>
      <c r="I43" s="7">
        <f t="shared" si="0"/>
        <v>-8765735385</v>
      </c>
      <c r="J43" s="7"/>
      <c r="K43" s="9">
        <f t="shared" si="1"/>
        <v>-8.6170057494351707E-2</v>
      </c>
      <c r="L43" s="7"/>
      <c r="M43" s="7">
        <v>1908366258</v>
      </c>
      <c r="N43" s="7"/>
      <c r="O43" s="7">
        <v>-353450377</v>
      </c>
      <c r="P43" s="7"/>
      <c r="Q43" s="7">
        <v>130343864</v>
      </c>
      <c r="R43" s="7"/>
      <c r="S43" s="7">
        <f t="shared" si="2"/>
        <v>1685259745</v>
      </c>
      <c r="T43" s="7"/>
      <c r="U43" s="9">
        <f t="shared" si="3"/>
        <v>6.962319827239433E-4</v>
      </c>
      <c r="V43" s="7"/>
      <c r="W43" s="7"/>
      <c r="X43" s="7"/>
      <c r="Y43" s="7"/>
    </row>
    <row r="44" spans="1:25">
      <c r="A44" s="1" t="s">
        <v>35</v>
      </c>
      <c r="C44" s="7">
        <v>0</v>
      </c>
      <c r="D44" s="7"/>
      <c r="E44" s="7">
        <v>-3279720616</v>
      </c>
      <c r="F44" s="7"/>
      <c r="G44" s="7">
        <v>207279281</v>
      </c>
      <c r="H44" s="7"/>
      <c r="I44" s="7">
        <f t="shared" si="0"/>
        <v>-3072441335</v>
      </c>
      <c r="J44" s="7"/>
      <c r="K44" s="9">
        <f t="shared" si="1"/>
        <v>-3.0203107310085967E-2</v>
      </c>
      <c r="L44" s="7"/>
      <c r="M44" s="7">
        <v>0</v>
      </c>
      <c r="N44" s="7"/>
      <c r="O44" s="7">
        <v>13228803219</v>
      </c>
      <c r="P44" s="7"/>
      <c r="Q44" s="7">
        <v>2618208730</v>
      </c>
      <c r="R44" s="7"/>
      <c r="S44" s="7">
        <f t="shared" si="2"/>
        <v>15847011949</v>
      </c>
      <c r="T44" s="7"/>
      <c r="U44" s="9">
        <f t="shared" si="3"/>
        <v>6.546881916711475E-3</v>
      </c>
      <c r="V44" s="7"/>
      <c r="W44" s="7"/>
      <c r="X44" s="7"/>
      <c r="Y44" s="7"/>
    </row>
    <row r="45" spans="1:25">
      <c r="A45" s="1" t="s">
        <v>34</v>
      </c>
      <c r="C45" s="7">
        <v>0</v>
      </c>
      <c r="D45" s="7"/>
      <c r="E45" s="7">
        <v>5580462673</v>
      </c>
      <c r="F45" s="7"/>
      <c r="G45" s="7">
        <v>7468609571</v>
      </c>
      <c r="H45" s="7"/>
      <c r="I45" s="7">
        <f t="shared" si="0"/>
        <v>13049072244</v>
      </c>
      <c r="J45" s="7"/>
      <c r="K45" s="9">
        <f t="shared" si="1"/>
        <v>0.12827666546238425</v>
      </c>
      <c r="L45" s="7"/>
      <c r="M45" s="7">
        <v>0</v>
      </c>
      <c r="N45" s="7"/>
      <c r="O45" s="7">
        <v>18597495869</v>
      </c>
      <c r="P45" s="7"/>
      <c r="Q45" s="7">
        <v>7460116549</v>
      </c>
      <c r="R45" s="7"/>
      <c r="S45" s="7">
        <f t="shared" si="2"/>
        <v>26057612418</v>
      </c>
      <c r="T45" s="7"/>
      <c r="U45" s="9">
        <f t="shared" si="3"/>
        <v>1.0765191070790211E-2</v>
      </c>
      <c r="V45" s="7"/>
      <c r="W45" s="7"/>
      <c r="X45" s="7"/>
      <c r="Y45" s="7"/>
    </row>
    <row r="46" spans="1:25">
      <c r="A46" s="1" t="s">
        <v>32</v>
      </c>
      <c r="C46" s="7">
        <v>0</v>
      </c>
      <c r="D46" s="7"/>
      <c r="E46" s="7">
        <v>-3290426440</v>
      </c>
      <c r="F46" s="7"/>
      <c r="G46" s="7">
        <v>1492599037</v>
      </c>
      <c r="H46" s="7"/>
      <c r="I46" s="7">
        <f t="shared" si="0"/>
        <v>-1797827403</v>
      </c>
      <c r="J46" s="7"/>
      <c r="K46" s="9">
        <f t="shared" si="1"/>
        <v>-1.767323377643016E-2</v>
      </c>
      <c r="L46" s="7"/>
      <c r="M46" s="7">
        <v>0</v>
      </c>
      <c r="N46" s="7"/>
      <c r="O46" s="7">
        <v>6991596653</v>
      </c>
      <c r="P46" s="7"/>
      <c r="Q46" s="7">
        <v>1552465950</v>
      </c>
      <c r="R46" s="7"/>
      <c r="S46" s="7">
        <f t="shared" si="2"/>
        <v>8544062603</v>
      </c>
      <c r="T46" s="7"/>
      <c r="U46" s="9">
        <f t="shared" si="3"/>
        <v>3.5298117481612225E-3</v>
      </c>
      <c r="V46" s="7"/>
      <c r="W46" s="7"/>
      <c r="X46" s="7"/>
      <c r="Y46" s="7"/>
    </row>
    <row r="47" spans="1:25">
      <c r="A47" s="1" t="s">
        <v>68</v>
      </c>
      <c r="C47" s="7">
        <v>0</v>
      </c>
      <c r="D47" s="7"/>
      <c r="E47" s="7">
        <v>-26342626807</v>
      </c>
      <c r="F47" s="7"/>
      <c r="G47" s="7">
        <v>523305547</v>
      </c>
      <c r="H47" s="7"/>
      <c r="I47" s="7">
        <f t="shared" si="0"/>
        <v>-25819321260</v>
      </c>
      <c r="J47" s="7"/>
      <c r="K47" s="9">
        <f t="shared" si="1"/>
        <v>-0.25381240702822533</v>
      </c>
      <c r="L47" s="7"/>
      <c r="M47" s="7">
        <v>0</v>
      </c>
      <c r="N47" s="7"/>
      <c r="O47" s="7">
        <v>26254937995</v>
      </c>
      <c r="P47" s="7"/>
      <c r="Q47" s="7">
        <v>4197090898</v>
      </c>
      <c r="R47" s="7"/>
      <c r="S47" s="7">
        <f t="shared" si="2"/>
        <v>30452028893</v>
      </c>
      <c r="T47" s="7"/>
      <c r="U47" s="9">
        <f t="shared" si="3"/>
        <v>1.2580657976934114E-2</v>
      </c>
      <c r="V47" s="7"/>
      <c r="W47" s="7"/>
      <c r="X47" s="7"/>
      <c r="Y47" s="7"/>
    </row>
    <row r="48" spans="1:25">
      <c r="A48" s="1" t="s">
        <v>27</v>
      </c>
      <c r="C48" s="7">
        <v>0</v>
      </c>
      <c r="D48" s="7"/>
      <c r="E48" s="7">
        <v>-9813138861</v>
      </c>
      <c r="F48" s="7"/>
      <c r="G48" s="7">
        <v>191118924</v>
      </c>
      <c r="H48" s="7"/>
      <c r="I48" s="7">
        <f t="shared" si="0"/>
        <v>-9622019937</v>
      </c>
      <c r="J48" s="7"/>
      <c r="K48" s="9">
        <f t="shared" si="1"/>
        <v>-9.4587615843606532E-2</v>
      </c>
      <c r="L48" s="7"/>
      <c r="M48" s="7">
        <v>0</v>
      </c>
      <c r="N48" s="7"/>
      <c r="O48" s="7">
        <v>11310407002</v>
      </c>
      <c r="P48" s="7"/>
      <c r="Q48" s="7">
        <v>130804680</v>
      </c>
      <c r="R48" s="7"/>
      <c r="S48" s="7">
        <f t="shared" si="2"/>
        <v>11441211682</v>
      </c>
      <c r="T48" s="7"/>
      <c r="U48" s="9">
        <f t="shared" si="3"/>
        <v>4.7267120203617055E-3</v>
      </c>
      <c r="V48" s="7"/>
      <c r="W48" s="7"/>
      <c r="X48" s="7"/>
      <c r="Y48" s="7"/>
    </row>
    <row r="49" spans="1:25">
      <c r="A49" s="1" t="s">
        <v>30</v>
      </c>
      <c r="C49" s="7">
        <v>0</v>
      </c>
      <c r="D49" s="7"/>
      <c r="E49" s="7">
        <v>-38239856828</v>
      </c>
      <c r="F49" s="7"/>
      <c r="G49" s="7">
        <v>21935023092</v>
      </c>
      <c r="H49" s="7"/>
      <c r="I49" s="7">
        <f t="shared" si="0"/>
        <v>-16304833736</v>
      </c>
      <c r="J49" s="7"/>
      <c r="K49" s="9">
        <f t="shared" si="1"/>
        <v>-0.16028187011795877</v>
      </c>
      <c r="L49" s="7"/>
      <c r="M49" s="7">
        <v>0</v>
      </c>
      <c r="N49" s="7"/>
      <c r="O49" s="7">
        <v>6521589504</v>
      </c>
      <c r="P49" s="7"/>
      <c r="Q49" s="7">
        <v>22417876005</v>
      </c>
      <c r="R49" s="7"/>
      <c r="S49" s="7">
        <f t="shared" si="2"/>
        <v>28939465509</v>
      </c>
      <c r="T49" s="7"/>
      <c r="U49" s="9">
        <f t="shared" si="3"/>
        <v>1.1955772105802148E-2</v>
      </c>
      <c r="V49" s="7"/>
      <c r="W49" s="7"/>
      <c r="X49" s="7"/>
      <c r="Y49" s="7"/>
    </row>
    <row r="50" spans="1:25">
      <c r="A50" s="1" t="s">
        <v>54</v>
      </c>
      <c r="C50" s="7">
        <v>0</v>
      </c>
      <c r="D50" s="7"/>
      <c r="E50" s="7">
        <v>21548011048</v>
      </c>
      <c r="F50" s="7"/>
      <c r="G50" s="7">
        <v>8500551452</v>
      </c>
      <c r="H50" s="7"/>
      <c r="I50" s="7">
        <f t="shared" si="0"/>
        <v>30048562500</v>
      </c>
      <c r="J50" s="7"/>
      <c r="K50" s="9">
        <f t="shared" si="1"/>
        <v>0.2953872372965341</v>
      </c>
      <c r="L50" s="7"/>
      <c r="M50" s="7">
        <v>0</v>
      </c>
      <c r="N50" s="7"/>
      <c r="O50" s="7">
        <v>185236322299</v>
      </c>
      <c r="P50" s="7"/>
      <c r="Q50" s="7">
        <v>20667167117</v>
      </c>
      <c r="R50" s="7"/>
      <c r="S50" s="7">
        <f t="shared" si="2"/>
        <v>205903489416</v>
      </c>
      <c r="T50" s="7"/>
      <c r="U50" s="9">
        <f t="shared" si="3"/>
        <v>8.5064984855423673E-2</v>
      </c>
      <c r="V50" s="7"/>
      <c r="W50" s="7"/>
      <c r="X50" s="7"/>
      <c r="Y50" s="7"/>
    </row>
    <row r="51" spans="1:25">
      <c r="A51" s="1" t="s">
        <v>42</v>
      </c>
      <c r="C51" s="7">
        <v>0</v>
      </c>
      <c r="D51" s="7"/>
      <c r="E51" s="7">
        <v>2841524368</v>
      </c>
      <c r="F51" s="7"/>
      <c r="G51" s="7">
        <v>850845203</v>
      </c>
      <c r="H51" s="7"/>
      <c r="I51" s="7">
        <f t="shared" si="0"/>
        <v>3692369571</v>
      </c>
      <c r="J51" s="7"/>
      <c r="K51" s="9">
        <f t="shared" si="1"/>
        <v>3.6297205453854203E-2</v>
      </c>
      <c r="L51" s="7"/>
      <c r="M51" s="7">
        <v>0</v>
      </c>
      <c r="N51" s="7"/>
      <c r="O51" s="7">
        <v>52299757158</v>
      </c>
      <c r="P51" s="7"/>
      <c r="Q51" s="7">
        <v>1154181643</v>
      </c>
      <c r="R51" s="7"/>
      <c r="S51" s="7">
        <f t="shared" si="2"/>
        <v>53453938801</v>
      </c>
      <c r="T51" s="7"/>
      <c r="U51" s="9">
        <f t="shared" si="3"/>
        <v>2.208344553784174E-2</v>
      </c>
      <c r="V51" s="7"/>
      <c r="W51" s="7"/>
      <c r="X51" s="7"/>
      <c r="Y51" s="7"/>
    </row>
    <row r="52" spans="1:25">
      <c r="A52" s="1" t="s">
        <v>33</v>
      </c>
      <c r="C52" s="7">
        <v>0</v>
      </c>
      <c r="D52" s="7"/>
      <c r="E52" s="7">
        <v>10975943259</v>
      </c>
      <c r="F52" s="7"/>
      <c r="G52" s="7">
        <v>282450815</v>
      </c>
      <c r="H52" s="7"/>
      <c r="I52" s="7">
        <f t="shared" si="0"/>
        <v>11258394074</v>
      </c>
      <c r="J52" s="7"/>
      <c r="K52" s="9">
        <f t="shared" si="1"/>
        <v>0.11067371099414594</v>
      </c>
      <c r="L52" s="7"/>
      <c r="M52" s="7">
        <v>0</v>
      </c>
      <c r="N52" s="7"/>
      <c r="O52" s="7">
        <v>34027030889</v>
      </c>
      <c r="P52" s="7"/>
      <c r="Q52" s="7">
        <v>598817169</v>
      </c>
      <c r="R52" s="7"/>
      <c r="S52" s="7">
        <f t="shared" si="2"/>
        <v>34625848058</v>
      </c>
      <c r="T52" s="7"/>
      <c r="U52" s="9">
        <f t="shared" si="3"/>
        <v>1.430498943468168E-2</v>
      </c>
      <c r="V52" s="7"/>
      <c r="W52" s="7"/>
      <c r="X52" s="7"/>
      <c r="Y52" s="7"/>
    </row>
    <row r="53" spans="1:25">
      <c r="A53" s="1" t="s">
        <v>36</v>
      </c>
      <c r="C53" s="7">
        <v>5900546240</v>
      </c>
      <c r="D53" s="7"/>
      <c r="E53" s="7">
        <v>-2622442745</v>
      </c>
      <c r="F53" s="7"/>
      <c r="G53" s="7">
        <v>169475866</v>
      </c>
      <c r="H53" s="7"/>
      <c r="I53" s="7">
        <f t="shared" si="0"/>
        <v>3447579361</v>
      </c>
      <c r="J53" s="7"/>
      <c r="K53" s="9">
        <f t="shared" si="1"/>
        <v>3.389083730066423E-2</v>
      </c>
      <c r="L53" s="7"/>
      <c r="M53" s="7">
        <v>5900546240</v>
      </c>
      <c r="N53" s="7"/>
      <c r="O53" s="7">
        <v>5500437849</v>
      </c>
      <c r="P53" s="7"/>
      <c r="Q53" s="7">
        <v>1471729404</v>
      </c>
      <c r="R53" s="7"/>
      <c r="S53" s="7">
        <f t="shared" si="2"/>
        <v>12872713493</v>
      </c>
      <c r="T53" s="7"/>
      <c r="U53" s="9">
        <f t="shared" si="3"/>
        <v>5.3181088938124774E-3</v>
      </c>
      <c r="V53" s="7"/>
      <c r="W53" s="7"/>
      <c r="X53" s="7"/>
      <c r="Y53" s="7"/>
    </row>
    <row r="54" spans="1:25">
      <c r="A54" s="1" t="s">
        <v>71</v>
      </c>
      <c r="C54" s="7">
        <v>0</v>
      </c>
      <c r="D54" s="7"/>
      <c r="E54" s="7">
        <v>-18190233152</v>
      </c>
      <c r="F54" s="7"/>
      <c r="G54" s="7">
        <v>4659091446</v>
      </c>
      <c r="H54" s="7"/>
      <c r="I54" s="7">
        <f t="shared" si="0"/>
        <v>-13531141706</v>
      </c>
      <c r="J54" s="7"/>
      <c r="K54" s="9">
        <f t="shared" si="1"/>
        <v>-0.13301556658503219</v>
      </c>
      <c r="L54" s="7"/>
      <c r="M54" s="7">
        <v>5253149337</v>
      </c>
      <c r="N54" s="7"/>
      <c r="O54" s="7">
        <v>36878159506</v>
      </c>
      <c r="P54" s="7"/>
      <c r="Q54" s="7">
        <v>5073288158</v>
      </c>
      <c r="R54" s="7"/>
      <c r="S54" s="7">
        <f t="shared" si="2"/>
        <v>47204597001</v>
      </c>
      <c r="T54" s="7"/>
      <c r="U54" s="9">
        <f t="shared" si="3"/>
        <v>1.9501652645059139E-2</v>
      </c>
      <c r="V54" s="7"/>
      <c r="W54" s="7"/>
      <c r="X54" s="7"/>
      <c r="Y54" s="7"/>
    </row>
    <row r="55" spans="1:25">
      <c r="A55" s="1" t="s">
        <v>26</v>
      </c>
      <c r="C55" s="7">
        <v>0</v>
      </c>
      <c r="D55" s="7"/>
      <c r="E55" s="7">
        <v>-12780092852</v>
      </c>
      <c r="F55" s="7"/>
      <c r="G55" s="7">
        <v>4266542268</v>
      </c>
      <c r="H55" s="7"/>
      <c r="I55" s="7">
        <f t="shared" si="0"/>
        <v>-8513550584</v>
      </c>
      <c r="J55" s="7"/>
      <c r="K55" s="9">
        <f t="shared" si="1"/>
        <v>-8.3690998083254559E-2</v>
      </c>
      <c r="L55" s="7"/>
      <c r="M55" s="7">
        <v>0</v>
      </c>
      <c r="N55" s="7"/>
      <c r="O55" s="7">
        <v>22414447087</v>
      </c>
      <c r="P55" s="7"/>
      <c r="Q55" s="7">
        <v>7149023809</v>
      </c>
      <c r="R55" s="7"/>
      <c r="S55" s="7">
        <f t="shared" si="2"/>
        <v>29563470896</v>
      </c>
      <c r="T55" s="7"/>
      <c r="U55" s="9">
        <f t="shared" si="3"/>
        <v>1.2213567682484265E-2</v>
      </c>
      <c r="V55" s="7"/>
      <c r="W55" s="7"/>
      <c r="X55" s="7"/>
      <c r="Y55" s="7"/>
    </row>
    <row r="56" spans="1:25">
      <c r="A56" s="1" t="s">
        <v>29</v>
      </c>
      <c r="C56" s="7">
        <v>0</v>
      </c>
      <c r="D56" s="7"/>
      <c r="E56" s="7">
        <v>7903722353</v>
      </c>
      <c r="F56" s="7"/>
      <c r="G56" s="7">
        <v>682494809</v>
      </c>
      <c r="H56" s="7"/>
      <c r="I56" s="7">
        <f t="shared" si="0"/>
        <v>8586217162</v>
      </c>
      <c r="J56" s="7"/>
      <c r="K56" s="9">
        <f t="shared" si="1"/>
        <v>8.4405334408634944E-2</v>
      </c>
      <c r="L56" s="7"/>
      <c r="M56" s="7">
        <v>0</v>
      </c>
      <c r="N56" s="7"/>
      <c r="O56" s="7">
        <v>42187533226</v>
      </c>
      <c r="P56" s="7"/>
      <c r="Q56" s="7">
        <v>946461674</v>
      </c>
      <c r="R56" s="7"/>
      <c r="S56" s="7">
        <f t="shared" si="2"/>
        <v>43133994900</v>
      </c>
      <c r="T56" s="7"/>
      <c r="U56" s="9">
        <f t="shared" si="3"/>
        <v>1.7819963291196669E-2</v>
      </c>
      <c r="V56" s="7"/>
      <c r="W56" s="7"/>
      <c r="X56" s="7"/>
      <c r="Y56" s="7"/>
    </row>
    <row r="57" spans="1:25">
      <c r="A57" s="1" t="s">
        <v>31</v>
      </c>
      <c r="C57" s="7">
        <v>0</v>
      </c>
      <c r="D57" s="7"/>
      <c r="E57" s="7">
        <v>2211224199</v>
      </c>
      <c r="F57" s="7"/>
      <c r="G57" s="7">
        <v>122930202</v>
      </c>
      <c r="H57" s="7"/>
      <c r="I57" s="7">
        <f t="shared" si="0"/>
        <v>2334154401</v>
      </c>
      <c r="J57" s="7"/>
      <c r="K57" s="9">
        <f t="shared" si="1"/>
        <v>2.2945504296085259E-2</v>
      </c>
      <c r="L57" s="7"/>
      <c r="M57" s="7">
        <v>0</v>
      </c>
      <c r="N57" s="7"/>
      <c r="O57" s="7">
        <v>10161577203</v>
      </c>
      <c r="P57" s="7"/>
      <c r="Q57" s="7">
        <v>153972791</v>
      </c>
      <c r="R57" s="7"/>
      <c r="S57" s="7">
        <f t="shared" si="2"/>
        <v>10315549994</v>
      </c>
      <c r="T57" s="7"/>
      <c r="U57" s="9">
        <f t="shared" si="3"/>
        <v>4.2616669902185208E-3</v>
      </c>
      <c r="V57" s="7"/>
      <c r="W57" s="7"/>
      <c r="X57" s="7"/>
      <c r="Y57" s="7"/>
    </row>
    <row r="58" spans="1:25">
      <c r="A58" s="1" t="s">
        <v>28</v>
      </c>
      <c r="C58" s="7">
        <v>0</v>
      </c>
      <c r="D58" s="7"/>
      <c r="E58" s="7">
        <v>1221555391</v>
      </c>
      <c r="F58" s="7"/>
      <c r="G58" s="7">
        <v>109520036</v>
      </c>
      <c r="H58" s="7"/>
      <c r="I58" s="7">
        <f t="shared" si="0"/>
        <v>1331075427</v>
      </c>
      <c r="J58" s="7"/>
      <c r="K58" s="9">
        <f t="shared" si="1"/>
        <v>1.3084908571411178E-2</v>
      </c>
      <c r="L58" s="7"/>
      <c r="M58" s="7">
        <v>0</v>
      </c>
      <c r="N58" s="7"/>
      <c r="O58" s="7">
        <v>7522567863</v>
      </c>
      <c r="P58" s="7"/>
      <c r="Q58" s="7">
        <v>3289996382</v>
      </c>
      <c r="R58" s="7"/>
      <c r="S58" s="7">
        <f t="shared" si="2"/>
        <v>10812564245</v>
      </c>
      <c r="T58" s="7"/>
      <c r="U58" s="9">
        <f t="shared" si="3"/>
        <v>4.4669986718435311E-3</v>
      </c>
      <c r="V58" s="7"/>
      <c r="W58" s="7"/>
      <c r="X58" s="7"/>
      <c r="Y58" s="7"/>
    </row>
    <row r="59" spans="1:25">
      <c r="A59" s="1" t="s">
        <v>25</v>
      </c>
      <c r="C59" s="7">
        <v>0</v>
      </c>
      <c r="D59" s="7"/>
      <c r="E59" s="7">
        <v>3770878993</v>
      </c>
      <c r="F59" s="7"/>
      <c r="G59" s="7">
        <v>510686090</v>
      </c>
      <c r="H59" s="7"/>
      <c r="I59" s="7">
        <f t="shared" si="0"/>
        <v>4281565083</v>
      </c>
      <c r="J59" s="7"/>
      <c r="K59" s="9">
        <f t="shared" si="1"/>
        <v>4.208919082810287E-2</v>
      </c>
      <c r="L59" s="7"/>
      <c r="M59" s="7">
        <v>0</v>
      </c>
      <c r="N59" s="7"/>
      <c r="O59" s="7">
        <v>29739893185</v>
      </c>
      <c r="P59" s="7"/>
      <c r="Q59" s="7">
        <v>842458074</v>
      </c>
      <c r="R59" s="7"/>
      <c r="S59" s="7">
        <f t="shared" si="2"/>
        <v>30582351259</v>
      </c>
      <c r="T59" s="7"/>
      <c r="U59" s="9">
        <f t="shared" si="3"/>
        <v>1.263449810427511E-2</v>
      </c>
      <c r="V59" s="7"/>
      <c r="W59" s="7"/>
      <c r="X59" s="7"/>
      <c r="Y59" s="7"/>
    </row>
    <row r="60" spans="1:25">
      <c r="A60" s="1" t="s">
        <v>74</v>
      </c>
      <c r="C60" s="7">
        <v>0</v>
      </c>
      <c r="D60" s="7"/>
      <c r="E60" s="7">
        <v>-475935413</v>
      </c>
      <c r="F60" s="7"/>
      <c r="G60" s="7">
        <v>366192300</v>
      </c>
      <c r="H60" s="7"/>
      <c r="I60" s="7">
        <f t="shared" si="0"/>
        <v>-109743113</v>
      </c>
      <c r="J60" s="7"/>
      <c r="K60" s="9">
        <f t="shared" si="1"/>
        <v>-1.0788108403319246E-3</v>
      </c>
      <c r="L60" s="7"/>
      <c r="M60" s="7">
        <v>0</v>
      </c>
      <c r="N60" s="7"/>
      <c r="O60" s="7">
        <v>19424159246</v>
      </c>
      <c r="P60" s="7"/>
      <c r="Q60" s="7">
        <v>27211719840</v>
      </c>
      <c r="R60" s="7"/>
      <c r="S60" s="7">
        <f t="shared" si="2"/>
        <v>46635879086</v>
      </c>
      <c r="T60" s="7"/>
      <c r="U60" s="9">
        <f t="shared" si="3"/>
        <v>1.9266698002164562E-2</v>
      </c>
      <c r="V60" s="7"/>
      <c r="W60" s="7"/>
      <c r="X60" s="7"/>
      <c r="Y60" s="7"/>
    </row>
    <row r="61" spans="1:25">
      <c r="A61" s="1" t="s">
        <v>45</v>
      </c>
      <c r="C61" s="7">
        <v>0</v>
      </c>
      <c r="D61" s="7"/>
      <c r="E61" s="7">
        <v>0</v>
      </c>
      <c r="F61" s="7"/>
      <c r="G61" s="7">
        <v>25823858983</v>
      </c>
      <c r="H61" s="7"/>
      <c r="I61" s="7">
        <f t="shared" si="0"/>
        <v>25823858983</v>
      </c>
      <c r="J61" s="7"/>
      <c r="K61" s="9">
        <f t="shared" si="1"/>
        <v>0.25385701433549956</v>
      </c>
      <c r="L61" s="7"/>
      <c r="M61" s="7">
        <v>0</v>
      </c>
      <c r="N61" s="7"/>
      <c r="O61" s="7">
        <v>0</v>
      </c>
      <c r="P61" s="7"/>
      <c r="Q61" s="7">
        <v>34033356315</v>
      </c>
      <c r="R61" s="7"/>
      <c r="S61" s="7">
        <f t="shared" si="2"/>
        <v>34033356315</v>
      </c>
      <c r="T61" s="7"/>
      <c r="U61" s="9">
        <f t="shared" si="3"/>
        <v>1.4060213101418908E-2</v>
      </c>
      <c r="V61" s="7"/>
      <c r="W61" s="7"/>
      <c r="X61" s="7"/>
      <c r="Y61" s="7"/>
    </row>
    <row r="62" spans="1:25">
      <c r="A62" s="1" t="s">
        <v>50</v>
      </c>
      <c r="C62" s="7">
        <v>0</v>
      </c>
      <c r="D62" s="7"/>
      <c r="E62" s="7">
        <v>-3214146366</v>
      </c>
      <c r="F62" s="7"/>
      <c r="G62" s="7">
        <v>-129169121</v>
      </c>
      <c r="H62" s="7"/>
      <c r="I62" s="7">
        <f t="shared" si="0"/>
        <v>-3343315487</v>
      </c>
      <c r="J62" s="7"/>
      <c r="K62" s="9">
        <f t="shared" si="1"/>
        <v>-3.286588917907958E-2</v>
      </c>
      <c r="L62" s="7"/>
      <c r="M62" s="7">
        <v>0</v>
      </c>
      <c r="N62" s="7"/>
      <c r="O62" s="7">
        <v>-3526407566</v>
      </c>
      <c r="P62" s="7"/>
      <c r="Q62" s="7">
        <v>-129169121</v>
      </c>
      <c r="R62" s="7"/>
      <c r="S62" s="7">
        <f t="shared" si="2"/>
        <v>-3655576687</v>
      </c>
      <c r="T62" s="7"/>
      <c r="U62" s="9">
        <f t="shared" si="3"/>
        <v>-1.5102297508384586E-3</v>
      </c>
      <c r="V62" s="7"/>
      <c r="W62" s="7"/>
      <c r="X62" s="7"/>
      <c r="Y62" s="7"/>
    </row>
    <row r="63" spans="1:25">
      <c r="A63" s="1" t="s">
        <v>51</v>
      </c>
      <c r="C63" s="7">
        <v>0</v>
      </c>
      <c r="D63" s="7"/>
      <c r="E63" s="7">
        <v>-4689424895</v>
      </c>
      <c r="F63" s="7"/>
      <c r="G63" s="7">
        <v>4606183228</v>
      </c>
      <c r="H63" s="7"/>
      <c r="I63" s="7">
        <f t="shared" si="0"/>
        <v>-83241667</v>
      </c>
      <c r="J63" s="7"/>
      <c r="K63" s="9">
        <f t="shared" si="1"/>
        <v>-8.1829292310033378E-4</v>
      </c>
      <c r="L63" s="7"/>
      <c r="M63" s="7">
        <v>0</v>
      </c>
      <c r="N63" s="7"/>
      <c r="O63" s="7">
        <v>5270910735</v>
      </c>
      <c r="P63" s="7"/>
      <c r="Q63" s="7">
        <v>5225942936</v>
      </c>
      <c r="R63" s="7"/>
      <c r="S63" s="7">
        <f t="shared" si="2"/>
        <v>10496853671</v>
      </c>
      <c r="T63" s="7"/>
      <c r="U63" s="9">
        <f t="shared" si="3"/>
        <v>4.3365690454579943E-3</v>
      </c>
      <c r="V63" s="7"/>
      <c r="W63" s="7"/>
      <c r="X63" s="7"/>
      <c r="Y63" s="7"/>
    </row>
    <row r="64" spans="1:25">
      <c r="A64" s="1" t="s">
        <v>52</v>
      </c>
      <c r="C64" s="7">
        <v>0</v>
      </c>
      <c r="D64" s="7"/>
      <c r="E64" s="7">
        <v>-5349778882</v>
      </c>
      <c r="F64" s="7"/>
      <c r="G64" s="7">
        <v>552270946</v>
      </c>
      <c r="H64" s="7"/>
      <c r="I64" s="7">
        <f t="shared" si="0"/>
        <v>-4797507936</v>
      </c>
      <c r="J64" s="7"/>
      <c r="K64" s="9">
        <f t="shared" si="1"/>
        <v>-4.7161078508272655E-2</v>
      </c>
      <c r="L64" s="7"/>
      <c r="M64" s="7">
        <v>0</v>
      </c>
      <c r="N64" s="7"/>
      <c r="O64" s="7">
        <v>79962594367</v>
      </c>
      <c r="P64" s="7"/>
      <c r="Q64" s="7">
        <v>1084366772</v>
      </c>
      <c r="R64" s="7"/>
      <c r="S64" s="7">
        <f t="shared" si="2"/>
        <v>81046961139</v>
      </c>
      <c r="T64" s="7"/>
      <c r="U64" s="9">
        <f t="shared" si="3"/>
        <v>3.3482961077644653E-2</v>
      </c>
      <c r="V64" s="7"/>
      <c r="W64" s="7"/>
      <c r="X64" s="7"/>
      <c r="Y64" s="7"/>
    </row>
    <row r="65" spans="1:25">
      <c r="A65" s="1" t="s">
        <v>19</v>
      </c>
      <c r="C65" s="7">
        <v>0</v>
      </c>
      <c r="D65" s="7"/>
      <c r="E65" s="7">
        <v>-4069616789</v>
      </c>
      <c r="F65" s="7"/>
      <c r="G65" s="7">
        <v>270964882</v>
      </c>
      <c r="H65" s="7"/>
      <c r="I65" s="7">
        <f t="shared" si="0"/>
        <v>-3798651907</v>
      </c>
      <c r="J65" s="7"/>
      <c r="K65" s="9">
        <f t="shared" si="1"/>
        <v>-3.7341995719759997E-2</v>
      </c>
      <c r="L65" s="7"/>
      <c r="M65" s="7">
        <v>0</v>
      </c>
      <c r="N65" s="7"/>
      <c r="O65" s="7">
        <v>8338667263</v>
      </c>
      <c r="P65" s="7"/>
      <c r="Q65" s="7">
        <v>285648131</v>
      </c>
      <c r="R65" s="7"/>
      <c r="S65" s="7">
        <f t="shared" si="2"/>
        <v>8624315394</v>
      </c>
      <c r="T65" s="7"/>
      <c r="U65" s="9">
        <f t="shared" si="3"/>
        <v>3.5629666134351571E-3</v>
      </c>
      <c r="V65" s="7"/>
      <c r="W65" s="7"/>
      <c r="X65" s="7"/>
      <c r="Y65" s="7"/>
    </row>
    <row r="66" spans="1:25">
      <c r="A66" s="1" t="s">
        <v>18</v>
      </c>
      <c r="C66" s="7">
        <v>0</v>
      </c>
      <c r="D66" s="7"/>
      <c r="E66" s="7">
        <v>48712028330</v>
      </c>
      <c r="F66" s="7"/>
      <c r="G66" s="7">
        <v>1072640083</v>
      </c>
      <c r="H66" s="7"/>
      <c r="I66" s="7">
        <f t="shared" si="0"/>
        <v>49784668413</v>
      </c>
      <c r="J66" s="7"/>
      <c r="K66" s="9">
        <f t="shared" si="1"/>
        <v>0.48939963974117223</v>
      </c>
      <c r="L66" s="7"/>
      <c r="M66" s="7">
        <v>0</v>
      </c>
      <c r="N66" s="7"/>
      <c r="O66" s="7">
        <v>105328271297</v>
      </c>
      <c r="P66" s="7"/>
      <c r="Q66" s="7">
        <v>1240854516</v>
      </c>
      <c r="R66" s="7"/>
      <c r="S66" s="7">
        <f t="shared" si="2"/>
        <v>106569125813</v>
      </c>
      <c r="T66" s="7"/>
      <c r="U66" s="9">
        <f t="shared" si="3"/>
        <v>4.4026942423609813E-2</v>
      </c>
      <c r="V66" s="7"/>
      <c r="W66" s="7"/>
      <c r="X66" s="7"/>
      <c r="Y66" s="7"/>
    </row>
    <row r="67" spans="1:25">
      <c r="A67" s="1" t="s">
        <v>16</v>
      </c>
      <c r="C67" s="7">
        <v>0</v>
      </c>
      <c r="D67" s="7"/>
      <c r="E67" s="7">
        <v>7443153038</v>
      </c>
      <c r="F67" s="7"/>
      <c r="G67" s="7">
        <v>288695754</v>
      </c>
      <c r="H67" s="7"/>
      <c r="I67" s="7">
        <f t="shared" si="0"/>
        <v>7731848792</v>
      </c>
      <c r="J67" s="7"/>
      <c r="K67" s="9">
        <f t="shared" si="1"/>
        <v>7.6006612757712602E-2</v>
      </c>
      <c r="L67" s="7"/>
      <c r="M67" s="7">
        <v>0</v>
      </c>
      <c r="N67" s="7"/>
      <c r="O67" s="7">
        <v>20788403402</v>
      </c>
      <c r="P67" s="7"/>
      <c r="Q67" s="7">
        <v>317458414</v>
      </c>
      <c r="R67" s="7"/>
      <c r="S67" s="7">
        <f t="shared" si="2"/>
        <v>21105861816</v>
      </c>
      <c r="T67" s="7"/>
      <c r="U67" s="9">
        <f t="shared" si="3"/>
        <v>8.7194725103050784E-3</v>
      </c>
      <c r="V67" s="7"/>
      <c r="W67" s="7"/>
      <c r="X67" s="7"/>
      <c r="Y67" s="7"/>
    </row>
    <row r="68" spans="1:25">
      <c r="A68" s="1" t="s">
        <v>17</v>
      </c>
      <c r="C68" s="7">
        <v>0</v>
      </c>
      <c r="D68" s="7"/>
      <c r="E68" s="7">
        <v>11117677871</v>
      </c>
      <c r="F68" s="7"/>
      <c r="G68" s="7">
        <v>494554053</v>
      </c>
      <c r="H68" s="7"/>
      <c r="I68" s="7">
        <f t="shared" si="0"/>
        <v>11612231924</v>
      </c>
      <c r="J68" s="7"/>
      <c r="K68" s="9">
        <f t="shared" si="1"/>
        <v>0.11415205325968511</v>
      </c>
      <c r="L68" s="7"/>
      <c r="M68" s="7">
        <v>0</v>
      </c>
      <c r="N68" s="7"/>
      <c r="O68" s="7">
        <v>28738208920</v>
      </c>
      <c r="P68" s="7"/>
      <c r="Q68" s="7">
        <v>579052264</v>
      </c>
      <c r="R68" s="7"/>
      <c r="S68" s="7">
        <f t="shared" si="2"/>
        <v>29317261184</v>
      </c>
      <c r="T68" s="7"/>
      <c r="U68" s="9">
        <f t="shared" si="3"/>
        <v>1.2111850972962048E-2</v>
      </c>
      <c r="V68" s="7"/>
      <c r="W68" s="7"/>
      <c r="X68" s="7"/>
      <c r="Y68" s="7"/>
    </row>
    <row r="69" spans="1:25">
      <c r="A69" s="1" t="s">
        <v>78</v>
      </c>
      <c r="C69" s="7">
        <v>0</v>
      </c>
      <c r="D69" s="7"/>
      <c r="E69" s="7">
        <v>-9509668149</v>
      </c>
      <c r="F69" s="7"/>
      <c r="G69" s="7">
        <v>654461893</v>
      </c>
      <c r="H69" s="7"/>
      <c r="I69" s="7">
        <f t="shared" si="0"/>
        <v>-8855206256</v>
      </c>
      <c r="J69" s="7"/>
      <c r="K69" s="9">
        <f t="shared" si="1"/>
        <v>-8.7049585538437169E-2</v>
      </c>
      <c r="L69" s="7"/>
      <c r="M69" s="7">
        <v>0</v>
      </c>
      <c r="N69" s="7"/>
      <c r="O69" s="7">
        <v>37454877039</v>
      </c>
      <c r="P69" s="7"/>
      <c r="Q69" s="7">
        <v>798699205</v>
      </c>
      <c r="R69" s="7"/>
      <c r="S69" s="7">
        <f t="shared" si="2"/>
        <v>38253576244</v>
      </c>
      <c r="T69" s="7"/>
      <c r="U69" s="9">
        <f t="shared" si="3"/>
        <v>1.5803714123986068E-2</v>
      </c>
      <c r="V69" s="7"/>
      <c r="W69" s="7"/>
      <c r="X69" s="7"/>
      <c r="Y69" s="7"/>
    </row>
    <row r="70" spans="1:25">
      <c r="A70" s="1" t="s">
        <v>70</v>
      </c>
      <c r="C70" s="7">
        <v>0</v>
      </c>
      <c r="D70" s="7"/>
      <c r="E70" s="7">
        <v>-4354908999</v>
      </c>
      <c r="F70" s="7"/>
      <c r="G70" s="7">
        <v>657267623</v>
      </c>
      <c r="H70" s="7"/>
      <c r="I70" s="7">
        <f t="shared" si="0"/>
        <v>-3697641376</v>
      </c>
      <c r="J70" s="7"/>
      <c r="K70" s="9">
        <f t="shared" si="1"/>
        <v>-3.6349029028260336E-2</v>
      </c>
      <c r="L70" s="7"/>
      <c r="M70" s="7">
        <v>0</v>
      </c>
      <c r="N70" s="7"/>
      <c r="O70" s="7">
        <v>30036877170</v>
      </c>
      <c r="P70" s="7"/>
      <c r="Q70" s="7">
        <v>827202701</v>
      </c>
      <c r="R70" s="7"/>
      <c r="S70" s="7">
        <f t="shared" si="2"/>
        <v>30864079871</v>
      </c>
      <c r="T70" s="7"/>
      <c r="U70" s="9">
        <f t="shared" si="3"/>
        <v>1.2750888750111621E-2</v>
      </c>
      <c r="V70" s="7"/>
      <c r="W70" s="7"/>
      <c r="X70" s="7"/>
      <c r="Y70" s="7"/>
    </row>
    <row r="71" spans="1:25">
      <c r="A71" s="1" t="s">
        <v>53</v>
      </c>
      <c r="C71" s="7">
        <v>0</v>
      </c>
      <c r="D71" s="7"/>
      <c r="E71" s="7">
        <v>-7048139207</v>
      </c>
      <c r="F71" s="7"/>
      <c r="G71" s="7">
        <v>269491440</v>
      </c>
      <c r="H71" s="7"/>
      <c r="I71" s="7">
        <f t="shared" si="0"/>
        <v>-6778647767</v>
      </c>
      <c r="J71" s="7"/>
      <c r="K71" s="9">
        <f t="shared" si="1"/>
        <v>-6.6636333651583168E-2</v>
      </c>
      <c r="L71" s="7"/>
      <c r="M71" s="7">
        <v>0</v>
      </c>
      <c r="N71" s="7"/>
      <c r="O71" s="7">
        <v>9569607114</v>
      </c>
      <c r="P71" s="7"/>
      <c r="Q71" s="7">
        <v>354061712</v>
      </c>
      <c r="R71" s="7"/>
      <c r="S71" s="7">
        <f t="shared" si="2"/>
        <v>9923668826</v>
      </c>
      <c r="T71" s="7"/>
      <c r="U71" s="9">
        <f t="shared" si="3"/>
        <v>4.0997689781178317E-3</v>
      </c>
      <c r="V71" s="7"/>
      <c r="W71" s="7"/>
      <c r="X71" s="7"/>
      <c r="Y71" s="7"/>
    </row>
    <row r="72" spans="1:25">
      <c r="A72" s="1" t="s">
        <v>85</v>
      </c>
      <c r="C72" s="7">
        <v>0</v>
      </c>
      <c r="D72" s="7"/>
      <c r="E72" s="7">
        <v>0</v>
      </c>
      <c r="F72" s="7"/>
      <c r="G72" s="7">
        <v>-161429843</v>
      </c>
      <c r="H72" s="7"/>
      <c r="I72" s="7">
        <f t="shared" si="0"/>
        <v>-161429843</v>
      </c>
      <c r="J72" s="7"/>
      <c r="K72" s="9">
        <f t="shared" si="1"/>
        <v>-1.5869083701086615E-3</v>
      </c>
      <c r="L72" s="7"/>
      <c r="M72" s="7">
        <v>0</v>
      </c>
      <c r="N72" s="7"/>
      <c r="O72" s="7">
        <v>0</v>
      </c>
      <c r="P72" s="7"/>
      <c r="Q72" s="7">
        <v>-161429843</v>
      </c>
      <c r="R72" s="7"/>
      <c r="S72" s="7">
        <f t="shared" si="2"/>
        <v>-161429843</v>
      </c>
      <c r="T72" s="7"/>
      <c r="U72" s="9">
        <f t="shared" si="3"/>
        <v>-6.6691570837173756E-5</v>
      </c>
      <c r="V72" s="7"/>
      <c r="W72" s="7"/>
      <c r="X72" s="7"/>
      <c r="Y72" s="7"/>
    </row>
    <row r="73" spans="1:25">
      <c r="A73" s="1" t="s">
        <v>66</v>
      </c>
      <c r="C73" s="7">
        <v>0</v>
      </c>
      <c r="D73" s="7"/>
      <c r="E73" s="7">
        <v>-13026069447</v>
      </c>
      <c r="F73" s="7"/>
      <c r="G73" s="7">
        <v>492569369</v>
      </c>
      <c r="H73" s="7"/>
      <c r="I73" s="7">
        <f t="shared" ref="I73:I84" si="4">C73+E73+G73</f>
        <v>-12533500078</v>
      </c>
      <c r="J73" s="7"/>
      <c r="K73" s="9">
        <f t="shared" ref="K73:K84" si="5">I73/$I$85</f>
        <v>-0.12320842175715777</v>
      </c>
      <c r="L73" s="7"/>
      <c r="M73" s="7">
        <v>0</v>
      </c>
      <c r="N73" s="7"/>
      <c r="O73" s="7">
        <v>15318727528</v>
      </c>
      <c r="P73" s="7"/>
      <c r="Q73" s="7">
        <v>1790861166</v>
      </c>
      <c r="R73" s="7"/>
      <c r="S73" s="7">
        <f t="shared" ref="S73:S84" si="6">M73+O73+Q73</f>
        <v>17109588694</v>
      </c>
      <c r="T73" s="7"/>
      <c r="U73" s="9">
        <f t="shared" ref="U73:U84" si="7">S73/$S$85</f>
        <v>7.0684907150706218E-3</v>
      </c>
      <c r="V73" s="7"/>
      <c r="W73" s="7"/>
      <c r="X73" s="7"/>
      <c r="Y73" s="7"/>
    </row>
    <row r="74" spans="1:25">
      <c r="A74" s="1" t="s">
        <v>58</v>
      </c>
      <c r="C74" s="7">
        <v>1497247758</v>
      </c>
      <c r="D74" s="7"/>
      <c r="E74" s="7">
        <v>443914681</v>
      </c>
      <c r="F74" s="7"/>
      <c r="G74" s="7">
        <v>0</v>
      </c>
      <c r="H74" s="7"/>
      <c r="I74" s="7">
        <f t="shared" si="4"/>
        <v>1941162439</v>
      </c>
      <c r="J74" s="7"/>
      <c r="K74" s="9">
        <f t="shared" si="5"/>
        <v>1.9082264251410096E-2</v>
      </c>
      <c r="L74" s="7"/>
      <c r="M74" s="7">
        <v>1497247758</v>
      </c>
      <c r="N74" s="7"/>
      <c r="O74" s="7">
        <v>6416957964</v>
      </c>
      <c r="P74" s="7"/>
      <c r="Q74" s="7">
        <v>462327301</v>
      </c>
      <c r="R74" s="7"/>
      <c r="S74" s="7">
        <f t="shared" si="6"/>
        <v>8376533023</v>
      </c>
      <c r="T74" s="7"/>
      <c r="U74" s="9">
        <f t="shared" si="7"/>
        <v>3.4606001907177084E-3</v>
      </c>
      <c r="V74" s="7"/>
      <c r="W74" s="7"/>
      <c r="X74" s="7"/>
      <c r="Y74" s="7"/>
    </row>
    <row r="75" spans="1:25">
      <c r="A75" s="1" t="s">
        <v>134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4"/>
        <v>0</v>
      </c>
      <c r="J75" s="7"/>
      <c r="K75" s="9">
        <f t="shared" si="5"/>
        <v>0</v>
      </c>
      <c r="L75" s="7"/>
      <c r="M75" s="7">
        <v>0</v>
      </c>
      <c r="N75" s="7"/>
      <c r="O75" s="7">
        <v>0</v>
      </c>
      <c r="P75" s="7"/>
      <c r="Q75" s="7">
        <v>-1470965113</v>
      </c>
      <c r="R75" s="7"/>
      <c r="S75" s="7">
        <f t="shared" si="6"/>
        <v>-1470965113</v>
      </c>
      <c r="T75" s="7"/>
      <c r="U75" s="9">
        <f t="shared" si="7"/>
        <v>-6.0770036202445422E-4</v>
      </c>
      <c r="V75" s="7"/>
      <c r="W75" s="7"/>
      <c r="X75" s="7"/>
      <c r="Y75" s="7"/>
    </row>
    <row r="76" spans="1:25">
      <c r="A76" s="1" t="s">
        <v>135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4"/>
        <v>0</v>
      </c>
      <c r="J76" s="7"/>
      <c r="K76" s="9">
        <f t="shared" si="5"/>
        <v>0</v>
      </c>
      <c r="L76" s="7"/>
      <c r="M76" s="7">
        <v>0</v>
      </c>
      <c r="N76" s="7"/>
      <c r="O76" s="7">
        <v>0</v>
      </c>
      <c r="P76" s="7"/>
      <c r="Q76" s="7">
        <v>781578794</v>
      </c>
      <c r="R76" s="7"/>
      <c r="S76" s="7">
        <f t="shared" si="6"/>
        <v>781578794</v>
      </c>
      <c r="T76" s="7"/>
      <c r="U76" s="9">
        <f t="shared" si="7"/>
        <v>3.2289393668606762E-4</v>
      </c>
      <c r="V76" s="7"/>
      <c r="W76" s="7"/>
      <c r="X76" s="7"/>
      <c r="Y76" s="7"/>
    </row>
    <row r="77" spans="1:25">
      <c r="A77" s="1" t="s">
        <v>136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4"/>
        <v>0</v>
      </c>
      <c r="J77" s="7"/>
      <c r="K77" s="9">
        <f t="shared" si="5"/>
        <v>0</v>
      </c>
      <c r="L77" s="7"/>
      <c r="M77" s="7">
        <v>0</v>
      </c>
      <c r="N77" s="7"/>
      <c r="O77" s="7">
        <v>0</v>
      </c>
      <c r="P77" s="7"/>
      <c r="Q77" s="7">
        <v>530629425</v>
      </c>
      <c r="R77" s="7"/>
      <c r="S77" s="7">
        <f t="shared" si="6"/>
        <v>530629425</v>
      </c>
      <c r="T77" s="7"/>
      <c r="U77" s="9">
        <f t="shared" si="7"/>
        <v>2.1921913091172541E-4</v>
      </c>
      <c r="V77" s="7"/>
      <c r="W77" s="7"/>
      <c r="X77" s="7"/>
      <c r="Y77" s="7"/>
    </row>
    <row r="78" spans="1:25">
      <c r="A78" s="1" t="s">
        <v>82</v>
      </c>
      <c r="C78" s="7">
        <v>0</v>
      </c>
      <c r="D78" s="7"/>
      <c r="E78" s="7">
        <v>-10470360509</v>
      </c>
      <c r="F78" s="7"/>
      <c r="G78" s="7">
        <v>0</v>
      </c>
      <c r="H78" s="7"/>
      <c r="I78" s="7">
        <f t="shared" si="4"/>
        <v>-10470360509</v>
      </c>
      <c r="J78" s="7"/>
      <c r="K78" s="9">
        <f t="shared" si="5"/>
        <v>-0.10292708226066531</v>
      </c>
      <c r="L78" s="7"/>
      <c r="M78" s="7">
        <v>0</v>
      </c>
      <c r="N78" s="7"/>
      <c r="O78" s="7">
        <v>-10470360509</v>
      </c>
      <c r="P78" s="7"/>
      <c r="Q78" s="7">
        <v>-5882046005</v>
      </c>
      <c r="R78" s="7"/>
      <c r="S78" s="7">
        <f t="shared" si="6"/>
        <v>-16352406514</v>
      </c>
      <c r="T78" s="7"/>
      <c r="U78" s="9">
        <f t="shared" si="7"/>
        <v>-6.7556757605636312E-3</v>
      </c>
      <c r="V78" s="7"/>
      <c r="W78" s="7"/>
      <c r="X78" s="7"/>
      <c r="Y78" s="7"/>
    </row>
    <row r="79" spans="1:25">
      <c r="A79" s="1" t="s">
        <v>137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4"/>
        <v>0</v>
      </c>
      <c r="J79" s="7"/>
      <c r="K79" s="9">
        <f t="shared" si="5"/>
        <v>0</v>
      </c>
      <c r="L79" s="7"/>
      <c r="M79" s="7">
        <v>0</v>
      </c>
      <c r="N79" s="7"/>
      <c r="O79" s="7">
        <v>0</v>
      </c>
      <c r="P79" s="7"/>
      <c r="Q79" s="7">
        <v>55806910</v>
      </c>
      <c r="R79" s="7"/>
      <c r="S79" s="7">
        <f t="shared" si="6"/>
        <v>55806910</v>
      </c>
      <c r="T79" s="7"/>
      <c r="U79" s="9">
        <f t="shared" si="7"/>
        <v>2.3055529400897583E-5</v>
      </c>
      <c r="V79" s="7"/>
      <c r="W79" s="7"/>
      <c r="X79" s="7"/>
      <c r="Y79" s="7"/>
    </row>
    <row r="80" spans="1:25">
      <c r="A80" s="1" t="s">
        <v>86</v>
      </c>
      <c r="C80" s="7">
        <v>0</v>
      </c>
      <c r="D80" s="7"/>
      <c r="E80" s="7">
        <v>441478650</v>
      </c>
      <c r="F80" s="7"/>
      <c r="G80" s="7">
        <v>0</v>
      </c>
      <c r="H80" s="7"/>
      <c r="I80" s="7">
        <f t="shared" si="4"/>
        <v>441478650</v>
      </c>
      <c r="J80" s="7"/>
      <c r="K80" s="9">
        <f t="shared" si="5"/>
        <v>4.3398801107009206E-3</v>
      </c>
      <c r="L80" s="7"/>
      <c r="M80" s="7">
        <v>0</v>
      </c>
      <c r="N80" s="7"/>
      <c r="O80" s="7">
        <v>441478650</v>
      </c>
      <c r="P80" s="7"/>
      <c r="Q80" s="7">
        <v>0</v>
      </c>
      <c r="R80" s="7"/>
      <c r="S80" s="7">
        <f t="shared" si="6"/>
        <v>441478650</v>
      </c>
      <c r="T80" s="7"/>
      <c r="U80" s="9">
        <f t="shared" si="7"/>
        <v>1.8238823821178368E-4</v>
      </c>
      <c r="V80" s="7"/>
      <c r="W80" s="7"/>
      <c r="X80" s="7"/>
      <c r="Y80" s="7"/>
    </row>
    <row r="81" spans="1:25">
      <c r="A81" s="1" t="s">
        <v>39</v>
      </c>
      <c r="C81" s="7">
        <v>0</v>
      </c>
      <c r="D81" s="7"/>
      <c r="E81" s="7">
        <v>-5182973836</v>
      </c>
      <c r="F81" s="7"/>
      <c r="G81" s="7">
        <v>0</v>
      </c>
      <c r="H81" s="7"/>
      <c r="I81" s="7">
        <f t="shared" si="4"/>
        <v>-5182973836</v>
      </c>
      <c r="J81" s="7"/>
      <c r="K81" s="9">
        <f t="shared" si="5"/>
        <v>-5.0950334891935671E-2</v>
      </c>
      <c r="L81" s="7"/>
      <c r="M81" s="7">
        <v>0</v>
      </c>
      <c r="N81" s="7"/>
      <c r="O81" s="7">
        <v>-3529661515</v>
      </c>
      <c r="P81" s="7"/>
      <c r="Q81" s="7">
        <v>0</v>
      </c>
      <c r="R81" s="7"/>
      <c r="S81" s="7">
        <f t="shared" si="6"/>
        <v>-3529661515</v>
      </c>
      <c r="T81" s="7"/>
      <c r="U81" s="9">
        <f t="shared" si="7"/>
        <v>-1.4582103691872421E-3</v>
      </c>
      <c r="V81" s="7"/>
      <c r="W81" s="7"/>
      <c r="X81" s="7"/>
      <c r="Y81" s="7"/>
    </row>
    <row r="82" spans="1:25">
      <c r="A82" s="1" t="s">
        <v>84</v>
      </c>
      <c r="C82" s="7">
        <v>0</v>
      </c>
      <c r="D82" s="7"/>
      <c r="E82" s="7">
        <v>11716058498</v>
      </c>
      <c r="F82" s="7"/>
      <c r="G82" s="7">
        <v>0</v>
      </c>
      <c r="H82" s="7"/>
      <c r="I82" s="7">
        <f t="shared" si="4"/>
        <v>11716058498</v>
      </c>
      <c r="J82" s="7"/>
      <c r="K82" s="9">
        <f t="shared" si="5"/>
        <v>0.11517270257866083</v>
      </c>
      <c r="L82" s="7"/>
      <c r="M82" s="7">
        <v>0</v>
      </c>
      <c r="N82" s="7"/>
      <c r="O82" s="7">
        <v>11716058498</v>
      </c>
      <c r="P82" s="7"/>
      <c r="Q82" s="7">
        <v>0</v>
      </c>
      <c r="R82" s="7"/>
      <c r="S82" s="7">
        <f t="shared" si="6"/>
        <v>11716058498</v>
      </c>
      <c r="T82" s="7"/>
      <c r="U82" s="9">
        <f t="shared" si="7"/>
        <v>4.8402595872675076E-3</v>
      </c>
      <c r="V82" s="7"/>
      <c r="W82" s="7"/>
      <c r="X82" s="7"/>
      <c r="Y82" s="7"/>
    </row>
    <row r="83" spans="1:25">
      <c r="A83" s="1" t="s">
        <v>87</v>
      </c>
      <c r="C83" s="7">
        <v>0</v>
      </c>
      <c r="D83" s="7"/>
      <c r="E83" s="7">
        <v>14490817328</v>
      </c>
      <c r="F83" s="7"/>
      <c r="G83" s="7">
        <v>0</v>
      </c>
      <c r="H83" s="7"/>
      <c r="I83" s="7">
        <f>C83+E83+G83</f>
        <v>14490817328</v>
      </c>
      <c r="J83" s="7"/>
      <c r="K83" s="9">
        <f t="shared" si="5"/>
        <v>0.14244949310592361</v>
      </c>
      <c r="L83" s="7"/>
      <c r="M83" s="7">
        <v>0</v>
      </c>
      <c r="N83" s="7"/>
      <c r="O83" s="7">
        <v>14490817328</v>
      </c>
      <c r="P83" s="7"/>
      <c r="Q83" s="7">
        <v>0</v>
      </c>
      <c r="R83" s="7"/>
      <c r="S83" s="7">
        <f t="shared" si="6"/>
        <v>14490817328</v>
      </c>
      <c r="T83" s="7"/>
      <c r="U83" s="9">
        <f t="shared" si="7"/>
        <v>5.9865967305615048E-3</v>
      </c>
      <c r="V83" s="7"/>
      <c r="W83" s="7"/>
      <c r="X83" s="7"/>
      <c r="Y83" s="7"/>
    </row>
    <row r="84" spans="1:25">
      <c r="A84" s="1" t="s">
        <v>81</v>
      </c>
      <c r="C84" s="7">
        <v>0</v>
      </c>
      <c r="D84" s="7"/>
      <c r="E84" s="7">
        <v>-269100000</v>
      </c>
      <c r="F84" s="7"/>
      <c r="G84" s="7">
        <v>0</v>
      </c>
      <c r="H84" s="7"/>
      <c r="I84" s="7">
        <f t="shared" si="4"/>
        <v>-269100000</v>
      </c>
      <c r="J84" s="7"/>
      <c r="K84" s="9">
        <f t="shared" si="5"/>
        <v>-2.6453413722036562E-3</v>
      </c>
      <c r="L84" s="7"/>
      <c r="M84" s="7">
        <v>0</v>
      </c>
      <c r="N84" s="7"/>
      <c r="O84" s="7">
        <v>-269100000</v>
      </c>
      <c r="P84" s="7"/>
      <c r="Q84" s="7">
        <v>0</v>
      </c>
      <c r="R84" s="7"/>
      <c r="S84" s="7">
        <f t="shared" si="6"/>
        <v>-269100000</v>
      </c>
      <c r="T84" s="7"/>
      <c r="U84" s="9">
        <f t="shared" si="7"/>
        <v>-1.1117338268292474E-4</v>
      </c>
      <c r="V84" s="7"/>
      <c r="W84" s="7"/>
      <c r="X84" s="7"/>
      <c r="Y84" s="7"/>
    </row>
    <row r="85" spans="1:25" ht="24.75" thickBot="1">
      <c r="C85" s="8">
        <f>SUM(C8:C84)</f>
        <v>24251989681</v>
      </c>
      <c r="D85" s="7"/>
      <c r="E85" s="8">
        <f>SUM(E8:E84)</f>
        <v>-187753976736</v>
      </c>
      <c r="F85" s="7"/>
      <c r="G85" s="8">
        <f>SUM(G8:G84)</f>
        <v>265227988405</v>
      </c>
      <c r="H85" s="7"/>
      <c r="I85" s="8">
        <f>SUM(I8:I84)</f>
        <v>101726001350</v>
      </c>
      <c r="J85" s="7"/>
      <c r="K85" s="12">
        <f>SUM(K8:K84)</f>
        <v>0.99999999999999978</v>
      </c>
      <c r="L85" s="7"/>
      <c r="M85" s="8">
        <f>SUM(M8:M84)</f>
        <v>56217811918</v>
      </c>
      <c r="N85" s="7"/>
      <c r="O85" s="8">
        <f>SUM(O8:O84)</f>
        <v>1988643359157</v>
      </c>
      <c r="P85" s="7"/>
      <c r="Q85" s="8">
        <f>SUM(Q8:Q84)</f>
        <v>375682249534</v>
      </c>
      <c r="R85" s="7"/>
      <c r="S85" s="8">
        <f>SUM(S8:S84)</f>
        <v>2420543420609</v>
      </c>
      <c r="T85" s="7"/>
      <c r="U85" s="12">
        <f>SUM(U8:U84)</f>
        <v>0.99999999999999989</v>
      </c>
      <c r="V85" s="7"/>
      <c r="W85" s="7"/>
      <c r="X85" s="7"/>
      <c r="Y85" s="7"/>
    </row>
    <row r="86" spans="1:25" ht="24.75" thickTop="1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2023-05-25T10:20:24Z</dcterms:created>
  <dcterms:modified xsi:type="dcterms:W3CDTF">2023-05-30T13:15:30Z</dcterms:modified>
</cp:coreProperties>
</file>