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76F572DB-4998-49CA-9022-F0429DE7B475}" xr6:coauthVersionLast="47" xr6:coauthVersionMax="47" xr10:uidLastSave="{00000000-0000-0000-0000-000000000000}"/>
  <bookViews>
    <workbookView xWindow="-120" yWindow="-120" windowWidth="29040" windowHeight="15840" tabRatio="782" activeTab="2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0" i="13"/>
  <c r="K9" i="13"/>
  <c r="K8" i="13"/>
  <c r="G10" i="13"/>
  <c r="G9" i="13"/>
  <c r="G8" i="13"/>
  <c r="I10" i="13"/>
  <c r="E10" i="13"/>
  <c r="M78" i="11"/>
  <c r="O78" i="11"/>
  <c r="Q78" i="11"/>
  <c r="S78" i="11"/>
  <c r="U9" i="11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U73" i="11" s="1"/>
  <c r="S74" i="11"/>
  <c r="S75" i="11"/>
  <c r="S76" i="11"/>
  <c r="S7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8" i="11"/>
  <c r="C78" i="11"/>
  <c r="E78" i="11"/>
  <c r="G78" i="11"/>
  <c r="Q74" i="10"/>
  <c r="O74" i="10"/>
  <c r="M74" i="10"/>
  <c r="I74" i="10"/>
  <c r="G74" i="10"/>
  <c r="E7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8" i="10"/>
  <c r="M73" i="9"/>
  <c r="O73" i="9"/>
  <c r="G73" i="9"/>
  <c r="E7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Q73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I73" i="9" s="1"/>
  <c r="I11" i="8"/>
  <c r="S11" i="8"/>
  <c r="Q11" i="8"/>
  <c r="O11" i="8"/>
  <c r="M11" i="8"/>
  <c r="K11" i="8"/>
  <c r="I10" i="7"/>
  <c r="K10" i="7"/>
  <c r="M10" i="7"/>
  <c r="O10" i="7"/>
  <c r="Q10" i="7"/>
  <c r="S10" i="7"/>
  <c r="S11" i="6"/>
  <c r="K11" i="6"/>
  <c r="M11" i="6"/>
  <c r="O11" i="6"/>
  <c r="Q11" i="6"/>
  <c r="Y76" i="1"/>
  <c r="E76" i="1"/>
  <c r="G76" i="1"/>
  <c r="K76" i="1"/>
  <c r="O76" i="1"/>
  <c r="U76" i="1"/>
  <c r="W76" i="1"/>
  <c r="U76" i="11" l="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10" i="11"/>
  <c r="U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77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I78" i="11"/>
  <c r="U78" i="11" l="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73" i="11"/>
  <c r="K77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8" i="11"/>
  <c r="K69" i="11"/>
  <c r="K78" i="11" l="1"/>
</calcChain>
</file>

<file path=xl/sharedStrings.xml><?xml version="1.0" encoding="utf-8"?>
<sst xmlns="http://schemas.openxmlformats.org/spreadsheetml/2006/main" count="560" uniqueCount="142">
  <si>
    <t>صندوق سرمایه‌گذاری شاخصی آرام مفید</t>
  </si>
  <si>
    <t>صورت وضعیت سبد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</si>
  <si>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</si>
  <si>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</si>
  <si>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</si>
  <si>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</si>
  <si>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</si>
  <si>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</si>
  <si>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</si>
  <si>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</si>
  <si>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</si>
  <si>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</si>
  <si>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</si>
  <si>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</si>
  <si>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</si>
  <si>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</si>
  <si>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</si>
  <si>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</si>
  <si>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</si>
  <si>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</si>
  <si>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</si>
  <si>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</si>
  <si>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</si>
  <si>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</si>
  <si>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</si>
  <si>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</si>
  <si>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</si>
  <si>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</si>
  <si>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</si>
  <si>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</si>
  <si>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</si>
  <si>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</si>
  <si>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</si>
  <si>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</si>
  <si>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</si>
  <si>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</si>
  <si>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</si>
  <si>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توسعه‌معادن‌وفلزات‌</t>
  </si>
  <si>
    <t>ح . س.نفت وگازوپتروشیمی تأمین</t>
  </si>
  <si>
    <t>داروسازی‌ سینا</t>
  </si>
  <si>
    <t>زغال سنگ پروده طبس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</si>
  <si>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</si>
  <si>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</si>
  <si>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</si>
  <si>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</si>
  <si>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</si>
  <si>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</si>
  <si>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</si>
  <si>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</si>
  <si>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</si>
  <si>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</si>
  <si>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</si>
  <si>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</si>
  <si>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غلتک سازان سپاهان</t>
  </si>
  <si>
    <t>فجر انرژی خلیج فارس</t>
  </si>
  <si>
    <t>فرآوری معدنی اپال کانی پارس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</si>
  <si>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</si>
  <si>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</si>
  <si>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</si>
  <si>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</si>
  <si>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</si>
  <si>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</si>
  <si>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</si>
  <si>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</si>
  <si>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</si>
  <si>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</si>
  <si>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</si>
  <si>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</si>
  <si>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</si>
  <si>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</si>
  <si>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</si>
  <si>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</si>
  <si>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</si>
  <si>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</si>
  <si>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نفت پاسارگاد</t>
  </si>
  <si>
    <t>کارخانجات‌داروپخش‌</t>
  </si>
  <si>
    <t>کشتیرانی جمهوری اسلامی ایران</t>
  </si>
  <si>
    <t>کیمیدارو</t>
  </si>
  <si>
    <t>سیمان آبیک</t>
  </si>
  <si>
    <t>بهمن  دیزل</t>
  </si>
  <si>
    <t>سیمان آرتا اردبیل</t>
  </si>
  <si>
    <t>ح . معدنی و صنعتی گل گهر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</si>
  <si>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</si>
  <si>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</si>
  <si>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</si>
  <si>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</si>
  <si>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</si>
  <si>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</si>
  <si>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</si>
  <si>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</si>
  <si>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</si>
  <si>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</si>
  <si>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</si>
  <si>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</si>
  <si>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</si>
  <si>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</si>
  <si>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</si>
  <si>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</si>
  <si>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</si>
  <si>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</si>
  <si>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</si>
  <si>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</si>
  <si>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</si>
  <si>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</si>
  <si>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</si>
  <si>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</si>
  <si>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</si>
  <si>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</si>
  <si>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</si>
  <si>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</si>
  <si>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</si>
  <si>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</si>
  <si>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</si>
  <si>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</si>
  <si>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</si>
  <si>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</si>
  <si>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</si>
  <si>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</si>
  <si>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</si>
  <si>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</si>
  <si>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</si>
  <si>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</si>
  <si>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</si>
  <si>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</si>
  <si>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</si>
  <si>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افست‌</t>
  </si>
  <si>
    <t>ح . فولاد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</si>
  <si>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</si>
  <si>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</si>
  <si>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</si>
  <si>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</si>
  <si>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</si>
  <si>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</si>
  <si>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</si>
  <si>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</si>
  <si>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</si>
  <si>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</si>
  <si>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</si>
  <si>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1402/01/01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</si>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</sst>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04D5147-BAE5-D616-7771-42E44F45A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5BC6-16D8-4CBB-8615-659A6FC4B57F}">
  <dimension ref="A1"/>
  <sheetViews>
    <sheetView rightToLeft="1" view="pageBreakPreview" zoomScale="60" zoomScaleNormal="100" workbookViewId="0">
      <selection activeCell="A2" sqref="A2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36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17" sqref="I17"/>
    </sheetView>
  </sheetViews>
  <sheetFormatPr defaultRowHeight="24"/>
  <cols>
    <col min="1" max="1" width="20.140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131</v>
      </c>
      <c r="B6" s="16" t="s">
        <v>131</v>
      </c>
      <c r="C6" s="16" t="s">
        <v>131</v>
      </c>
      <c r="E6" s="16" t="s">
        <v>105</v>
      </c>
      <c r="F6" s="16" t="s">
        <v>105</v>
      </c>
      <c r="G6" s="16" t="s">
        <v>105</v>
      </c>
      <c r="I6" s="16" t="s">
        <v>106</v>
      </c>
      <c r="J6" s="16" t="s">
        <v>106</v>
      </c>
      <c r="K6" s="16" t="s">
        <v>106</v>
      </c>
    </row>
    <row r="7" spans="1:11" ht="24.75">
      <c r="A7" s="16" t="s">
        <v>132</v>
      </c>
      <c r="C7" s="16" t="s">
        <v>87</v>
      </c>
      <c r="E7" s="16" t="s">
        <v>133</v>
      </c>
      <c r="G7" s="16" t="s">
        <v>134</v>
      </c>
      <c r="I7" s="16" t="s">
        <v>133</v>
      </c>
      <c r="K7" s="16" t="s">
        <v>134</v>
      </c>
    </row>
    <row r="8" spans="1:11">
      <c r="A8" s="1" t="s">
        <v>93</v>
      </c>
      <c r="C8" s="4" t="s">
        <v>94</v>
      </c>
      <c r="D8" s="4"/>
      <c r="E8" s="6">
        <v>39068</v>
      </c>
      <c r="F8" s="4"/>
      <c r="G8" s="9">
        <f>E8/$E$10</f>
        <v>1.7112752574950641E-3</v>
      </c>
      <c r="H8" s="4"/>
      <c r="I8" s="6">
        <v>130732</v>
      </c>
      <c r="J8" s="4"/>
      <c r="K8" s="9">
        <f>I8/$I$10</f>
        <v>4.7326629367061904E-3</v>
      </c>
    </row>
    <row r="9" spans="1:11">
      <c r="A9" s="1" t="s">
        <v>100</v>
      </c>
      <c r="C9" s="4" t="s">
        <v>101</v>
      </c>
      <c r="D9" s="4"/>
      <c r="E9" s="6">
        <v>22790690</v>
      </c>
      <c r="F9" s="4"/>
      <c r="G9" s="9">
        <f>E9/$E$10</f>
        <v>0.99828872474250496</v>
      </c>
      <c r="H9" s="4"/>
      <c r="I9" s="6">
        <v>27492617</v>
      </c>
      <c r="J9" s="4"/>
      <c r="K9" s="9">
        <f>I9/$I$10</f>
        <v>0.99526733706329384</v>
      </c>
    </row>
    <row r="10" spans="1:11" ht="24.75" thickBot="1">
      <c r="C10" s="4"/>
      <c r="D10" s="4"/>
      <c r="E10" s="11">
        <f>SUM(E8:E9)</f>
        <v>22829758</v>
      </c>
      <c r="F10" s="4"/>
      <c r="G10" s="12">
        <f>SUM(G8:G9)</f>
        <v>1</v>
      </c>
      <c r="H10" s="4"/>
      <c r="I10" s="11">
        <f>SUM(I8:I9)</f>
        <v>27623349</v>
      </c>
      <c r="J10" s="4"/>
      <c r="K10" s="12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3:K3"/>
    <mergeCell ref="A4:K4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19" sqref="O19"/>
    </sheetView>
  </sheetViews>
  <sheetFormatPr defaultRowHeight="24"/>
  <cols>
    <col min="1" max="1" width="1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103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 ht="24.75">
      <c r="C5" s="15" t="s">
        <v>105</v>
      </c>
      <c r="E5" s="2" t="s">
        <v>140</v>
      </c>
    </row>
    <row r="6" spans="1:5" ht="24.75">
      <c r="A6" s="15" t="s">
        <v>135</v>
      </c>
      <c r="C6" s="16"/>
      <c r="E6" s="5" t="s">
        <v>141</v>
      </c>
    </row>
    <row r="7" spans="1:5" ht="24.75">
      <c r="A7" s="16" t="s">
        <v>135</v>
      </c>
      <c r="C7" s="16" t="s">
        <v>90</v>
      </c>
      <c r="E7" s="16" t="s">
        <v>90</v>
      </c>
    </row>
    <row r="8" spans="1:5">
      <c r="A8" s="1" t="s">
        <v>135</v>
      </c>
      <c r="C8" s="6">
        <v>305547988</v>
      </c>
      <c r="D8" s="4"/>
      <c r="E8" s="6">
        <v>3257478554</v>
      </c>
    </row>
    <row r="9" spans="1:5" ht="24.75" thickBot="1">
      <c r="A9" s="1" t="s">
        <v>112</v>
      </c>
      <c r="C9" s="11">
        <v>305547988</v>
      </c>
      <c r="D9" s="4"/>
      <c r="E9" s="11">
        <v>3257478554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opLeftCell="B1" workbookViewId="0">
      <selection activeCell="Y78" sqref="Y78"/>
    </sheetView>
  </sheetViews>
  <sheetFormatPr defaultRowHeight="24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>
      <c r="A6" s="15" t="s">
        <v>3</v>
      </c>
      <c r="C6" s="16" t="s">
        <v>138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7">
        <v>36919198</v>
      </c>
      <c r="D9" s="7"/>
      <c r="E9" s="7">
        <v>98148814024</v>
      </c>
      <c r="F9" s="7"/>
      <c r="G9" s="7">
        <v>124411402536.741</v>
      </c>
      <c r="H9" s="7"/>
      <c r="I9" s="7">
        <v>1860725</v>
      </c>
      <c r="J9" s="7"/>
      <c r="K9" s="7">
        <v>6996196796</v>
      </c>
      <c r="L9" s="7"/>
      <c r="M9" s="7">
        <v>-387800</v>
      </c>
      <c r="N9" s="7"/>
      <c r="O9" s="7">
        <v>1432737268</v>
      </c>
      <c r="P9" s="7"/>
      <c r="Q9" s="7">
        <v>38392123</v>
      </c>
      <c r="R9" s="7"/>
      <c r="S9" s="7">
        <v>4085</v>
      </c>
      <c r="T9" s="7"/>
      <c r="U9" s="7">
        <v>104093558623</v>
      </c>
      <c r="V9" s="7"/>
      <c r="W9" s="7">
        <v>155898673111.39301</v>
      </c>
      <c r="X9" s="7"/>
      <c r="Y9" s="9">
        <v>1.5140388383082003E-2</v>
      </c>
    </row>
    <row r="10" spans="1:25">
      <c r="A10" s="1" t="s">
        <v>16</v>
      </c>
      <c r="C10" s="7">
        <v>26249064</v>
      </c>
      <c r="D10" s="7"/>
      <c r="E10" s="7">
        <v>50188745457</v>
      </c>
      <c r="F10" s="7"/>
      <c r="G10" s="7">
        <v>52916364836.337601</v>
      </c>
      <c r="H10" s="7"/>
      <c r="I10" s="7">
        <v>1322952</v>
      </c>
      <c r="J10" s="7"/>
      <c r="K10" s="7">
        <v>3216979632</v>
      </c>
      <c r="L10" s="7"/>
      <c r="M10" s="7">
        <v>-275721</v>
      </c>
      <c r="N10" s="7"/>
      <c r="O10" s="7">
        <v>605537480</v>
      </c>
      <c r="P10" s="7"/>
      <c r="Q10" s="7">
        <v>27296295</v>
      </c>
      <c r="R10" s="7"/>
      <c r="S10" s="7">
        <v>2443</v>
      </c>
      <c r="T10" s="7"/>
      <c r="U10" s="7">
        <v>52871666211</v>
      </c>
      <c r="V10" s="7"/>
      <c r="W10" s="7">
        <v>66288073835.324203</v>
      </c>
      <c r="X10" s="7"/>
      <c r="Y10" s="9">
        <v>6.4376890643329026E-3</v>
      </c>
    </row>
    <row r="11" spans="1:25">
      <c r="A11" s="1" t="s">
        <v>17</v>
      </c>
      <c r="C11" s="7">
        <v>29480822</v>
      </c>
      <c r="D11" s="7"/>
      <c r="E11" s="7">
        <v>56519128441</v>
      </c>
      <c r="F11" s="7"/>
      <c r="G11" s="7">
        <v>58991792562.618301</v>
      </c>
      <c r="H11" s="7"/>
      <c r="I11" s="7">
        <v>1474040</v>
      </c>
      <c r="J11" s="7"/>
      <c r="K11" s="7">
        <v>3708103872</v>
      </c>
      <c r="L11" s="7"/>
      <c r="M11" s="7">
        <v>-309549</v>
      </c>
      <c r="N11" s="7"/>
      <c r="O11" s="7">
        <v>710803601</v>
      </c>
      <c r="P11" s="7"/>
      <c r="Q11" s="7">
        <v>30645313</v>
      </c>
      <c r="R11" s="7"/>
      <c r="S11" s="7">
        <v>2550</v>
      </c>
      <c r="T11" s="7"/>
      <c r="U11" s="7">
        <v>59624959251</v>
      </c>
      <c r="V11" s="7"/>
      <c r="W11" s="7">
        <v>77680582138.507507</v>
      </c>
      <c r="X11" s="7"/>
      <c r="Y11" s="9">
        <v>7.5440936085488502E-3</v>
      </c>
    </row>
    <row r="12" spans="1:25">
      <c r="A12" s="1" t="s">
        <v>18</v>
      </c>
      <c r="C12" s="7">
        <v>52754395</v>
      </c>
      <c r="D12" s="7"/>
      <c r="E12" s="7">
        <v>134168113620</v>
      </c>
      <c r="F12" s="7"/>
      <c r="G12" s="7">
        <v>177983078551.05099</v>
      </c>
      <c r="H12" s="7"/>
      <c r="I12" s="7">
        <v>4419300</v>
      </c>
      <c r="J12" s="7"/>
      <c r="K12" s="7">
        <v>16658304008</v>
      </c>
      <c r="L12" s="7"/>
      <c r="M12" s="7">
        <v>-554133</v>
      </c>
      <c r="N12" s="7"/>
      <c r="O12" s="7">
        <v>1832342205</v>
      </c>
      <c r="P12" s="7"/>
      <c r="Q12" s="7">
        <v>56619562</v>
      </c>
      <c r="R12" s="7"/>
      <c r="S12" s="7">
        <v>3933</v>
      </c>
      <c r="T12" s="7"/>
      <c r="U12" s="7">
        <v>149388798285</v>
      </c>
      <c r="V12" s="7"/>
      <c r="W12" s="7">
        <v>221359763158.79099</v>
      </c>
      <c r="X12" s="7"/>
      <c r="Y12" s="9">
        <v>2.1497763385172893E-2</v>
      </c>
    </row>
    <row r="13" spans="1:25">
      <c r="A13" s="1" t="s">
        <v>19</v>
      </c>
      <c r="C13" s="7">
        <v>15672221</v>
      </c>
      <c r="D13" s="7"/>
      <c r="E13" s="7">
        <v>28483560605</v>
      </c>
      <c r="F13" s="7"/>
      <c r="G13" s="7">
        <v>32248470560.053501</v>
      </c>
      <c r="H13" s="7"/>
      <c r="I13" s="7">
        <v>789878</v>
      </c>
      <c r="J13" s="7"/>
      <c r="K13" s="7">
        <v>1876082241</v>
      </c>
      <c r="L13" s="7"/>
      <c r="M13" s="7">
        <v>-164621</v>
      </c>
      <c r="N13" s="7"/>
      <c r="O13" s="7">
        <v>384852120</v>
      </c>
      <c r="P13" s="7"/>
      <c r="Q13" s="7">
        <v>16297478</v>
      </c>
      <c r="R13" s="7"/>
      <c r="S13" s="7">
        <v>2840</v>
      </c>
      <c r="T13" s="7"/>
      <c r="U13" s="7">
        <v>30056046400</v>
      </c>
      <c r="V13" s="7"/>
      <c r="W13" s="7">
        <v>46009442736.755997</v>
      </c>
      <c r="X13" s="7"/>
      <c r="Y13" s="9">
        <v>4.4682922466307371E-3</v>
      </c>
    </row>
    <row r="14" spans="1:25">
      <c r="A14" s="1" t="s">
        <v>20</v>
      </c>
      <c r="C14" s="7">
        <v>31959038</v>
      </c>
      <c r="D14" s="7"/>
      <c r="E14" s="7">
        <v>182858188468</v>
      </c>
      <c r="F14" s="7"/>
      <c r="G14" s="7">
        <v>261775585404.936</v>
      </c>
      <c r="H14" s="7"/>
      <c r="I14" s="7">
        <v>1610734</v>
      </c>
      <c r="J14" s="7"/>
      <c r="K14" s="7">
        <v>14523068340</v>
      </c>
      <c r="L14" s="7"/>
      <c r="M14" s="7">
        <v>-335698</v>
      </c>
      <c r="N14" s="7"/>
      <c r="O14" s="7">
        <v>2958707271</v>
      </c>
      <c r="P14" s="7"/>
      <c r="Q14" s="7">
        <v>33234074</v>
      </c>
      <c r="R14" s="7"/>
      <c r="S14" s="7">
        <v>9220</v>
      </c>
      <c r="T14" s="7"/>
      <c r="U14" s="7">
        <v>195407442596</v>
      </c>
      <c r="V14" s="7"/>
      <c r="W14" s="7">
        <v>304594974214.43402</v>
      </c>
      <c r="X14" s="7"/>
      <c r="Y14" s="9">
        <v>2.958130506887784E-2</v>
      </c>
    </row>
    <row r="15" spans="1:25">
      <c r="A15" s="1" t="s">
        <v>21</v>
      </c>
      <c r="C15" s="7">
        <v>16291737</v>
      </c>
      <c r="D15" s="7"/>
      <c r="E15" s="7">
        <v>141580138455</v>
      </c>
      <c r="F15" s="7"/>
      <c r="G15" s="7">
        <v>180248136964.78</v>
      </c>
      <c r="H15" s="7"/>
      <c r="I15" s="7">
        <v>821103</v>
      </c>
      <c r="J15" s="7"/>
      <c r="K15" s="7">
        <v>10077991521</v>
      </c>
      <c r="L15" s="7"/>
      <c r="M15" s="7">
        <v>-171129</v>
      </c>
      <c r="N15" s="7"/>
      <c r="O15" s="7">
        <v>2077179722</v>
      </c>
      <c r="P15" s="7"/>
      <c r="Q15" s="7">
        <v>16941711</v>
      </c>
      <c r="R15" s="7"/>
      <c r="S15" s="7">
        <v>13760</v>
      </c>
      <c r="T15" s="7"/>
      <c r="U15" s="7">
        <v>150141543360</v>
      </c>
      <c r="V15" s="7"/>
      <c r="W15" s="7">
        <v>231730891597.008</v>
      </c>
      <c r="X15" s="7"/>
      <c r="Y15" s="9">
        <v>2.25049747320792E-2</v>
      </c>
    </row>
    <row r="16" spans="1:25">
      <c r="A16" s="1" t="s">
        <v>22</v>
      </c>
      <c r="C16" s="7">
        <v>2907445</v>
      </c>
      <c r="D16" s="7"/>
      <c r="E16" s="7">
        <v>38576509924</v>
      </c>
      <c r="F16" s="7"/>
      <c r="G16" s="7">
        <v>47456192430.945</v>
      </c>
      <c r="H16" s="7"/>
      <c r="I16" s="7">
        <v>146534</v>
      </c>
      <c r="J16" s="7"/>
      <c r="K16" s="7">
        <v>2738786165</v>
      </c>
      <c r="L16" s="7"/>
      <c r="M16" s="7">
        <v>-30540</v>
      </c>
      <c r="N16" s="7"/>
      <c r="O16" s="7">
        <v>556770998</v>
      </c>
      <c r="P16" s="7"/>
      <c r="Q16" s="7">
        <v>3023439</v>
      </c>
      <c r="R16" s="7"/>
      <c r="S16" s="7">
        <v>19210</v>
      </c>
      <c r="T16" s="7"/>
      <c r="U16" s="7">
        <v>40902140288</v>
      </c>
      <c r="V16" s="7"/>
      <c r="W16" s="7">
        <v>57734685624.019501</v>
      </c>
      <c r="X16" s="7"/>
      <c r="Y16" s="9">
        <v>5.607010926245758E-3</v>
      </c>
    </row>
    <row r="17" spans="1:25">
      <c r="A17" s="1" t="s">
        <v>23</v>
      </c>
      <c r="C17" s="7">
        <v>37431816</v>
      </c>
      <c r="D17" s="7"/>
      <c r="E17" s="7">
        <v>139484921911</v>
      </c>
      <c r="F17" s="7"/>
      <c r="G17" s="7">
        <v>170789753829.13199</v>
      </c>
      <c r="H17" s="7"/>
      <c r="I17" s="7">
        <v>1886562</v>
      </c>
      <c r="J17" s="7"/>
      <c r="K17" s="7">
        <v>9721400877</v>
      </c>
      <c r="L17" s="7"/>
      <c r="M17" s="7">
        <v>-393184</v>
      </c>
      <c r="N17" s="7"/>
      <c r="O17" s="7">
        <v>2090249492</v>
      </c>
      <c r="P17" s="7"/>
      <c r="Q17" s="7">
        <v>38925194</v>
      </c>
      <c r="R17" s="7"/>
      <c r="S17" s="7">
        <v>5780</v>
      </c>
      <c r="T17" s="7"/>
      <c r="U17" s="7">
        <v>147714258723</v>
      </c>
      <c r="V17" s="7"/>
      <c r="W17" s="7">
        <v>223648944973.146</v>
      </c>
      <c r="X17" s="7"/>
      <c r="Y17" s="9">
        <v>2.1720081516925425E-2</v>
      </c>
    </row>
    <row r="18" spans="1:25">
      <c r="A18" s="1" t="s">
        <v>24</v>
      </c>
      <c r="C18" s="7">
        <v>1779755</v>
      </c>
      <c r="D18" s="7"/>
      <c r="E18" s="7">
        <v>47551771280</v>
      </c>
      <c r="F18" s="7"/>
      <c r="G18" s="7">
        <v>81735444148.050003</v>
      </c>
      <c r="H18" s="7"/>
      <c r="I18" s="7">
        <v>89699</v>
      </c>
      <c r="J18" s="7"/>
      <c r="K18" s="7">
        <v>4990155240</v>
      </c>
      <c r="L18" s="7"/>
      <c r="M18" s="7">
        <v>-18695</v>
      </c>
      <c r="N18" s="7"/>
      <c r="O18" s="7">
        <v>997257495</v>
      </c>
      <c r="P18" s="7"/>
      <c r="Q18" s="7">
        <v>1850759</v>
      </c>
      <c r="R18" s="7"/>
      <c r="S18" s="7">
        <v>51800</v>
      </c>
      <c r="T18" s="7"/>
      <c r="U18" s="7">
        <v>52016494326</v>
      </c>
      <c r="V18" s="7"/>
      <c r="W18" s="7">
        <v>95298893768.610001</v>
      </c>
      <c r="X18" s="7"/>
      <c r="Y18" s="9">
        <v>9.2551285738261043E-3</v>
      </c>
    </row>
    <row r="19" spans="1:25">
      <c r="A19" s="1" t="s">
        <v>25</v>
      </c>
      <c r="C19" s="7">
        <v>37721078</v>
      </c>
      <c r="D19" s="7"/>
      <c r="E19" s="7">
        <v>106630725847</v>
      </c>
      <c r="F19" s="7"/>
      <c r="G19" s="7">
        <v>127151098053.787</v>
      </c>
      <c r="H19" s="7"/>
      <c r="I19" s="7">
        <v>357210</v>
      </c>
      <c r="J19" s="7"/>
      <c r="K19" s="7">
        <v>1307974117</v>
      </c>
      <c r="L19" s="7"/>
      <c r="M19" s="7">
        <v>-2360783</v>
      </c>
      <c r="N19" s="7"/>
      <c r="O19" s="7">
        <v>8251687172</v>
      </c>
      <c r="P19" s="7"/>
      <c r="Q19" s="7">
        <v>35717505</v>
      </c>
      <c r="R19" s="7"/>
      <c r="S19" s="7">
        <v>3580</v>
      </c>
      <c r="T19" s="7"/>
      <c r="U19" s="7">
        <v>101262207558</v>
      </c>
      <c r="V19" s="7"/>
      <c r="W19" s="7">
        <v>127107849325.995</v>
      </c>
      <c r="X19" s="7"/>
      <c r="Y19" s="9">
        <v>1.2344314206951344E-2</v>
      </c>
    </row>
    <row r="20" spans="1:25">
      <c r="A20" s="1" t="s">
        <v>26</v>
      </c>
      <c r="C20" s="7">
        <v>816936</v>
      </c>
      <c r="D20" s="7"/>
      <c r="E20" s="7">
        <v>133905640204</v>
      </c>
      <c r="F20" s="7"/>
      <c r="G20" s="7">
        <v>138052789236</v>
      </c>
      <c r="H20" s="7"/>
      <c r="I20" s="7">
        <v>8169</v>
      </c>
      <c r="J20" s="7"/>
      <c r="K20" s="7">
        <v>1520289337</v>
      </c>
      <c r="L20" s="7"/>
      <c r="M20" s="7">
        <v>-35302</v>
      </c>
      <c r="N20" s="7"/>
      <c r="O20" s="7">
        <v>6442227866</v>
      </c>
      <c r="P20" s="7"/>
      <c r="Q20" s="7">
        <v>789803</v>
      </c>
      <c r="R20" s="7"/>
      <c r="S20" s="7">
        <v>188260</v>
      </c>
      <c r="T20" s="7"/>
      <c r="U20" s="7">
        <v>129631750420</v>
      </c>
      <c r="V20" s="7"/>
      <c r="W20" s="7">
        <v>147803617318.95901</v>
      </c>
      <c r="X20" s="7"/>
      <c r="Y20" s="9">
        <v>1.4354222046742535E-2</v>
      </c>
    </row>
    <row r="21" spans="1:25">
      <c r="A21" s="1" t="s">
        <v>27</v>
      </c>
      <c r="C21" s="7">
        <v>2426480</v>
      </c>
      <c r="D21" s="7"/>
      <c r="E21" s="7">
        <v>26072178371</v>
      </c>
      <c r="F21" s="7"/>
      <c r="G21" s="7">
        <v>35336421804.599998</v>
      </c>
      <c r="H21" s="7"/>
      <c r="I21" s="7">
        <v>97000</v>
      </c>
      <c r="J21" s="7"/>
      <c r="K21" s="7">
        <v>1716517182</v>
      </c>
      <c r="L21" s="7"/>
      <c r="M21" s="7">
        <v>-1213235</v>
      </c>
      <c r="N21" s="7"/>
      <c r="O21" s="7">
        <v>20660540146</v>
      </c>
      <c r="P21" s="7"/>
      <c r="Q21" s="7">
        <v>1310245</v>
      </c>
      <c r="R21" s="7"/>
      <c r="S21" s="7">
        <v>18000</v>
      </c>
      <c r="T21" s="7"/>
      <c r="U21" s="7">
        <v>14428487404</v>
      </c>
      <c r="V21" s="7"/>
      <c r="W21" s="7">
        <v>23444082760.5</v>
      </c>
      <c r="X21" s="7"/>
      <c r="Y21" s="9">
        <v>2.2768155186636252E-3</v>
      </c>
    </row>
    <row r="22" spans="1:25">
      <c r="A22" s="1" t="s">
        <v>28</v>
      </c>
      <c r="C22" s="7">
        <v>2020328</v>
      </c>
      <c r="D22" s="7"/>
      <c r="E22" s="7">
        <v>89376568608</v>
      </c>
      <c r="F22" s="7"/>
      <c r="G22" s="7">
        <v>103126566935.34</v>
      </c>
      <c r="H22" s="7"/>
      <c r="I22" s="7">
        <v>101823</v>
      </c>
      <c r="J22" s="7"/>
      <c r="K22" s="7">
        <v>5658305313</v>
      </c>
      <c r="L22" s="7"/>
      <c r="M22" s="7">
        <v>-21222</v>
      </c>
      <c r="N22" s="7"/>
      <c r="O22" s="7">
        <v>1159658879</v>
      </c>
      <c r="P22" s="7"/>
      <c r="Q22" s="7">
        <v>2100929</v>
      </c>
      <c r="R22" s="7"/>
      <c r="S22" s="7">
        <v>58510</v>
      </c>
      <c r="T22" s="7"/>
      <c r="U22" s="7">
        <v>94084503239</v>
      </c>
      <c r="V22" s="7"/>
      <c r="W22" s="7">
        <v>122193949923.049</v>
      </c>
      <c r="X22" s="7"/>
      <c r="Y22" s="9">
        <v>1.1867091765277079E-2</v>
      </c>
    </row>
    <row r="23" spans="1:25">
      <c r="A23" s="1" t="s">
        <v>29</v>
      </c>
      <c r="C23" s="7">
        <v>1742597</v>
      </c>
      <c r="D23" s="7"/>
      <c r="E23" s="7">
        <v>275981347937</v>
      </c>
      <c r="F23" s="7"/>
      <c r="G23" s="7">
        <v>322800789891.84698</v>
      </c>
      <c r="H23" s="7"/>
      <c r="I23" s="7">
        <v>368166</v>
      </c>
      <c r="J23" s="7"/>
      <c r="K23" s="7">
        <v>72311413840</v>
      </c>
      <c r="L23" s="7"/>
      <c r="M23" s="7">
        <v>-19090</v>
      </c>
      <c r="N23" s="7"/>
      <c r="O23" s="7">
        <v>3605547587</v>
      </c>
      <c r="P23" s="7"/>
      <c r="Q23" s="7">
        <v>2091673</v>
      </c>
      <c r="R23" s="7"/>
      <c r="S23" s="7">
        <v>189850</v>
      </c>
      <c r="T23" s="7"/>
      <c r="U23" s="7">
        <v>345213885086</v>
      </c>
      <c r="V23" s="7"/>
      <c r="W23" s="7">
        <v>394741349541.65198</v>
      </c>
      <c r="X23" s="7"/>
      <c r="Y23" s="9">
        <v>3.8336037271158641E-2</v>
      </c>
    </row>
    <row r="24" spans="1:25">
      <c r="A24" s="1" t="s">
        <v>30</v>
      </c>
      <c r="C24" s="7">
        <v>998650</v>
      </c>
      <c r="D24" s="7"/>
      <c r="E24" s="7">
        <v>39175991034</v>
      </c>
      <c r="F24" s="7"/>
      <c r="G24" s="7">
        <v>37425092825.25</v>
      </c>
      <c r="H24" s="7"/>
      <c r="I24" s="7">
        <v>222910</v>
      </c>
      <c r="J24" s="7"/>
      <c r="K24" s="7">
        <v>9502561757</v>
      </c>
      <c r="L24" s="7"/>
      <c r="M24" s="7">
        <v>-10490</v>
      </c>
      <c r="N24" s="7"/>
      <c r="O24" s="7">
        <v>420832273</v>
      </c>
      <c r="P24" s="7"/>
      <c r="Q24" s="7">
        <v>1211070</v>
      </c>
      <c r="R24" s="7"/>
      <c r="S24" s="7">
        <v>42840</v>
      </c>
      <c r="T24" s="7"/>
      <c r="U24" s="7">
        <v>48265937293</v>
      </c>
      <c r="V24" s="7"/>
      <c r="W24" s="7">
        <v>51573539479.139999</v>
      </c>
      <c r="X24" s="7"/>
      <c r="Y24" s="9">
        <v>5.0086598071714351E-3</v>
      </c>
    </row>
    <row r="25" spans="1:25">
      <c r="A25" s="1" t="s">
        <v>31</v>
      </c>
      <c r="C25" s="7">
        <v>5564529</v>
      </c>
      <c r="D25" s="7"/>
      <c r="E25" s="7">
        <v>45991347950</v>
      </c>
      <c r="F25" s="7"/>
      <c r="G25" s="7">
        <v>40766565786.556503</v>
      </c>
      <c r="H25" s="7"/>
      <c r="I25" s="7">
        <v>280451</v>
      </c>
      <c r="J25" s="7"/>
      <c r="K25" s="7">
        <v>2464632398</v>
      </c>
      <c r="L25" s="7"/>
      <c r="M25" s="7">
        <v>-59238</v>
      </c>
      <c r="N25" s="7"/>
      <c r="O25" s="7">
        <v>472674902</v>
      </c>
      <c r="P25" s="7"/>
      <c r="Q25" s="7">
        <v>5785742</v>
      </c>
      <c r="R25" s="7"/>
      <c r="S25" s="7">
        <v>8750</v>
      </c>
      <c r="T25" s="7"/>
      <c r="U25" s="7">
        <v>47964886219</v>
      </c>
      <c r="V25" s="7"/>
      <c r="W25" s="7">
        <v>50324022307.125</v>
      </c>
      <c r="X25" s="7"/>
      <c r="Y25" s="9">
        <v>4.887310632748893E-3</v>
      </c>
    </row>
    <row r="26" spans="1:25">
      <c r="A26" s="1" t="s">
        <v>32</v>
      </c>
      <c r="C26" s="7">
        <v>1124009</v>
      </c>
      <c r="D26" s="7"/>
      <c r="E26" s="7">
        <v>121711429890</v>
      </c>
      <c r="F26" s="7"/>
      <c r="G26" s="7">
        <v>144704261676.73999</v>
      </c>
      <c r="H26" s="7"/>
      <c r="I26" s="7">
        <v>56648</v>
      </c>
      <c r="J26" s="7"/>
      <c r="K26" s="7">
        <v>7931317306</v>
      </c>
      <c r="L26" s="7"/>
      <c r="M26" s="7">
        <v>-11807</v>
      </c>
      <c r="N26" s="7"/>
      <c r="O26" s="7">
        <v>1558726980</v>
      </c>
      <c r="P26" s="7"/>
      <c r="Q26" s="7">
        <v>1168850</v>
      </c>
      <c r="R26" s="7"/>
      <c r="S26" s="7">
        <v>137330</v>
      </c>
      <c r="T26" s="7"/>
      <c r="U26" s="7">
        <v>128346272507</v>
      </c>
      <c r="V26" s="7"/>
      <c r="W26" s="7">
        <v>159563087385.52499</v>
      </c>
      <c r="X26" s="7"/>
      <c r="Y26" s="9">
        <v>1.5496264762268539E-2</v>
      </c>
    </row>
    <row r="27" spans="1:25">
      <c r="A27" s="1" t="s">
        <v>33</v>
      </c>
      <c r="C27" s="7">
        <v>1528882</v>
      </c>
      <c r="D27" s="7"/>
      <c r="E27" s="7">
        <v>80136597599</v>
      </c>
      <c r="F27" s="7"/>
      <c r="G27" s="7">
        <v>90001676707.362</v>
      </c>
      <c r="H27" s="7"/>
      <c r="I27" s="7">
        <v>15288</v>
      </c>
      <c r="J27" s="7"/>
      <c r="K27" s="7">
        <v>893647734</v>
      </c>
      <c r="L27" s="7"/>
      <c r="M27" s="7">
        <v>0</v>
      </c>
      <c r="N27" s="7"/>
      <c r="O27" s="7">
        <v>0</v>
      </c>
      <c r="P27" s="7"/>
      <c r="Q27" s="7">
        <v>1544170</v>
      </c>
      <c r="R27" s="7"/>
      <c r="S27" s="7">
        <v>59320</v>
      </c>
      <c r="T27" s="7"/>
      <c r="U27" s="7">
        <v>81030245333</v>
      </c>
      <c r="V27" s="7"/>
      <c r="W27" s="7">
        <v>91055143421.820007</v>
      </c>
      <c r="X27" s="7"/>
      <c r="Y27" s="9">
        <v>8.8429888989404182E-3</v>
      </c>
    </row>
    <row r="28" spans="1:25">
      <c r="A28" s="1" t="s">
        <v>34</v>
      </c>
      <c r="C28" s="7">
        <v>1800780</v>
      </c>
      <c r="D28" s="7"/>
      <c r="E28" s="7">
        <v>45563322730</v>
      </c>
      <c r="F28" s="7"/>
      <c r="G28" s="7">
        <v>58535137239.300003</v>
      </c>
      <c r="H28" s="7"/>
      <c r="I28" s="7">
        <v>90757</v>
      </c>
      <c r="J28" s="7"/>
      <c r="K28" s="7">
        <v>3316808641</v>
      </c>
      <c r="L28" s="7"/>
      <c r="M28" s="7">
        <v>-238552</v>
      </c>
      <c r="N28" s="7"/>
      <c r="O28" s="7">
        <v>8323076366</v>
      </c>
      <c r="P28" s="7"/>
      <c r="Q28" s="7">
        <v>1652985</v>
      </c>
      <c r="R28" s="7"/>
      <c r="S28" s="7">
        <v>37190</v>
      </c>
      <c r="T28" s="7"/>
      <c r="U28" s="7">
        <v>42715592640</v>
      </c>
      <c r="V28" s="7"/>
      <c r="W28" s="7">
        <v>61108738802.707497</v>
      </c>
      <c r="X28" s="7"/>
      <c r="Y28" s="9">
        <v>5.9346883498631337E-3</v>
      </c>
    </row>
    <row r="29" spans="1:25">
      <c r="A29" s="1" t="s">
        <v>35</v>
      </c>
      <c r="C29" s="7">
        <v>269130</v>
      </c>
      <c r="D29" s="7"/>
      <c r="E29" s="7">
        <v>42521803426</v>
      </c>
      <c r="F29" s="7"/>
      <c r="G29" s="7">
        <v>47352575740.5</v>
      </c>
      <c r="H29" s="7"/>
      <c r="I29" s="7">
        <v>13563</v>
      </c>
      <c r="J29" s="7"/>
      <c r="K29" s="7">
        <v>2687509131</v>
      </c>
      <c r="L29" s="7"/>
      <c r="M29" s="7">
        <v>-2827</v>
      </c>
      <c r="N29" s="7"/>
      <c r="O29" s="7">
        <v>563071992</v>
      </c>
      <c r="P29" s="7"/>
      <c r="Q29" s="7">
        <v>279866</v>
      </c>
      <c r="R29" s="7"/>
      <c r="S29" s="7">
        <v>193940</v>
      </c>
      <c r="T29" s="7"/>
      <c r="U29" s="7">
        <v>44757208238</v>
      </c>
      <c r="V29" s="7"/>
      <c r="W29" s="7">
        <v>53954262628.362</v>
      </c>
      <c r="X29" s="7"/>
      <c r="Y29" s="9">
        <v>5.2398681452055897E-3</v>
      </c>
    </row>
    <row r="30" spans="1:25">
      <c r="A30" s="1" t="s">
        <v>36</v>
      </c>
      <c r="C30" s="7">
        <v>3614851</v>
      </c>
      <c r="D30" s="7"/>
      <c r="E30" s="7">
        <v>92268073628</v>
      </c>
      <c r="F30" s="7"/>
      <c r="G30" s="7">
        <v>138092157522.616</v>
      </c>
      <c r="H30" s="7"/>
      <c r="I30" s="7">
        <v>182186</v>
      </c>
      <c r="J30" s="7"/>
      <c r="K30" s="7">
        <v>7429765575</v>
      </c>
      <c r="L30" s="7"/>
      <c r="M30" s="7">
        <v>-174678</v>
      </c>
      <c r="N30" s="7"/>
      <c r="O30" s="7">
        <v>7565642767</v>
      </c>
      <c r="P30" s="7"/>
      <c r="Q30" s="7">
        <v>3622359</v>
      </c>
      <c r="R30" s="7"/>
      <c r="S30" s="7">
        <v>44370</v>
      </c>
      <c r="T30" s="7"/>
      <c r="U30" s="7">
        <v>95111363177</v>
      </c>
      <c r="V30" s="7"/>
      <c r="W30" s="7">
        <v>159767760620.461</v>
      </c>
      <c r="X30" s="7"/>
      <c r="Y30" s="9">
        <v>1.5516141982559815E-2</v>
      </c>
    </row>
    <row r="31" spans="1:25">
      <c r="A31" s="1" t="s">
        <v>37</v>
      </c>
      <c r="C31" s="7">
        <v>32188708</v>
      </c>
      <c r="D31" s="7"/>
      <c r="E31" s="7">
        <v>184997624844</v>
      </c>
      <c r="F31" s="7"/>
      <c r="G31" s="7">
        <v>198702520013.754</v>
      </c>
      <c r="H31" s="7"/>
      <c r="I31" s="7">
        <v>1622309</v>
      </c>
      <c r="J31" s="7"/>
      <c r="K31" s="7">
        <v>11050003776</v>
      </c>
      <c r="L31" s="7"/>
      <c r="M31" s="7">
        <v>-1697572</v>
      </c>
      <c r="N31" s="7"/>
      <c r="O31" s="7">
        <v>11900456766</v>
      </c>
      <c r="P31" s="7"/>
      <c r="Q31" s="7">
        <v>32113445</v>
      </c>
      <c r="R31" s="7"/>
      <c r="S31" s="7">
        <v>7060</v>
      </c>
      <c r="T31" s="7"/>
      <c r="U31" s="7">
        <v>186204536195</v>
      </c>
      <c r="V31" s="7"/>
      <c r="W31" s="7">
        <v>225371932215.88501</v>
      </c>
      <c r="X31" s="7"/>
      <c r="Y31" s="9">
        <v>2.1887412614192202E-2</v>
      </c>
    </row>
    <row r="32" spans="1:25">
      <c r="A32" s="1" t="s">
        <v>38</v>
      </c>
      <c r="C32" s="7">
        <v>34621</v>
      </c>
      <c r="D32" s="7"/>
      <c r="E32" s="7">
        <v>334402683</v>
      </c>
      <c r="F32" s="7"/>
      <c r="G32" s="7">
        <v>488693071.70999998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0</v>
      </c>
      <c r="R32" s="7"/>
      <c r="S32" s="7">
        <v>0</v>
      </c>
      <c r="T32" s="7"/>
      <c r="U32" s="7">
        <v>0</v>
      </c>
      <c r="V32" s="7"/>
      <c r="W32" s="7">
        <v>0</v>
      </c>
      <c r="X32" s="7"/>
      <c r="Y32" s="9">
        <v>0</v>
      </c>
    </row>
    <row r="33" spans="1:25">
      <c r="A33" s="1" t="s">
        <v>39</v>
      </c>
      <c r="C33" s="7">
        <v>2634003</v>
      </c>
      <c r="D33" s="7"/>
      <c r="E33" s="7">
        <v>33866285060</v>
      </c>
      <c r="F33" s="7"/>
      <c r="G33" s="7">
        <v>34745248152.130501</v>
      </c>
      <c r="H33" s="7"/>
      <c r="I33" s="7">
        <v>3315192</v>
      </c>
      <c r="J33" s="7"/>
      <c r="K33" s="7">
        <v>51774305038</v>
      </c>
      <c r="L33" s="7"/>
      <c r="M33" s="7">
        <v>-44430</v>
      </c>
      <c r="N33" s="7"/>
      <c r="O33" s="7">
        <v>646138019</v>
      </c>
      <c r="P33" s="7"/>
      <c r="Q33" s="7">
        <v>5904765</v>
      </c>
      <c r="R33" s="7"/>
      <c r="S33" s="7">
        <v>16430</v>
      </c>
      <c r="T33" s="7"/>
      <c r="U33" s="7">
        <v>85038300559</v>
      </c>
      <c r="V33" s="7"/>
      <c r="W33" s="7">
        <v>96438047980.747498</v>
      </c>
      <c r="X33" s="7"/>
      <c r="Y33" s="9">
        <v>9.3657596449941184E-3</v>
      </c>
    </row>
    <row r="34" spans="1:25">
      <c r="A34" s="1" t="s">
        <v>40</v>
      </c>
      <c r="C34" s="7">
        <v>5753514</v>
      </c>
      <c r="D34" s="7"/>
      <c r="E34" s="7">
        <v>123056876337</v>
      </c>
      <c r="F34" s="7"/>
      <c r="G34" s="7">
        <v>165859137159.29999</v>
      </c>
      <c r="H34" s="7"/>
      <c r="I34" s="7">
        <v>2511295</v>
      </c>
      <c r="J34" s="7"/>
      <c r="K34" s="7">
        <v>79707319121</v>
      </c>
      <c r="L34" s="7"/>
      <c r="M34" s="7">
        <v>-75244</v>
      </c>
      <c r="N34" s="7"/>
      <c r="O34" s="7">
        <v>2263862182</v>
      </c>
      <c r="P34" s="7"/>
      <c r="Q34" s="7">
        <v>8189565</v>
      </c>
      <c r="R34" s="7"/>
      <c r="S34" s="7">
        <v>31000</v>
      </c>
      <c r="T34" s="7"/>
      <c r="U34" s="7">
        <v>200973084108</v>
      </c>
      <c r="V34" s="7"/>
      <c r="W34" s="7">
        <v>252365949735.75</v>
      </c>
      <c r="X34" s="7"/>
      <c r="Y34" s="9">
        <v>2.4508986621935368E-2</v>
      </c>
    </row>
    <row r="35" spans="1:25">
      <c r="A35" s="1" t="s">
        <v>41</v>
      </c>
      <c r="C35" s="7">
        <v>8431455</v>
      </c>
      <c r="D35" s="7"/>
      <c r="E35" s="7">
        <v>94033352920</v>
      </c>
      <c r="F35" s="7"/>
      <c r="G35" s="7">
        <v>144912466801.147</v>
      </c>
      <c r="H35" s="7"/>
      <c r="I35" s="7">
        <v>337700</v>
      </c>
      <c r="J35" s="7"/>
      <c r="K35" s="7">
        <v>7075244483</v>
      </c>
      <c r="L35" s="7"/>
      <c r="M35" s="7">
        <v>-70382</v>
      </c>
      <c r="N35" s="7"/>
      <c r="O35" s="7">
        <v>1324330519</v>
      </c>
      <c r="P35" s="7"/>
      <c r="Q35" s="7">
        <v>8698773</v>
      </c>
      <c r="R35" s="7"/>
      <c r="S35" s="7">
        <v>19500</v>
      </c>
      <c r="T35" s="7"/>
      <c r="U35" s="7">
        <v>100297091014</v>
      </c>
      <c r="V35" s="7"/>
      <c r="W35" s="7">
        <v>168616798362.67499</v>
      </c>
      <c r="X35" s="7"/>
      <c r="Y35" s="9">
        <v>1.6375532672421176E-2</v>
      </c>
    </row>
    <row r="36" spans="1:25">
      <c r="A36" s="1" t="s">
        <v>42</v>
      </c>
      <c r="C36" s="7">
        <v>26189950</v>
      </c>
      <c r="D36" s="7"/>
      <c r="E36" s="7">
        <v>54724920740</v>
      </c>
      <c r="F36" s="7"/>
      <c r="G36" s="7">
        <v>65137367733.345001</v>
      </c>
      <c r="H36" s="7"/>
      <c r="I36" s="7">
        <v>1319899</v>
      </c>
      <c r="J36" s="7"/>
      <c r="K36" s="7">
        <v>3799211052</v>
      </c>
      <c r="L36" s="7"/>
      <c r="M36" s="7">
        <v>-275099</v>
      </c>
      <c r="N36" s="7"/>
      <c r="O36" s="7">
        <v>779093699</v>
      </c>
      <c r="P36" s="7"/>
      <c r="Q36" s="7">
        <v>27234750</v>
      </c>
      <c r="R36" s="7"/>
      <c r="S36" s="7">
        <v>3288</v>
      </c>
      <c r="T36" s="7"/>
      <c r="U36" s="7">
        <v>57938889389</v>
      </c>
      <c r="V36" s="7"/>
      <c r="W36" s="7">
        <v>89015048244.899994</v>
      </c>
      <c r="X36" s="7"/>
      <c r="Y36" s="9">
        <v>8.6448612773220388E-3</v>
      </c>
    </row>
    <row r="37" spans="1:25">
      <c r="A37" s="1" t="s">
        <v>43</v>
      </c>
      <c r="C37" s="7">
        <v>236910370</v>
      </c>
      <c r="D37" s="7"/>
      <c r="E37" s="7">
        <v>244624109133</v>
      </c>
      <c r="F37" s="7"/>
      <c r="G37" s="7">
        <v>306150979288.04999</v>
      </c>
      <c r="H37" s="7"/>
      <c r="I37" s="7">
        <v>11940281</v>
      </c>
      <c r="J37" s="7"/>
      <c r="K37" s="7">
        <v>16795744301</v>
      </c>
      <c r="L37" s="7"/>
      <c r="M37" s="7">
        <v>-2488507</v>
      </c>
      <c r="N37" s="7"/>
      <c r="O37" s="7">
        <v>3340082561</v>
      </c>
      <c r="P37" s="7"/>
      <c r="Q37" s="7">
        <v>246362144</v>
      </c>
      <c r="R37" s="7"/>
      <c r="S37" s="7">
        <v>1430</v>
      </c>
      <c r="T37" s="7"/>
      <c r="U37" s="7">
        <v>258805654383</v>
      </c>
      <c r="V37" s="7"/>
      <c r="W37" s="7">
        <v>350201693617.776</v>
      </c>
      <c r="X37" s="7"/>
      <c r="Y37" s="9">
        <v>3.4010486093090021E-2</v>
      </c>
    </row>
    <row r="38" spans="1:25">
      <c r="A38" s="1" t="s">
        <v>44</v>
      </c>
      <c r="C38" s="7">
        <v>5212543</v>
      </c>
      <c r="D38" s="7"/>
      <c r="E38" s="7">
        <v>63319881402</v>
      </c>
      <c r="F38" s="7"/>
      <c r="G38" s="7">
        <v>73836779260.387497</v>
      </c>
      <c r="H38" s="7"/>
      <c r="I38" s="7">
        <v>262711</v>
      </c>
      <c r="J38" s="7"/>
      <c r="K38" s="7">
        <v>3907394808</v>
      </c>
      <c r="L38" s="7"/>
      <c r="M38" s="7">
        <v>-1697331</v>
      </c>
      <c r="N38" s="7"/>
      <c r="O38" s="7">
        <v>28008049311</v>
      </c>
      <c r="P38" s="7"/>
      <c r="Q38" s="7">
        <v>3777923</v>
      </c>
      <c r="R38" s="7"/>
      <c r="S38" s="7">
        <v>20180</v>
      </c>
      <c r="T38" s="7"/>
      <c r="U38" s="7">
        <v>46386792837</v>
      </c>
      <c r="V38" s="7"/>
      <c r="W38" s="7">
        <v>75784867147.466995</v>
      </c>
      <c r="X38" s="7"/>
      <c r="Y38" s="9">
        <v>7.3599877360923469E-3</v>
      </c>
    </row>
    <row r="39" spans="1:25">
      <c r="A39" s="1" t="s">
        <v>45</v>
      </c>
      <c r="C39" s="7">
        <v>5343788</v>
      </c>
      <c r="D39" s="7"/>
      <c r="E39" s="7">
        <v>56819248329</v>
      </c>
      <c r="F39" s="7"/>
      <c r="G39" s="7">
        <v>89453953049.975998</v>
      </c>
      <c r="H39" s="7"/>
      <c r="I39" s="7">
        <v>269325</v>
      </c>
      <c r="J39" s="7"/>
      <c r="K39" s="7">
        <v>4691536644</v>
      </c>
      <c r="L39" s="7"/>
      <c r="M39" s="7">
        <v>-56132</v>
      </c>
      <c r="N39" s="7"/>
      <c r="O39" s="7">
        <v>953709535</v>
      </c>
      <c r="P39" s="7"/>
      <c r="Q39" s="7">
        <v>5556981</v>
      </c>
      <c r="R39" s="7"/>
      <c r="S39" s="7">
        <v>18200</v>
      </c>
      <c r="T39" s="7"/>
      <c r="U39" s="7">
        <v>60895667590</v>
      </c>
      <c r="V39" s="7"/>
      <c r="W39" s="7">
        <v>100535288727.50999</v>
      </c>
      <c r="X39" s="7"/>
      <c r="Y39" s="9">
        <v>9.7636707687190055E-3</v>
      </c>
    </row>
    <row r="40" spans="1:25">
      <c r="A40" s="1" t="s">
        <v>46</v>
      </c>
      <c r="C40" s="7">
        <v>2570643</v>
      </c>
      <c r="D40" s="7"/>
      <c r="E40" s="7">
        <v>23476188440</v>
      </c>
      <c r="F40" s="7"/>
      <c r="G40" s="7">
        <v>29309837822.5005</v>
      </c>
      <c r="H40" s="7"/>
      <c r="I40" s="7">
        <v>129558</v>
      </c>
      <c r="J40" s="7"/>
      <c r="K40" s="7">
        <v>1714915680</v>
      </c>
      <c r="L40" s="7"/>
      <c r="M40" s="7">
        <v>-27003</v>
      </c>
      <c r="N40" s="7"/>
      <c r="O40" s="7">
        <v>337944972</v>
      </c>
      <c r="P40" s="7"/>
      <c r="Q40" s="7">
        <v>2673198</v>
      </c>
      <c r="R40" s="7"/>
      <c r="S40" s="7">
        <v>14030</v>
      </c>
      <c r="T40" s="7"/>
      <c r="U40" s="7">
        <v>24939183844</v>
      </c>
      <c r="V40" s="7"/>
      <c r="W40" s="7">
        <v>37281813380.757004</v>
      </c>
      <c r="X40" s="7"/>
      <c r="Y40" s="9">
        <v>3.6206923570601831E-3</v>
      </c>
    </row>
    <row r="41" spans="1:25">
      <c r="A41" s="1" t="s">
        <v>47</v>
      </c>
      <c r="C41" s="7">
        <v>5176641</v>
      </c>
      <c r="D41" s="7"/>
      <c r="E41" s="7">
        <v>68973024331</v>
      </c>
      <c r="F41" s="7"/>
      <c r="G41" s="7">
        <v>97462209335.787003</v>
      </c>
      <c r="H41" s="7"/>
      <c r="I41" s="7">
        <v>260902</v>
      </c>
      <c r="J41" s="7"/>
      <c r="K41" s="7">
        <v>5097201562</v>
      </c>
      <c r="L41" s="7"/>
      <c r="M41" s="7">
        <v>-54376</v>
      </c>
      <c r="N41" s="7"/>
      <c r="O41" s="7">
        <v>1027341000</v>
      </c>
      <c r="P41" s="7"/>
      <c r="Q41" s="7">
        <v>5383167</v>
      </c>
      <c r="R41" s="7"/>
      <c r="S41" s="7">
        <v>21020</v>
      </c>
      <c r="T41" s="7"/>
      <c r="U41" s="7">
        <v>73329515871</v>
      </c>
      <c r="V41" s="7"/>
      <c r="W41" s="7">
        <v>112480903026.47701</v>
      </c>
      <c r="X41" s="7"/>
      <c r="Y41" s="9">
        <v>1.0923791226137068E-2</v>
      </c>
    </row>
    <row r="42" spans="1:25">
      <c r="A42" s="1" t="s">
        <v>48</v>
      </c>
      <c r="C42" s="7">
        <v>7436973</v>
      </c>
      <c r="D42" s="7"/>
      <c r="E42" s="7">
        <v>123886397367</v>
      </c>
      <c r="F42" s="7"/>
      <c r="G42" s="7">
        <v>189623345223.172</v>
      </c>
      <c r="H42" s="7"/>
      <c r="I42" s="7">
        <v>211931</v>
      </c>
      <c r="J42" s="7"/>
      <c r="K42" s="7">
        <v>5353891364</v>
      </c>
      <c r="L42" s="7"/>
      <c r="M42" s="7">
        <v>-76490</v>
      </c>
      <c r="N42" s="7"/>
      <c r="O42" s="7">
        <v>1898524059</v>
      </c>
      <c r="P42" s="7"/>
      <c r="Q42" s="7">
        <v>7572414</v>
      </c>
      <c r="R42" s="7"/>
      <c r="S42" s="7">
        <v>27630</v>
      </c>
      <c r="T42" s="7"/>
      <c r="U42" s="7">
        <v>127947869625</v>
      </c>
      <c r="V42" s="7"/>
      <c r="W42" s="7">
        <v>207980905317.021</v>
      </c>
      <c r="X42" s="7"/>
      <c r="Y42" s="9">
        <v>2.0198450826548964E-2</v>
      </c>
    </row>
    <row r="43" spans="1:25">
      <c r="A43" s="1" t="s">
        <v>49</v>
      </c>
      <c r="C43" s="7">
        <v>7245795</v>
      </c>
      <c r="D43" s="7"/>
      <c r="E43" s="7">
        <v>166589963680</v>
      </c>
      <c r="F43" s="7"/>
      <c r="G43" s="7">
        <v>232790699038.32001</v>
      </c>
      <c r="H43" s="7"/>
      <c r="I43" s="7">
        <v>1158969</v>
      </c>
      <c r="J43" s="7"/>
      <c r="K43" s="7">
        <v>41901252844</v>
      </c>
      <c r="L43" s="7"/>
      <c r="M43" s="7">
        <v>-76518</v>
      </c>
      <c r="N43" s="7"/>
      <c r="O43" s="7">
        <v>2452478898</v>
      </c>
      <c r="P43" s="7"/>
      <c r="Q43" s="7">
        <v>8328246</v>
      </c>
      <c r="R43" s="7"/>
      <c r="S43" s="7">
        <v>36800</v>
      </c>
      <c r="T43" s="7"/>
      <c r="U43" s="7">
        <v>206688008315</v>
      </c>
      <c r="V43" s="7"/>
      <c r="W43" s="7">
        <v>304655900055.84003</v>
      </c>
      <c r="X43" s="7"/>
      <c r="Y43" s="9">
        <v>2.9587221994808271E-2</v>
      </c>
    </row>
    <row r="44" spans="1:25">
      <c r="A44" s="1" t="s">
        <v>50</v>
      </c>
      <c r="C44" s="7">
        <v>7917926</v>
      </c>
      <c r="D44" s="7"/>
      <c r="E44" s="7">
        <v>39958428863</v>
      </c>
      <c r="F44" s="7"/>
      <c r="G44" s="7">
        <v>40078186620.807602</v>
      </c>
      <c r="H44" s="7"/>
      <c r="I44" s="7">
        <v>399063</v>
      </c>
      <c r="J44" s="7"/>
      <c r="K44" s="7">
        <v>2649209865</v>
      </c>
      <c r="L44" s="7"/>
      <c r="M44" s="7">
        <v>-83170</v>
      </c>
      <c r="N44" s="7"/>
      <c r="O44" s="7">
        <v>575418975</v>
      </c>
      <c r="P44" s="7"/>
      <c r="Q44" s="7">
        <v>8233819</v>
      </c>
      <c r="R44" s="7"/>
      <c r="S44" s="7">
        <v>7450</v>
      </c>
      <c r="T44" s="7"/>
      <c r="U44" s="7">
        <v>42181561777</v>
      </c>
      <c r="V44" s="7"/>
      <c r="W44" s="7">
        <v>60976966938.277496</v>
      </c>
      <c r="X44" s="7"/>
      <c r="Y44" s="9">
        <v>5.9218910811910169E-3</v>
      </c>
    </row>
    <row r="45" spans="1:25">
      <c r="A45" s="1" t="s">
        <v>51</v>
      </c>
      <c r="C45" s="7">
        <v>54814526</v>
      </c>
      <c r="D45" s="7"/>
      <c r="E45" s="7">
        <v>479433115070</v>
      </c>
      <c r="F45" s="7"/>
      <c r="G45" s="7">
        <v>592833569724.86401</v>
      </c>
      <c r="H45" s="7"/>
      <c r="I45" s="7">
        <v>1634700</v>
      </c>
      <c r="J45" s="7"/>
      <c r="K45" s="7">
        <v>22528111849</v>
      </c>
      <c r="L45" s="7"/>
      <c r="M45" s="7">
        <v>-1455493</v>
      </c>
      <c r="N45" s="7"/>
      <c r="O45" s="7">
        <v>19109750141</v>
      </c>
      <c r="P45" s="7"/>
      <c r="Q45" s="7">
        <v>54993733</v>
      </c>
      <c r="R45" s="7"/>
      <c r="S45" s="7">
        <v>12970</v>
      </c>
      <c r="T45" s="7"/>
      <c r="U45" s="7">
        <v>489148511298</v>
      </c>
      <c r="V45" s="7"/>
      <c r="W45" s="7">
        <v>709024768143.79102</v>
      </c>
      <c r="X45" s="7"/>
      <c r="Y45" s="9">
        <v>6.8858253560960953E-2</v>
      </c>
    </row>
    <row r="46" spans="1:25">
      <c r="A46" s="1" t="s">
        <v>52</v>
      </c>
      <c r="C46" s="7">
        <v>4829618</v>
      </c>
      <c r="D46" s="7"/>
      <c r="E46" s="7">
        <v>271157974272</v>
      </c>
      <c r="F46" s="7"/>
      <c r="G46" s="7">
        <v>287572818196.71002</v>
      </c>
      <c r="H46" s="7"/>
      <c r="I46" s="7">
        <v>1482663</v>
      </c>
      <c r="J46" s="7"/>
      <c r="K46" s="7">
        <v>95092970741</v>
      </c>
      <c r="L46" s="7"/>
      <c r="M46" s="7">
        <v>-55369</v>
      </c>
      <c r="N46" s="7"/>
      <c r="O46" s="7">
        <v>3567137176</v>
      </c>
      <c r="P46" s="7"/>
      <c r="Q46" s="7">
        <v>6256912</v>
      </c>
      <c r="R46" s="7"/>
      <c r="S46" s="7">
        <v>67000</v>
      </c>
      <c r="T46" s="7"/>
      <c r="U46" s="7">
        <v>363114255920</v>
      </c>
      <c r="V46" s="7"/>
      <c r="W46" s="7">
        <v>416718786031.20001</v>
      </c>
      <c r="X46" s="7"/>
      <c r="Y46" s="9">
        <v>4.0470416720806174E-2</v>
      </c>
    </row>
    <row r="47" spans="1:25">
      <c r="A47" s="1" t="s">
        <v>53</v>
      </c>
      <c r="C47" s="7">
        <v>32870539</v>
      </c>
      <c r="D47" s="7"/>
      <c r="E47" s="7">
        <v>140644676808</v>
      </c>
      <c r="F47" s="7"/>
      <c r="G47" s="7">
        <v>174418932705.767</v>
      </c>
      <c r="H47" s="7"/>
      <c r="I47" s="7">
        <v>1000000</v>
      </c>
      <c r="J47" s="7"/>
      <c r="K47" s="7">
        <v>5318068702</v>
      </c>
      <c r="L47" s="7"/>
      <c r="M47" s="7">
        <v>-6015654</v>
      </c>
      <c r="N47" s="7"/>
      <c r="O47" s="7">
        <v>38626326545</v>
      </c>
      <c r="P47" s="7"/>
      <c r="Q47" s="7">
        <v>27854885</v>
      </c>
      <c r="R47" s="7"/>
      <c r="S47" s="7">
        <v>6670</v>
      </c>
      <c r="T47" s="7"/>
      <c r="U47" s="7">
        <v>120038700615</v>
      </c>
      <c r="V47" s="7"/>
      <c r="W47" s="7">
        <v>184686620056.448</v>
      </c>
      <c r="X47" s="7"/>
      <c r="Y47" s="9">
        <v>1.7936183169534482E-2</v>
      </c>
    </row>
    <row r="48" spans="1:25">
      <c r="A48" s="1" t="s">
        <v>54</v>
      </c>
      <c r="C48" s="7">
        <v>2328129</v>
      </c>
      <c r="D48" s="7"/>
      <c r="E48" s="7">
        <v>39311980850</v>
      </c>
      <c r="F48" s="7"/>
      <c r="G48" s="7">
        <v>54177215965.654503</v>
      </c>
      <c r="H48" s="7"/>
      <c r="I48" s="7">
        <v>357998</v>
      </c>
      <c r="J48" s="7"/>
      <c r="K48" s="7">
        <v>9718396091</v>
      </c>
      <c r="L48" s="7"/>
      <c r="M48" s="7">
        <v>-24455</v>
      </c>
      <c r="N48" s="7"/>
      <c r="O48" s="7">
        <v>663775271</v>
      </c>
      <c r="P48" s="7"/>
      <c r="Q48" s="7">
        <v>2661672</v>
      </c>
      <c r="R48" s="7"/>
      <c r="S48" s="7">
        <v>29000</v>
      </c>
      <c r="T48" s="7"/>
      <c r="U48" s="7">
        <v>48609438421</v>
      </c>
      <c r="V48" s="7"/>
      <c r="W48" s="7">
        <v>76729216496.399994</v>
      </c>
      <c r="X48" s="7"/>
      <c r="Y48" s="9">
        <v>7.4516999721672495E-3</v>
      </c>
    </row>
    <row r="49" spans="1:25">
      <c r="A49" s="1" t="s">
        <v>55</v>
      </c>
      <c r="C49" s="7">
        <v>2782692</v>
      </c>
      <c r="D49" s="7"/>
      <c r="E49" s="7">
        <v>55061579768</v>
      </c>
      <c r="F49" s="7"/>
      <c r="G49" s="7">
        <v>44590095919.512001</v>
      </c>
      <c r="H49" s="7"/>
      <c r="I49" s="7">
        <v>140246</v>
      </c>
      <c r="J49" s="7"/>
      <c r="K49" s="7">
        <v>2508326759</v>
      </c>
      <c r="L49" s="7"/>
      <c r="M49" s="7">
        <v>-212787</v>
      </c>
      <c r="N49" s="7"/>
      <c r="O49" s="7">
        <v>4105473766</v>
      </c>
      <c r="P49" s="7"/>
      <c r="Q49" s="7">
        <v>2710151</v>
      </c>
      <c r="R49" s="7"/>
      <c r="S49" s="7">
        <v>19320</v>
      </c>
      <c r="T49" s="7"/>
      <c r="U49" s="7">
        <v>53378874183</v>
      </c>
      <c r="V49" s="7"/>
      <c r="W49" s="7">
        <v>52048574621.945999</v>
      </c>
      <c r="X49" s="7"/>
      <c r="Y49" s="9">
        <v>5.0547937248896233E-3</v>
      </c>
    </row>
    <row r="50" spans="1:25">
      <c r="A50" s="1" t="s">
        <v>56</v>
      </c>
      <c r="C50" s="7">
        <v>32522009</v>
      </c>
      <c r="D50" s="7"/>
      <c r="E50" s="7">
        <v>117473247966</v>
      </c>
      <c r="F50" s="7"/>
      <c r="G50" s="7">
        <v>130930437338.12199</v>
      </c>
      <c r="H50" s="7"/>
      <c r="I50" s="7">
        <v>1639108</v>
      </c>
      <c r="J50" s="7"/>
      <c r="K50" s="7">
        <v>6756682152</v>
      </c>
      <c r="L50" s="7"/>
      <c r="M50" s="7">
        <v>-341612</v>
      </c>
      <c r="N50" s="7"/>
      <c r="O50" s="7">
        <v>1348615534</v>
      </c>
      <c r="P50" s="7"/>
      <c r="Q50" s="7">
        <v>33819505</v>
      </c>
      <c r="R50" s="7"/>
      <c r="S50" s="7">
        <v>4310</v>
      </c>
      <c r="T50" s="7"/>
      <c r="U50" s="7">
        <v>122987627798</v>
      </c>
      <c r="V50" s="7"/>
      <c r="W50" s="7">
        <v>144894782254.02701</v>
      </c>
      <c r="X50" s="7"/>
      <c r="Y50" s="9">
        <v>1.4071725141884787E-2</v>
      </c>
    </row>
    <row r="51" spans="1:25">
      <c r="A51" s="1" t="s">
        <v>57</v>
      </c>
      <c r="C51" s="7">
        <v>1625414</v>
      </c>
      <c r="D51" s="7"/>
      <c r="E51" s="7">
        <v>25148122529</v>
      </c>
      <c r="F51" s="7"/>
      <c r="G51" s="7">
        <v>27467627373.900002</v>
      </c>
      <c r="H51" s="7"/>
      <c r="I51" s="7">
        <v>81920</v>
      </c>
      <c r="J51" s="7"/>
      <c r="K51" s="7">
        <v>1427262529</v>
      </c>
      <c r="L51" s="7"/>
      <c r="M51" s="7">
        <v>-17074</v>
      </c>
      <c r="N51" s="7"/>
      <c r="O51" s="7">
        <v>284502024</v>
      </c>
      <c r="P51" s="7"/>
      <c r="Q51" s="7">
        <v>1690260</v>
      </c>
      <c r="R51" s="7"/>
      <c r="S51" s="7">
        <v>16890</v>
      </c>
      <c r="T51" s="7"/>
      <c r="U51" s="7">
        <v>26309620933</v>
      </c>
      <c r="V51" s="7"/>
      <c r="W51" s="7">
        <v>28378627876.169998</v>
      </c>
      <c r="X51" s="7"/>
      <c r="Y51" s="9">
        <v>2.7560430069675282E-3</v>
      </c>
    </row>
    <row r="52" spans="1:25">
      <c r="A52" s="1" t="s">
        <v>58</v>
      </c>
      <c r="C52" s="7">
        <v>828480</v>
      </c>
      <c r="D52" s="7"/>
      <c r="E52" s="7">
        <v>9521527979</v>
      </c>
      <c r="F52" s="7"/>
      <c r="G52" s="7">
        <v>10656744039.360001</v>
      </c>
      <c r="H52" s="7"/>
      <c r="I52" s="7">
        <v>1000000</v>
      </c>
      <c r="J52" s="7"/>
      <c r="K52" s="7">
        <v>14434382575</v>
      </c>
      <c r="L52" s="7"/>
      <c r="M52" s="7">
        <v>-10000</v>
      </c>
      <c r="N52" s="7"/>
      <c r="O52" s="7">
        <v>151791452</v>
      </c>
      <c r="P52" s="7"/>
      <c r="Q52" s="7">
        <v>1818480</v>
      </c>
      <c r="R52" s="7"/>
      <c r="S52" s="7">
        <v>15690</v>
      </c>
      <c r="T52" s="7"/>
      <c r="U52" s="7">
        <v>23824895119</v>
      </c>
      <c r="V52" s="7"/>
      <c r="W52" s="7">
        <v>28362186090.360001</v>
      </c>
      <c r="X52" s="7"/>
      <c r="Y52" s="9">
        <v>2.7544462324863438E-3</v>
      </c>
    </row>
    <row r="53" spans="1:25">
      <c r="A53" s="1" t="s">
        <v>59</v>
      </c>
      <c r="C53" s="7">
        <v>1687500</v>
      </c>
      <c r="D53" s="7"/>
      <c r="E53" s="7">
        <v>6435212872</v>
      </c>
      <c r="F53" s="7"/>
      <c r="G53" s="7">
        <v>6374345625</v>
      </c>
      <c r="H53" s="7"/>
      <c r="I53" s="7">
        <v>1028063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2715563</v>
      </c>
      <c r="R53" s="7"/>
      <c r="S53" s="7">
        <v>2361</v>
      </c>
      <c r="T53" s="7"/>
      <c r="U53" s="7">
        <v>6435212872</v>
      </c>
      <c r="V53" s="7"/>
      <c r="W53" s="7">
        <v>6373296149.7541504</v>
      </c>
      <c r="X53" s="7"/>
      <c r="Y53" s="9">
        <v>6.189544597261055E-4</v>
      </c>
    </row>
    <row r="54" spans="1:25">
      <c r="A54" s="1" t="s">
        <v>60</v>
      </c>
      <c r="C54" s="7">
        <v>100515875</v>
      </c>
      <c r="D54" s="7"/>
      <c r="E54" s="7">
        <v>444756969007</v>
      </c>
      <c r="F54" s="7"/>
      <c r="G54" s="7">
        <v>599506833262.5</v>
      </c>
      <c r="H54" s="7"/>
      <c r="I54" s="7">
        <v>15082353</v>
      </c>
      <c r="J54" s="7"/>
      <c r="K54" s="7">
        <v>96431925884</v>
      </c>
      <c r="L54" s="7"/>
      <c r="M54" s="7">
        <v>-1052414</v>
      </c>
      <c r="N54" s="7"/>
      <c r="O54" s="7">
        <v>6473015638</v>
      </c>
      <c r="P54" s="7"/>
      <c r="Q54" s="7">
        <v>114545814</v>
      </c>
      <c r="R54" s="7"/>
      <c r="S54" s="7">
        <v>6300</v>
      </c>
      <c r="T54" s="7"/>
      <c r="U54" s="7">
        <v>536438030112</v>
      </c>
      <c r="V54" s="7"/>
      <c r="W54" s="7">
        <v>717344878362.20996</v>
      </c>
      <c r="X54" s="7"/>
      <c r="Y54" s="9">
        <v>6.9666276474708924E-2</v>
      </c>
    </row>
    <row r="55" spans="1:25">
      <c r="A55" s="1" t="s">
        <v>61</v>
      </c>
      <c r="C55" s="7">
        <v>5136314</v>
      </c>
      <c r="D55" s="7"/>
      <c r="E55" s="7">
        <v>47423126495</v>
      </c>
      <c r="F55" s="7"/>
      <c r="G55" s="7">
        <v>60452114711.328003</v>
      </c>
      <c r="H55" s="7"/>
      <c r="I55" s="7">
        <v>258869</v>
      </c>
      <c r="J55" s="7"/>
      <c r="K55" s="7">
        <v>2997847308</v>
      </c>
      <c r="L55" s="7"/>
      <c r="M55" s="7">
        <v>-53952</v>
      </c>
      <c r="N55" s="7"/>
      <c r="O55" s="7">
        <v>599936992</v>
      </c>
      <c r="P55" s="7"/>
      <c r="Q55" s="7">
        <v>5341231</v>
      </c>
      <c r="R55" s="7"/>
      <c r="S55" s="7">
        <v>11770</v>
      </c>
      <c r="T55" s="7"/>
      <c r="U55" s="7">
        <v>49916762476</v>
      </c>
      <c r="V55" s="7"/>
      <c r="W55" s="7">
        <v>62492234451.223503</v>
      </c>
      <c r="X55" s="7"/>
      <c r="Y55" s="9">
        <v>6.0690490921759908E-3</v>
      </c>
    </row>
    <row r="56" spans="1:25">
      <c r="A56" s="1" t="s">
        <v>62</v>
      </c>
      <c r="C56" s="7">
        <v>3075000</v>
      </c>
      <c r="D56" s="7"/>
      <c r="E56" s="7">
        <v>55315681025</v>
      </c>
      <c r="F56" s="7"/>
      <c r="G56" s="7">
        <v>77487440062.5</v>
      </c>
      <c r="H56" s="7"/>
      <c r="I56" s="7">
        <v>79380</v>
      </c>
      <c r="J56" s="7"/>
      <c r="K56" s="7">
        <v>2168238771</v>
      </c>
      <c r="L56" s="7"/>
      <c r="M56" s="7">
        <v>-1516544</v>
      </c>
      <c r="N56" s="7"/>
      <c r="O56" s="7">
        <v>37601432909</v>
      </c>
      <c r="P56" s="7"/>
      <c r="Q56" s="7">
        <v>1637836</v>
      </c>
      <c r="R56" s="7"/>
      <c r="S56" s="7">
        <v>31350</v>
      </c>
      <c r="T56" s="7"/>
      <c r="U56" s="7">
        <v>30195650453</v>
      </c>
      <c r="V56" s="7"/>
      <c r="W56" s="7">
        <v>51040648956.330002</v>
      </c>
      <c r="X56" s="7"/>
      <c r="Y56" s="9">
        <v>4.9569071570687486E-3</v>
      </c>
    </row>
    <row r="57" spans="1:25">
      <c r="A57" s="1" t="s">
        <v>63</v>
      </c>
      <c r="C57" s="7">
        <v>7312912</v>
      </c>
      <c r="D57" s="7"/>
      <c r="E57" s="7">
        <v>77852166254</v>
      </c>
      <c r="F57" s="7"/>
      <c r="G57" s="7">
        <v>99881558385.264008</v>
      </c>
      <c r="H57" s="7"/>
      <c r="I57" s="7">
        <v>368569</v>
      </c>
      <c r="J57" s="7"/>
      <c r="K57" s="7">
        <v>5638936659</v>
      </c>
      <c r="L57" s="7"/>
      <c r="M57" s="7">
        <v>-76815</v>
      </c>
      <c r="N57" s="7"/>
      <c r="O57" s="7">
        <v>1193350696</v>
      </c>
      <c r="P57" s="7"/>
      <c r="Q57" s="7">
        <v>7604666</v>
      </c>
      <c r="R57" s="7"/>
      <c r="S57" s="7">
        <v>16160</v>
      </c>
      <c r="T57" s="7"/>
      <c r="U57" s="7">
        <v>82656189817</v>
      </c>
      <c r="V57" s="7"/>
      <c r="W57" s="7">
        <v>122160198714.76801</v>
      </c>
      <c r="X57" s="7"/>
      <c r="Y57" s="9">
        <v>1.1863813954173404E-2</v>
      </c>
    </row>
    <row r="58" spans="1:25">
      <c r="A58" s="1" t="s">
        <v>64</v>
      </c>
      <c r="C58" s="7">
        <v>12785047</v>
      </c>
      <c r="D58" s="7"/>
      <c r="E58" s="7">
        <v>180014422616</v>
      </c>
      <c r="F58" s="7"/>
      <c r="G58" s="7">
        <v>184280151570.07501</v>
      </c>
      <c r="H58" s="7"/>
      <c r="I58" s="7">
        <v>644364</v>
      </c>
      <c r="J58" s="7"/>
      <c r="K58" s="7">
        <v>9837953409</v>
      </c>
      <c r="L58" s="7"/>
      <c r="M58" s="7">
        <v>-134295</v>
      </c>
      <c r="N58" s="7"/>
      <c r="O58" s="7">
        <v>2101688026</v>
      </c>
      <c r="P58" s="7"/>
      <c r="Q58" s="7">
        <v>13295116</v>
      </c>
      <c r="R58" s="7"/>
      <c r="S58" s="7">
        <v>17490</v>
      </c>
      <c r="T58" s="7"/>
      <c r="U58" s="7">
        <v>187953839683</v>
      </c>
      <c r="V58" s="7"/>
      <c r="W58" s="7">
        <v>231148015945.90201</v>
      </c>
      <c r="X58" s="7"/>
      <c r="Y58" s="9">
        <v>2.2448367683663331E-2</v>
      </c>
    </row>
    <row r="59" spans="1:25">
      <c r="A59" s="1" t="s">
        <v>65</v>
      </c>
      <c r="C59" s="7">
        <v>635324</v>
      </c>
      <c r="D59" s="7"/>
      <c r="E59" s="7">
        <v>1201953088</v>
      </c>
      <c r="F59" s="7"/>
      <c r="G59" s="7">
        <v>1281402415.2437999</v>
      </c>
      <c r="H59" s="7"/>
      <c r="I59" s="7">
        <v>1270648</v>
      </c>
      <c r="J59" s="7"/>
      <c r="K59" s="7">
        <v>3073847326</v>
      </c>
      <c r="L59" s="7"/>
      <c r="M59" s="7">
        <v>-1905972</v>
      </c>
      <c r="N59" s="7"/>
      <c r="O59" s="7">
        <v>4723204948</v>
      </c>
      <c r="P59" s="7"/>
      <c r="Q59" s="7">
        <v>0</v>
      </c>
      <c r="R59" s="7"/>
      <c r="S59" s="7">
        <v>0</v>
      </c>
      <c r="T59" s="7"/>
      <c r="U59" s="7">
        <v>0</v>
      </c>
      <c r="V59" s="7"/>
      <c r="W59" s="7">
        <v>0</v>
      </c>
      <c r="X59" s="7"/>
      <c r="Y59" s="9">
        <v>0</v>
      </c>
    </row>
    <row r="60" spans="1:25">
      <c r="A60" s="1" t="s">
        <v>66</v>
      </c>
      <c r="C60" s="7">
        <v>5739250</v>
      </c>
      <c r="D60" s="7"/>
      <c r="E60" s="7">
        <v>180036028241</v>
      </c>
      <c r="F60" s="7"/>
      <c r="G60" s="7">
        <v>215652835282.5</v>
      </c>
      <c r="H60" s="7"/>
      <c r="I60" s="7">
        <v>518189</v>
      </c>
      <c r="J60" s="7"/>
      <c r="K60" s="7">
        <v>20466925317</v>
      </c>
      <c r="L60" s="7"/>
      <c r="M60" s="7">
        <v>-437744</v>
      </c>
      <c r="N60" s="7"/>
      <c r="O60" s="7">
        <v>18935035985</v>
      </c>
      <c r="P60" s="7"/>
      <c r="Q60" s="7">
        <v>5819695</v>
      </c>
      <c r="R60" s="7"/>
      <c r="S60" s="7">
        <v>43690</v>
      </c>
      <c r="T60" s="7"/>
      <c r="U60" s="7">
        <v>186476613875</v>
      </c>
      <c r="V60" s="7"/>
      <c r="W60" s="7">
        <v>252749612826.427</v>
      </c>
      <c r="X60" s="7"/>
      <c r="Y60" s="9">
        <v>2.4546246773578563E-2</v>
      </c>
    </row>
    <row r="61" spans="1:25">
      <c r="A61" s="1" t="s">
        <v>67</v>
      </c>
      <c r="C61" s="7">
        <v>2417929</v>
      </c>
      <c r="D61" s="7"/>
      <c r="E61" s="7">
        <v>62327484274</v>
      </c>
      <c r="F61" s="7"/>
      <c r="G61" s="7">
        <v>78595833944.115005</v>
      </c>
      <c r="H61" s="7"/>
      <c r="I61" s="7">
        <v>371806</v>
      </c>
      <c r="J61" s="7"/>
      <c r="K61" s="7">
        <v>15569812182</v>
      </c>
      <c r="L61" s="7"/>
      <c r="M61" s="7">
        <v>-25398</v>
      </c>
      <c r="N61" s="7"/>
      <c r="O61" s="7">
        <v>1010443438</v>
      </c>
      <c r="P61" s="7"/>
      <c r="Q61" s="7">
        <v>2764337</v>
      </c>
      <c r="R61" s="7"/>
      <c r="S61" s="7">
        <v>43400</v>
      </c>
      <c r="T61" s="7"/>
      <c r="U61" s="7">
        <v>77229214219</v>
      </c>
      <c r="V61" s="7"/>
      <c r="W61" s="7">
        <v>119258391056.49001</v>
      </c>
      <c r="X61" s="7"/>
      <c r="Y61" s="9">
        <v>1.1581999528928499E-2</v>
      </c>
    </row>
    <row r="62" spans="1:25">
      <c r="A62" s="1" t="s">
        <v>68</v>
      </c>
      <c r="C62" s="7">
        <v>6997584</v>
      </c>
      <c r="D62" s="7"/>
      <c r="E62" s="7">
        <v>49681933610</v>
      </c>
      <c r="F62" s="7"/>
      <c r="G62" s="7">
        <v>58082168932.919998</v>
      </c>
      <c r="H62" s="7"/>
      <c r="I62" s="7">
        <v>352677</v>
      </c>
      <c r="J62" s="7"/>
      <c r="K62" s="7">
        <v>3918627998</v>
      </c>
      <c r="L62" s="7"/>
      <c r="M62" s="7">
        <v>-73503</v>
      </c>
      <c r="N62" s="7"/>
      <c r="O62" s="7">
        <v>839057527</v>
      </c>
      <c r="P62" s="7"/>
      <c r="Q62" s="7">
        <v>7276758</v>
      </c>
      <c r="R62" s="7"/>
      <c r="S62" s="7">
        <v>13100</v>
      </c>
      <c r="T62" s="7"/>
      <c r="U62" s="7">
        <v>53064553147</v>
      </c>
      <c r="V62" s="7"/>
      <c r="W62" s="7">
        <v>94758342897.690002</v>
      </c>
      <c r="X62" s="7"/>
      <c r="Y62" s="9">
        <v>9.2026319748287917E-3</v>
      </c>
    </row>
    <row r="63" spans="1:25">
      <c r="A63" s="1" t="s">
        <v>69</v>
      </c>
      <c r="C63" s="7">
        <v>7187371</v>
      </c>
      <c r="D63" s="7"/>
      <c r="E63" s="7">
        <v>140528511725</v>
      </c>
      <c r="F63" s="7"/>
      <c r="G63" s="7">
        <v>145035504693.76501</v>
      </c>
      <c r="H63" s="7"/>
      <c r="I63" s="7">
        <v>921850</v>
      </c>
      <c r="J63" s="7"/>
      <c r="K63" s="7">
        <v>23072686085</v>
      </c>
      <c r="L63" s="7"/>
      <c r="M63" s="7">
        <v>-78379</v>
      </c>
      <c r="N63" s="7"/>
      <c r="O63" s="7">
        <v>1952326073</v>
      </c>
      <c r="P63" s="7"/>
      <c r="Q63" s="7">
        <v>8030842</v>
      </c>
      <c r="R63" s="7"/>
      <c r="S63" s="7">
        <v>27100</v>
      </c>
      <c r="T63" s="7"/>
      <c r="U63" s="7">
        <v>162040747833</v>
      </c>
      <c r="V63" s="7"/>
      <c r="W63" s="7">
        <v>216340885081.70999</v>
      </c>
      <c r="X63" s="7"/>
      <c r="Y63" s="9">
        <v>2.1010345745126356E-2</v>
      </c>
    </row>
    <row r="64" spans="1:25">
      <c r="A64" s="1" t="s">
        <v>70</v>
      </c>
      <c r="C64" s="7">
        <v>31523630</v>
      </c>
      <c r="D64" s="7"/>
      <c r="E64" s="7">
        <v>246219172271</v>
      </c>
      <c r="F64" s="7"/>
      <c r="G64" s="7">
        <v>224052860470.72501</v>
      </c>
      <c r="H64" s="7"/>
      <c r="I64" s="7">
        <v>0</v>
      </c>
      <c r="J64" s="7"/>
      <c r="K64" s="7">
        <v>0</v>
      </c>
      <c r="L64" s="7"/>
      <c r="M64" s="7">
        <v>-2307497</v>
      </c>
      <c r="N64" s="7"/>
      <c r="O64" s="7">
        <v>16338584949</v>
      </c>
      <c r="P64" s="7"/>
      <c r="Q64" s="7">
        <v>29216133</v>
      </c>
      <c r="R64" s="7"/>
      <c r="S64" s="7">
        <v>7150</v>
      </c>
      <c r="T64" s="7"/>
      <c r="U64" s="7">
        <v>198955506162</v>
      </c>
      <c r="V64" s="7"/>
      <c r="W64" s="7">
        <v>207652423611.84799</v>
      </c>
      <c r="X64" s="7"/>
      <c r="Y64" s="9">
        <v>2.0166549717361825E-2</v>
      </c>
    </row>
    <row r="65" spans="1:25">
      <c r="A65" s="1" t="s">
        <v>71</v>
      </c>
      <c r="C65" s="7">
        <v>19462681</v>
      </c>
      <c r="D65" s="7"/>
      <c r="E65" s="7">
        <v>188865164333</v>
      </c>
      <c r="F65" s="7"/>
      <c r="G65" s="7">
        <v>189212467309.92899</v>
      </c>
      <c r="H65" s="7"/>
      <c r="I65" s="7">
        <v>980918</v>
      </c>
      <c r="J65" s="7"/>
      <c r="K65" s="7">
        <v>9878946675</v>
      </c>
      <c r="L65" s="7"/>
      <c r="M65" s="7">
        <v>-1014641</v>
      </c>
      <c r="N65" s="7"/>
      <c r="O65" s="7">
        <v>10209095549</v>
      </c>
      <c r="P65" s="7"/>
      <c r="Q65" s="7">
        <v>19428958</v>
      </c>
      <c r="R65" s="7"/>
      <c r="S65" s="7">
        <v>9840</v>
      </c>
      <c r="T65" s="7"/>
      <c r="U65" s="7">
        <v>188880195978</v>
      </c>
      <c r="V65" s="7"/>
      <c r="W65" s="7">
        <v>190043420087.01599</v>
      </c>
      <c r="X65" s="7"/>
      <c r="Y65" s="9">
        <v>1.8456418725967691E-2</v>
      </c>
    </row>
    <row r="66" spans="1:25">
      <c r="A66" s="1" t="s">
        <v>72</v>
      </c>
      <c r="C66" s="7">
        <v>6500000</v>
      </c>
      <c r="D66" s="7"/>
      <c r="E66" s="7">
        <v>40343098301</v>
      </c>
      <c r="F66" s="7"/>
      <c r="G66" s="7">
        <v>41933999250</v>
      </c>
      <c r="H66" s="7"/>
      <c r="I66" s="7">
        <v>4000000</v>
      </c>
      <c r="J66" s="7"/>
      <c r="K66" s="7">
        <v>0</v>
      </c>
      <c r="L66" s="7"/>
      <c r="M66" s="7">
        <v>-6500000</v>
      </c>
      <c r="N66" s="7"/>
      <c r="O66" s="7">
        <v>51819826500</v>
      </c>
      <c r="P66" s="7"/>
      <c r="Q66" s="7">
        <v>4000000</v>
      </c>
      <c r="R66" s="7"/>
      <c r="S66" s="7">
        <v>8870</v>
      </c>
      <c r="T66" s="7"/>
      <c r="U66" s="7">
        <v>15368799341</v>
      </c>
      <c r="V66" s="7"/>
      <c r="W66" s="7">
        <v>35268894000</v>
      </c>
      <c r="X66" s="7"/>
      <c r="Y66" s="9">
        <v>3.4252039632191532E-3</v>
      </c>
    </row>
    <row r="67" spans="1:25">
      <c r="A67" s="1" t="s">
        <v>73</v>
      </c>
      <c r="C67" s="7">
        <v>78458987</v>
      </c>
      <c r="D67" s="7"/>
      <c r="E67" s="7">
        <v>423877882914</v>
      </c>
      <c r="F67" s="7"/>
      <c r="G67" s="7">
        <v>585721091765.39795</v>
      </c>
      <c r="H67" s="7"/>
      <c r="I67" s="7">
        <v>3853531</v>
      </c>
      <c r="J67" s="7"/>
      <c r="K67" s="7">
        <v>31742790938</v>
      </c>
      <c r="L67" s="7"/>
      <c r="M67" s="7">
        <v>-2803126</v>
      </c>
      <c r="N67" s="7"/>
      <c r="O67" s="7">
        <v>22237730811</v>
      </c>
      <c r="P67" s="7"/>
      <c r="Q67" s="7">
        <v>79509392</v>
      </c>
      <c r="R67" s="7"/>
      <c r="S67" s="7">
        <v>7960</v>
      </c>
      <c r="T67" s="7"/>
      <c r="U67" s="7">
        <v>440367431663</v>
      </c>
      <c r="V67" s="7"/>
      <c r="W67" s="7">
        <v>629129036496.09595</v>
      </c>
      <c r="X67" s="7"/>
      <c r="Y67" s="9">
        <v>6.1099031605093009E-2</v>
      </c>
    </row>
    <row r="68" spans="1:25">
      <c r="A68" s="1" t="s">
        <v>74</v>
      </c>
      <c r="C68" s="7">
        <v>2659257</v>
      </c>
      <c r="D68" s="7"/>
      <c r="E68" s="7">
        <v>50964299090</v>
      </c>
      <c r="F68" s="7"/>
      <c r="G68" s="7">
        <v>58023385537.657501</v>
      </c>
      <c r="H68" s="7"/>
      <c r="I68" s="7">
        <v>132962</v>
      </c>
      <c r="J68" s="7"/>
      <c r="K68" s="7">
        <v>3826128447</v>
      </c>
      <c r="L68" s="7"/>
      <c r="M68" s="7">
        <v>-154628</v>
      </c>
      <c r="N68" s="7"/>
      <c r="O68" s="7">
        <v>4618214297</v>
      </c>
      <c r="P68" s="7"/>
      <c r="Q68" s="7">
        <v>2637591</v>
      </c>
      <c r="R68" s="7"/>
      <c r="S68" s="7">
        <v>29300</v>
      </c>
      <c r="T68" s="7"/>
      <c r="U68" s="7">
        <v>51756233507</v>
      </c>
      <c r="V68" s="7"/>
      <c r="W68" s="7">
        <v>76821591873.014999</v>
      </c>
      <c r="X68" s="7"/>
      <c r="Y68" s="9">
        <v>7.4606711779579837E-3</v>
      </c>
    </row>
    <row r="69" spans="1:25">
      <c r="A69" s="1" t="s">
        <v>75</v>
      </c>
      <c r="C69" s="7">
        <v>1801217</v>
      </c>
      <c r="D69" s="7"/>
      <c r="E69" s="7">
        <v>34079773028</v>
      </c>
      <c r="F69" s="7"/>
      <c r="G69" s="7">
        <v>45084783927.843002</v>
      </c>
      <c r="H69" s="7"/>
      <c r="I69" s="7">
        <v>90780</v>
      </c>
      <c r="J69" s="7"/>
      <c r="K69" s="7">
        <v>2642304128</v>
      </c>
      <c r="L69" s="7"/>
      <c r="M69" s="7">
        <v>-18920</v>
      </c>
      <c r="N69" s="7"/>
      <c r="O69" s="7">
        <v>550134351</v>
      </c>
      <c r="P69" s="7"/>
      <c r="Q69" s="7">
        <v>1873077</v>
      </c>
      <c r="R69" s="7"/>
      <c r="S69" s="7">
        <v>29760</v>
      </c>
      <c r="T69" s="7"/>
      <c r="U69" s="7">
        <v>36354855800</v>
      </c>
      <c r="V69" s="7"/>
      <c r="W69" s="7">
        <v>55411102029.456001</v>
      </c>
      <c r="X69" s="7"/>
      <c r="Y69" s="9">
        <v>5.3813518018918753E-3</v>
      </c>
    </row>
    <row r="70" spans="1:25">
      <c r="A70" s="1" t="s">
        <v>76</v>
      </c>
      <c r="C70" s="7">
        <v>6219355</v>
      </c>
      <c r="D70" s="7"/>
      <c r="E70" s="7">
        <v>43921480677</v>
      </c>
      <c r="F70" s="7"/>
      <c r="G70" s="7">
        <v>69489612176.309998</v>
      </c>
      <c r="H70" s="7"/>
      <c r="I70" s="7">
        <v>313453</v>
      </c>
      <c r="J70" s="7"/>
      <c r="K70" s="7">
        <v>4340571526</v>
      </c>
      <c r="L70" s="7"/>
      <c r="M70" s="7">
        <v>-65329</v>
      </c>
      <c r="N70" s="7"/>
      <c r="O70" s="7">
        <v>951375312</v>
      </c>
      <c r="P70" s="7"/>
      <c r="Q70" s="7">
        <v>6467479</v>
      </c>
      <c r="R70" s="7"/>
      <c r="S70" s="7">
        <v>18690</v>
      </c>
      <c r="T70" s="7"/>
      <c r="U70" s="7">
        <v>47779424883</v>
      </c>
      <c r="V70" s="7"/>
      <c r="W70" s="7">
        <v>120157963244.06599</v>
      </c>
      <c r="X70" s="7"/>
      <c r="Y70" s="9">
        <v>1.1669363148045305E-2</v>
      </c>
    </row>
    <row r="71" spans="1:25">
      <c r="A71" s="1" t="s">
        <v>77</v>
      </c>
      <c r="C71" s="7">
        <v>935150</v>
      </c>
      <c r="D71" s="7"/>
      <c r="E71" s="7">
        <v>33496817840</v>
      </c>
      <c r="F71" s="7"/>
      <c r="G71" s="7">
        <v>32944522789.799999</v>
      </c>
      <c r="H71" s="7"/>
      <c r="I71" s="7">
        <v>0</v>
      </c>
      <c r="J71" s="7"/>
      <c r="K71" s="7">
        <v>0</v>
      </c>
      <c r="L71" s="7"/>
      <c r="M71" s="7">
        <v>-9352</v>
      </c>
      <c r="N71" s="7"/>
      <c r="O71" s="7">
        <v>372105056</v>
      </c>
      <c r="P71" s="7"/>
      <c r="Q71" s="7">
        <v>925798</v>
      </c>
      <c r="R71" s="7"/>
      <c r="S71" s="7">
        <v>47350</v>
      </c>
      <c r="T71" s="7"/>
      <c r="U71" s="7">
        <v>33161831752</v>
      </c>
      <c r="V71" s="7"/>
      <c r="W71" s="7">
        <v>43575707914.964996</v>
      </c>
      <c r="X71" s="7"/>
      <c r="Y71" s="9">
        <v>4.2319355818307867E-3</v>
      </c>
    </row>
    <row r="72" spans="1:25">
      <c r="A72" s="1" t="s">
        <v>78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2000000</v>
      </c>
      <c r="J72" s="7"/>
      <c r="K72" s="7">
        <v>45442131200</v>
      </c>
      <c r="L72" s="7"/>
      <c r="M72" s="7">
        <v>0</v>
      </c>
      <c r="N72" s="7"/>
      <c r="O72" s="7">
        <v>0</v>
      </c>
      <c r="P72" s="7"/>
      <c r="Q72" s="7">
        <v>2000000</v>
      </c>
      <c r="R72" s="7"/>
      <c r="S72" s="7">
        <v>22700</v>
      </c>
      <c r="T72" s="7"/>
      <c r="U72" s="7">
        <v>45442131200</v>
      </c>
      <c r="V72" s="7"/>
      <c r="W72" s="7">
        <v>45129870000</v>
      </c>
      <c r="X72" s="7"/>
      <c r="Y72" s="9">
        <v>4.3828709112218025E-3</v>
      </c>
    </row>
    <row r="73" spans="1:25">
      <c r="A73" s="1" t="s">
        <v>79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7490000</v>
      </c>
      <c r="J73" s="7"/>
      <c r="K73" s="7">
        <v>70020094260</v>
      </c>
      <c r="L73" s="7"/>
      <c r="M73" s="7">
        <v>0</v>
      </c>
      <c r="N73" s="7"/>
      <c r="O73" s="7">
        <v>0</v>
      </c>
      <c r="P73" s="7"/>
      <c r="Q73" s="7">
        <v>7490000</v>
      </c>
      <c r="R73" s="7"/>
      <c r="S73" s="7">
        <v>9370</v>
      </c>
      <c r="T73" s="7"/>
      <c r="U73" s="7">
        <v>70020094260</v>
      </c>
      <c r="V73" s="7"/>
      <c r="W73" s="7">
        <v>69763721265</v>
      </c>
      <c r="X73" s="7"/>
      <c r="Y73" s="9">
        <v>6.7752330018002356E-3</v>
      </c>
    </row>
    <row r="74" spans="1:25">
      <c r="A74" s="1" t="s">
        <v>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1045360</v>
      </c>
      <c r="J74" s="7"/>
      <c r="K74" s="7">
        <v>51654559385</v>
      </c>
      <c r="L74" s="7"/>
      <c r="M74" s="7">
        <v>-67904</v>
      </c>
      <c r="N74" s="7"/>
      <c r="O74" s="7">
        <v>3975112122</v>
      </c>
      <c r="P74" s="7"/>
      <c r="Q74" s="7">
        <v>977456</v>
      </c>
      <c r="R74" s="7"/>
      <c r="S74" s="7">
        <v>59960</v>
      </c>
      <c r="T74" s="7"/>
      <c r="U74" s="7">
        <v>48299206971</v>
      </c>
      <c r="V74" s="7"/>
      <c r="W74" s="7">
        <v>58259542602.528</v>
      </c>
      <c r="X74" s="7"/>
      <c r="Y74" s="9">
        <v>5.6579833838144742E-3</v>
      </c>
    </row>
    <row r="75" spans="1:25">
      <c r="A75" s="1" t="s">
        <v>81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5431247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5431247</v>
      </c>
      <c r="R75" s="7"/>
      <c r="S75" s="7">
        <v>6150</v>
      </c>
      <c r="T75" s="7"/>
      <c r="U75" s="7">
        <v>31550113823</v>
      </c>
      <c r="V75" s="7"/>
      <c r="W75" s="7">
        <v>33203426144.1525</v>
      </c>
      <c r="X75" s="7"/>
      <c r="Y75" s="9">
        <v>3.2246122268933522E-3</v>
      </c>
    </row>
    <row r="76" spans="1:25" ht="24.75" thickBot="1">
      <c r="C76" s="7"/>
      <c r="D76" s="7"/>
      <c r="E76" s="8">
        <f>SUM(E9:E75)</f>
        <v>6740649026441</v>
      </c>
      <c r="F76" s="7"/>
      <c r="G76" s="8">
        <f>SUM(G9:G75)</f>
        <v>8236193131191.6914</v>
      </c>
      <c r="H76" s="7"/>
      <c r="I76" s="7"/>
      <c r="J76" s="7"/>
      <c r="K76" s="8">
        <f>SUM(K9:K75)</f>
        <v>987273570457</v>
      </c>
      <c r="L76" s="7"/>
      <c r="M76" s="7"/>
      <c r="N76" s="7"/>
      <c r="O76" s="8">
        <f>SUM(O9:O75)</f>
        <v>382536598166</v>
      </c>
      <c r="P76" s="7"/>
      <c r="Q76" s="7"/>
      <c r="R76" s="7"/>
      <c r="S76" s="7"/>
      <c r="T76" s="7"/>
      <c r="U76" s="8">
        <f>SUM(U9:U75)</f>
        <v>7454409966798</v>
      </c>
      <c r="V76" s="7"/>
      <c r="W76" s="8">
        <f>SUM(W9:W75)</f>
        <v>10083515208705.357</v>
      </c>
      <c r="X76" s="7"/>
      <c r="Y76" s="10">
        <f>SUM(Y9:Y75)</f>
        <v>0.97927925542655803</v>
      </c>
    </row>
    <row r="77" spans="1:25" ht="24.75" thickTop="1">
      <c r="W77" s="3"/>
    </row>
    <row r="78" spans="1:25">
      <c r="W78" s="3"/>
      <c r="Y78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6"/>
  <sheetViews>
    <sheetView rightToLeft="1" tabSelected="1" workbookViewId="0">
      <selection activeCell="S8" sqref="S8:S10"/>
    </sheetView>
  </sheetViews>
  <sheetFormatPr defaultRowHeight="24"/>
  <cols>
    <col min="1" max="1" width="22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2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2" ht="24.75">
      <c r="A6" s="15" t="s">
        <v>85</v>
      </c>
      <c r="C6" s="16" t="s">
        <v>86</v>
      </c>
      <c r="D6" s="16" t="s">
        <v>86</v>
      </c>
      <c r="E6" s="16" t="s">
        <v>86</v>
      </c>
      <c r="F6" s="16" t="s">
        <v>86</v>
      </c>
      <c r="G6" s="16" t="s">
        <v>86</v>
      </c>
      <c r="H6" s="16" t="s">
        <v>86</v>
      </c>
      <c r="I6" s="16" t="s">
        <v>86</v>
      </c>
      <c r="K6" s="16" t="s">
        <v>138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2" ht="24.75">
      <c r="A7" s="16" t="s">
        <v>85</v>
      </c>
      <c r="C7" s="16" t="s">
        <v>87</v>
      </c>
      <c r="E7" s="16" t="s">
        <v>88</v>
      </c>
      <c r="G7" s="16" t="s">
        <v>89</v>
      </c>
      <c r="I7" s="16" t="s">
        <v>83</v>
      </c>
      <c r="K7" s="16" t="s">
        <v>90</v>
      </c>
      <c r="M7" s="16" t="s">
        <v>91</v>
      </c>
      <c r="O7" s="16" t="s">
        <v>92</v>
      </c>
      <c r="Q7" s="16" t="s">
        <v>90</v>
      </c>
      <c r="S7" s="16" t="s">
        <v>84</v>
      </c>
    </row>
    <row r="8" spans="1:22">
      <c r="A8" s="1" t="s">
        <v>93</v>
      </c>
      <c r="C8" s="4" t="s">
        <v>94</v>
      </c>
      <c r="D8" s="4"/>
      <c r="E8" s="4" t="s">
        <v>95</v>
      </c>
      <c r="F8" s="4"/>
      <c r="G8" s="4" t="s">
        <v>96</v>
      </c>
      <c r="H8" s="4"/>
      <c r="I8" s="6">
        <v>8</v>
      </c>
      <c r="J8" s="4"/>
      <c r="K8" s="6">
        <v>9874675</v>
      </c>
      <c r="L8" s="4"/>
      <c r="M8" s="6">
        <v>39068</v>
      </c>
      <c r="N8" s="4"/>
      <c r="O8" s="6">
        <v>0</v>
      </c>
      <c r="P8" s="4"/>
      <c r="Q8" s="6">
        <v>9913743</v>
      </c>
      <c r="R8" s="4"/>
      <c r="S8" s="9">
        <v>9.6279151293874251E-7</v>
      </c>
      <c r="T8" s="4"/>
      <c r="U8" s="4"/>
      <c r="V8" s="4"/>
    </row>
    <row r="9" spans="1:22">
      <c r="A9" s="1" t="s">
        <v>97</v>
      </c>
      <c r="C9" s="4" t="s">
        <v>98</v>
      </c>
      <c r="D9" s="4"/>
      <c r="E9" s="4" t="s">
        <v>95</v>
      </c>
      <c r="F9" s="4"/>
      <c r="G9" s="4" t="s">
        <v>99</v>
      </c>
      <c r="H9" s="4"/>
      <c r="I9" s="6">
        <v>8</v>
      </c>
      <c r="J9" s="4"/>
      <c r="K9" s="6">
        <v>244000</v>
      </c>
      <c r="L9" s="4"/>
      <c r="M9" s="6">
        <v>0</v>
      </c>
      <c r="N9" s="4"/>
      <c r="O9" s="6">
        <v>0</v>
      </c>
      <c r="P9" s="4"/>
      <c r="Q9" s="6">
        <v>244000</v>
      </c>
      <c r="R9" s="4"/>
      <c r="S9" s="9">
        <v>2.369651191856125E-8</v>
      </c>
      <c r="T9" s="4"/>
      <c r="U9" s="4"/>
      <c r="V9" s="4"/>
    </row>
    <row r="10" spans="1:22">
      <c r="A10" s="1" t="s">
        <v>100</v>
      </c>
      <c r="C10" s="4" t="s">
        <v>101</v>
      </c>
      <c r="D10" s="4"/>
      <c r="E10" s="4" t="s">
        <v>95</v>
      </c>
      <c r="F10" s="4"/>
      <c r="G10" s="4" t="s">
        <v>102</v>
      </c>
      <c r="H10" s="4"/>
      <c r="I10" s="6">
        <v>8</v>
      </c>
      <c r="J10" s="4"/>
      <c r="K10" s="6">
        <v>213931534422</v>
      </c>
      <c r="L10" s="4"/>
      <c r="M10" s="6">
        <v>1782995096273</v>
      </c>
      <c r="N10" s="4"/>
      <c r="O10" s="6">
        <v>1807692500000</v>
      </c>
      <c r="P10" s="4"/>
      <c r="Q10" s="6">
        <v>189234130695</v>
      </c>
      <c r="R10" s="4"/>
      <c r="S10" s="9">
        <v>1.8377823087756741E-2</v>
      </c>
      <c r="T10" s="4"/>
      <c r="U10" s="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213941653097</v>
      </c>
      <c r="L11" s="4"/>
      <c r="M11" s="11">
        <f>SUM(M8:M10)</f>
        <v>1782995135341</v>
      </c>
      <c r="N11" s="4"/>
      <c r="O11" s="11">
        <f>SUM(O8:O10)</f>
        <v>1807692500000</v>
      </c>
      <c r="P11" s="4"/>
      <c r="Q11" s="11">
        <f>SUM(Q8:Q10)</f>
        <v>189244288438</v>
      </c>
      <c r="R11" s="4"/>
      <c r="S11" s="12">
        <f>SUM(S8:S10)</f>
        <v>1.8378809575781599E-2</v>
      </c>
      <c r="T11" s="4"/>
      <c r="U11" s="4"/>
      <c r="V11" s="4"/>
    </row>
    <row r="12" spans="1:22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2"/>
  <sheetViews>
    <sheetView rightToLeft="1" workbookViewId="0">
      <selection activeCell="G20" sqref="G20"/>
    </sheetView>
  </sheetViews>
  <sheetFormatPr defaultRowHeight="24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24.75">
      <c r="A6" s="16" t="s">
        <v>104</v>
      </c>
      <c r="B6" s="16" t="s">
        <v>104</v>
      </c>
      <c r="C6" s="16" t="s">
        <v>104</v>
      </c>
      <c r="D6" s="16" t="s">
        <v>104</v>
      </c>
      <c r="E6" s="16" t="s">
        <v>104</v>
      </c>
      <c r="F6" s="16" t="s">
        <v>104</v>
      </c>
      <c r="G6" s="16" t="s">
        <v>104</v>
      </c>
      <c r="I6" s="16" t="s">
        <v>105</v>
      </c>
      <c r="J6" s="16" t="s">
        <v>105</v>
      </c>
      <c r="K6" s="16" t="s">
        <v>105</v>
      </c>
      <c r="L6" s="16" t="s">
        <v>105</v>
      </c>
      <c r="M6" s="16" t="s">
        <v>105</v>
      </c>
      <c r="O6" s="16" t="s">
        <v>106</v>
      </c>
      <c r="P6" s="16" t="s">
        <v>106</v>
      </c>
      <c r="Q6" s="16" t="s">
        <v>106</v>
      </c>
      <c r="R6" s="16" t="s">
        <v>106</v>
      </c>
      <c r="S6" s="16" t="s">
        <v>106</v>
      </c>
    </row>
    <row r="7" spans="1:21" ht="24.75">
      <c r="A7" s="17" t="s">
        <v>107</v>
      </c>
      <c r="C7" s="17" t="s">
        <v>108</v>
      </c>
      <c r="E7" s="17" t="s">
        <v>82</v>
      </c>
      <c r="G7" s="17" t="s">
        <v>83</v>
      </c>
      <c r="I7" s="17" t="s">
        <v>109</v>
      </c>
      <c r="K7" s="17" t="s">
        <v>110</v>
      </c>
      <c r="M7" s="17" t="s">
        <v>111</v>
      </c>
      <c r="O7" s="17" t="s">
        <v>109</v>
      </c>
      <c r="Q7" s="17" t="s">
        <v>110</v>
      </c>
      <c r="S7" s="17" t="s">
        <v>111</v>
      </c>
    </row>
    <row r="8" spans="1:21">
      <c r="A8" s="1" t="s">
        <v>93</v>
      </c>
      <c r="C8" s="6">
        <v>2</v>
      </c>
      <c r="D8" s="4"/>
      <c r="E8" s="4" t="s">
        <v>139</v>
      </c>
      <c r="F8" s="4"/>
      <c r="G8" s="6">
        <v>8</v>
      </c>
      <c r="H8" s="4"/>
      <c r="I8" s="6">
        <v>39068</v>
      </c>
      <c r="J8" s="4"/>
      <c r="K8" s="6">
        <v>0</v>
      </c>
      <c r="L8" s="4"/>
      <c r="M8" s="6">
        <v>39068</v>
      </c>
      <c r="N8" s="4"/>
      <c r="O8" s="6">
        <v>130732</v>
      </c>
      <c r="P8" s="4"/>
      <c r="Q8" s="6">
        <v>0</v>
      </c>
      <c r="R8" s="4"/>
      <c r="S8" s="6">
        <v>130732</v>
      </c>
      <c r="T8" s="4"/>
      <c r="U8" s="4"/>
    </row>
    <row r="9" spans="1:21">
      <c r="A9" s="1" t="s">
        <v>100</v>
      </c>
      <c r="C9" s="6">
        <v>1</v>
      </c>
      <c r="D9" s="4"/>
      <c r="E9" s="4" t="s">
        <v>139</v>
      </c>
      <c r="F9" s="4"/>
      <c r="G9" s="6">
        <v>8</v>
      </c>
      <c r="H9" s="4"/>
      <c r="I9" s="6">
        <v>22790690</v>
      </c>
      <c r="J9" s="4"/>
      <c r="K9" s="6">
        <v>0</v>
      </c>
      <c r="L9" s="4"/>
      <c r="M9" s="6">
        <v>22790690</v>
      </c>
      <c r="N9" s="4"/>
      <c r="O9" s="6">
        <v>27492617</v>
      </c>
      <c r="P9" s="4"/>
      <c r="Q9" s="6">
        <v>0</v>
      </c>
      <c r="R9" s="4"/>
      <c r="S9" s="6">
        <v>27492617</v>
      </c>
      <c r="T9" s="4"/>
      <c r="U9" s="4"/>
    </row>
    <row r="10" spans="1:21" ht="24.75" thickBot="1">
      <c r="C10" s="4"/>
      <c r="D10" s="4"/>
      <c r="E10" s="4"/>
      <c r="F10" s="4"/>
      <c r="G10" s="4"/>
      <c r="H10" s="4"/>
      <c r="I10" s="11">
        <f>SUM(I8:I9)</f>
        <v>22829758</v>
      </c>
      <c r="J10" s="4"/>
      <c r="K10" s="11">
        <f>SUM(K8:K9)</f>
        <v>0</v>
      </c>
      <c r="L10" s="4"/>
      <c r="M10" s="11">
        <f>SUM(M8:M9)</f>
        <v>22829758</v>
      </c>
      <c r="N10" s="4"/>
      <c r="O10" s="11">
        <f>SUM(O8:O9)</f>
        <v>27623349</v>
      </c>
      <c r="P10" s="4"/>
      <c r="Q10" s="11">
        <f>SUM(Q8:Q9)</f>
        <v>0</v>
      </c>
      <c r="R10" s="4"/>
      <c r="S10" s="11">
        <f>SUM(S8:S9)</f>
        <v>27623349</v>
      </c>
      <c r="T10" s="4"/>
      <c r="U10" s="4"/>
    </row>
    <row r="11" spans="1:21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8"/>
    </sheetView>
  </sheetViews>
  <sheetFormatPr defaultRowHeight="24"/>
  <cols>
    <col min="1" max="1" width="19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103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107</v>
      </c>
      <c r="C6" s="16" t="s">
        <v>90</v>
      </c>
      <c r="E6" s="16" t="s">
        <v>130</v>
      </c>
      <c r="G6" s="16" t="s">
        <v>13</v>
      </c>
    </row>
    <row r="7" spans="1:7">
      <c r="A7" s="1" t="s">
        <v>136</v>
      </c>
      <c r="C7" s="6">
        <v>1263340110517</v>
      </c>
      <c r="D7" s="4"/>
      <c r="E7" s="9">
        <f>C7/$C$9</f>
        <v>0.99998192937494668</v>
      </c>
      <c r="F7" s="4"/>
      <c r="G7" s="9">
        <v>0.12269161469697779</v>
      </c>
    </row>
    <row r="8" spans="1:7">
      <c r="A8" s="1" t="s">
        <v>137</v>
      </c>
      <c r="C8" s="6">
        <v>22829758</v>
      </c>
      <c r="D8" s="4"/>
      <c r="E8" s="9">
        <f>C8/$C$9</f>
        <v>1.8070625053344195E-5</v>
      </c>
      <c r="F8" s="4"/>
      <c r="G8" s="9">
        <v>2.2171542317412667E-6</v>
      </c>
    </row>
    <row r="9" spans="1:7" ht="24.75" thickBot="1">
      <c r="C9" s="11">
        <f>SUM(C7:C8)</f>
        <v>1263362940275</v>
      </c>
      <c r="D9" s="4"/>
      <c r="E9" s="10">
        <f>SUM(E7:E8)</f>
        <v>1</v>
      </c>
      <c r="F9" s="4"/>
      <c r="G9" s="10">
        <f>SUM(G7:G8)</f>
        <v>0.12269383185120952</v>
      </c>
    </row>
    <row r="10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topLeftCell="B1" workbookViewId="0">
      <selection activeCell="I12" sqref="I12"/>
    </sheetView>
  </sheetViews>
  <sheetFormatPr defaultRowHeight="24"/>
  <cols>
    <col min="1" max="1" width="32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3</v>
      </c>
      <c r="C6" s="16" t="s">
        <v>113</v>
      </c>
      <c r="D6" s="16" t="s">
        <v>113</v>
      </c>
      <c r="E6" s="16" t="s">
        <v>113</v>
      </c>
      <c r="F6" s="16" t="s">
        <v>113</v>
      </c>
      <c r="G6" s="16" t="s">
        <v>113</v>
      </c>
      <c r="I6" s="16" t="s">
        <v>105</v>
      </c>
      <c r="J6" s="16" t="s">
        <v>105</v>
      </c>
      <c r="K6" s="16" t="s">
        <v>105</v>
      </c>
      <c r="L6" s="16" t="s">
        <v>105</v>
      </c>
      <c r="M6" s="16" t="s">
        <v>105</v>
      </c>
      <c r="O6" s="16" t="s">
        <v>106</v>
      </c>
      <c r="P6" s="16" t="s">
        <v>106</v>
      </c>
      <c r="Q6" s="16" t="s">
        <v>106</v>
      </c>
      <c r="R6" s="16" t="s">
        <v>106</v>
      </c>
      <c r="S6" s="16" t="s">
        <v>106</v>
      </c>
    </row>
    <row r="7" spans="1:19" ht="24.75">
      <c r="A7" s="16" t="s">
        <v>3</v>
      </c>
      <c r="C7" s="16" t="s">
        <v>114</v>
      </c>
      <c r="E7" s="16" t="s">
        <v>115</v>
      </c>
      <c r="G7" s="16" t="s">
        <v>116</v>
      </c>
      <c r="I7" s="16" t="s">
        <v>117</v>
      </c>
      <c r="K7" s="16" t="s">
        <v>110</v>
      </c>
      <c r="M7" s="16" t="s">
        <v>118</v>
      </c>
      <c r="O7" s="16" t="s">
        <v>117</v>
      </c>
      <c r="Q7" s="16" t="s">
        <v>110</v>
      </c>
      <c r="S7" s="16" t="s">
        <v>118</v>
      </c>
    </row>
    <row r="8" spans="1:19">
      <c r="A8" s="1" t="s">
        <v>48</v>
      </c>
      <c r="C8" s="4" t="s">
        <v>6</v>
      </c>
      <c r="D8" s="4"/>
      <c r="E8" s="6">
        <v>7572414</v>
      </c>
      <c r="F8" s="4"/>
      <c r="G8" s="6">
        <v>2350</v>
      </c>
      <c r="H8" s="4"/>
      <c r="I8" s="6">
        <v>17795172900</v>
      </c>
      <c r="J8" s="4"/>
      <c r="K8" s="6">
        <v>2557077631</v>
      </c>
      <c r="L8" s="4"/>
      <c r="M8" s="6">
        <v>15238095269</v>
      </c>
      <c r="N8" s="4"/>
      <c r="O8" s="6">
        <v>17795172900</v>
      </c>
      <c r="P8" s="4"/>
      <c r="Q8" s="6">
        <v>2557077631</v>
      </c>
      <c r="R8" s="4"/>
      <c r="S8" s="6">
        <v>15238095269</v>
      </c>
    </row>
    <row r="9" spans="1:19">
      <c r="A9" s="1" t="s">
        <v>69</v>
      </c>
      <c r="C9" s="4" t="s">
        <v>6</v>
      </c>
      <c r="D9" s="4"/>
      <c r="E9" s="6">
        <v>8030842</v>
      </c>
      <c r="F9" s="4"/>
      <c r="G9" s="6">
        <v>750</v>
      </c>
      <c r="H9" s="4"/>
      <c r="I9" s="6">
        <v>6023131500</v>
      </c>
      <c r="J9" s="4"/>
      <c r="K9" s="6">
        <v>865493969</v>
      </c>
      <c r="L9" s="4"/>
      <c r="M9" s="6">
        <v>5157637531</v>
      </c>
      <c r="N9" s="4"/>
      <c r="O9" s="6">
        <v>6023131500</v>
      </c>
      <c r="P9" s="4"/>
      <c r="Q9" s="6">
        <v>865493969</v>
      </c>
      <c r="R9" s="4"/>
      <c r="S9" s="6">
        <v>5157637531</v>
      </c>
    </row>
    <row r="10" spans="1:19">
      <c r="A10" s="1" t="s">
        <v>62</v>
      </c>
      <c r="C10" s="4" t="s">
        <v>119</v>
      </c>
      <c r="D10" s="4"/>
      <c r="E10" s="6">
        <v>3075000</v>
      </c>
      <c r="F10" s="4"/>
      <c r="G10" s="6">
        <v>2900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8917500000</v>
      </c>
      <c r="P10" s="4"/>
      <c r="Q10" s="6">
        <v>0</v>
      </c>
      <c r="R10" s="4"/>
      <c r="S10" s="6">
        <v>8917500000</v>
      </c>
    </row>
    <row r="11" spans="1:19" ht="24.75" thickBot="1">
      <c r="I11" s="11">
        <f>SUM(I8:I10)</f>
        <v>23818304400</v>
      </c>
      <c r="J11" s="4"/>
      <c r="K11" s="11">
        <f>SUM(K8:K10)</f>
        <v>3422571600</v>
      </c>
      <c r="L11" s="4"/>
      <c r="M11" s="11">
        <f>SUM(M8:M10)</f>
        <v>20395732800</v>
      </c>
      <c r="N11" s="4"/>
      <c r="O11" s="11">
        <f>SUM(O8:O10)</f>
        <v>32735804400</v>
      </c>
      <c r="P11" s="4"/>
      <c r="Q11" s="11">
        <f>SUM(Q8:Q10)</f>
        <v>3422571600</v>
      </c>
      <c r="R11" s="4"/>
      <c r="S11" s="11">
        <f>SUM(S8:S10)</f>
        <v>29313232800</v>
      </c>
    </row>
    <row r="12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workbookViewId="0">
      <selection activeCell="I74" sqref="I74"/>
    </sheetView>
  </sheetViews>
  <sheetFormatPr defaultRowHeight="24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105</v>
      </c>
      <c r="D6" s="16" t="s">
        <v>105</v>
      </c>
      <c r="E6" s="16" t="s">
        <v>105</v>
      </c>
      <c r="F6" s="16" t="s">
        <v>105</v>
      </c>
      <c r="G6" s="16" t="s">
        <v>105</v>
      </c>
      <c r="H6" s="16" t="s">
        <v>105</v>
      </c>
      <c r="I6" s="16" t="s">
        <v>105</v>
      </c>
      <c r="K6" s="16" t="s">
        <v>106</v>
      </c>
      <c r="L6" s="16" t="s">
        <v>106</v>
      </c>
      <c r="M6" s="16" t="s">
        <v>106</v>
      </c>
      <c r="N6" s="16" t="s">
        <v>106</v>
      </c>
      <c r="O6" s="16" t="s">
        <v>106</v>
      </c>
      <c r="P6" s="16" t="s">
        <v>106</v>
      </c>
      <c r="Q6" s="16" t="s">
        <v>106</v>
      </c>
    </row>
    <row r="7" spans="1:17" ht="24.75">
      <c r="A7" s="16" t="s">
        <v>3</v>
      </c>
      <c r="C7" s="16" t="s">
        <v>7</v>
      </c>
      <c r="E7" s="16" t="s">
        <v>120</v>
      </c>
      <c r="G7" s="16" t="s">
        <v>121</v>
      </c>
      <c r="I7" s="16" t="s">
        <v>122</v>
      </c>
      <c r="K7" s="16" t="s">
        <v>7</v>
      </c>
      <c r="M7" s="16" t="s">
        <v>120</v>
      </c>
      <c r="O7" s="16" t="s">
        <v>121</v>
      </c>
      <c r="Q7" s="16" t="s">
        <v>122</v>
      </c>
    </row>
    <row r="8" spans="1:17">
      <c r="A8" s="1" t="s">
        <v>60</v>
      </c>
      <c r="C8" s="7">
        <v>114545814</v>
      </c>
      <c r="D8" s="7"/>
      <c r="E8" s="7">
        <v>717344878362</v>
      </c>
      <c r="F8" s="7"/>
      <c r="G8" s="7">
        <v>691076281856</v>
      </c>
      <c r="H8" s="7"/>
      <c r="I8" s="7">
        <f>E8-G8</f>
        <v>26268596506</v>
      </c>
      <c r="J8" s="7"/>
      <c r="K8" s="7">
        <v>114545814</v>
      </c>
      <c r="L8" s="7"/>
      <c r="M8" s="7">
        <v>717344878362</v>
      </c>
      <c r="N8" s="7"/>
      <c r="O8" s="7">
        <v>547487663232</v>
      </c>
      <c r="P8" s="7"/>
      <c r="Q8" s="7">
        <f>M8-O8</f>
        <v>169857215130</v>
      </c>
    </row>
    <row r="9" spans="1:17">
      <c r="A9" s="1" t="s">
        <v>27</v>
      </c>
      <c r="C9" s="7">
        <v>1310245</v>
      </c>
      <c r="D9" s="7"/>
      <c r="E9" s="7">
        <v>23444082760</v>
      </c>
      <c r="F9" s="7"/>
      <c r="G9" s="7">
        <v>21179134572</v>
      </c>
      <c r="H9" s="7"/>
      <c r="I9" s="7">
        <f t="shared" ref="I9:I72" si="0">E9-G9</f>
        <v>2264948188</v>
      </c>
      <c r="J9" s="7"/>
      <c r="K9" s="7">
        <v>1310245</v>
      </c>
      <c r="L9" s="7"/>
      <c r="M9" s="7">
        <v>23444082760</v>
      </c>
      <c r="N9" s="7"/>
      <c r="O9" s="7">
        <v>17143070288</v>
      </c>
      <c r="P9" s="7"/>
      <c r="Q9" s="7">
        <f t="shared" ref="Q9:Q72" si="1">M9-O9</f>
        <v>6301012472</v>
      </c>
    </row>
    <row r="10" spans="1:17">
      <c r="A10" s="1" t="s">
        <v>23</v>
      </c>
      <c r="C10" s="7">
        <v>38925194</v>
      </c>
      <c r="D10" s="7"/>
      <c r="E10" s="7">
        <v>223648944973</v>
      </c>
      <c r="F10" s="7"/>
      <c r="G10" s="7">
        <v>178799170406</v>
      </c>
      <c r="H10" s="7"/>
      <c r="I10" s="7">
        <f t="shared" si="0"/>
        <v>44849774567</v>
      </c>
      <c r="J10" s="7"/>
      <c r="K10" s="7">
        <v>38925194</v>
      </c>
      <c r="L10" s="7"/>
      <c r="M10" s="7">
        <v>223648944973</v>
      </c>
      <c r="N10" s="7"/>
      <c r="O10" s="7">
        <v>169486349447</v>
      </c>
      <c r="P10" s="7"/>
      <c r="Q10" s="7">
        <f t="shared" si="1"/>
        <v>54162595526</v>
      </c>
    </row>
    <row r="11" spans="1:17">
      <c r="A11" s="1" t="s">
        <v>64</v>
      </c>
      <c r="C11" s="7">
        <v>13295116</v>
      </c>
      <c r="D11" s="7"/>
      <c r="E11" s="7">
        <v>231148015945</v>
      </c>
      <c r="F11" s="7"/>
      <c r="G11" s="7">
        <v>192279771779</v>
      </c>
      <c r="H11" s="7"/>
      <c r="I11" s="7">
        <f t="shared" si="0"/>
        <v>38868244166</v>
      </c>
      <c r="J11" s="7"/>
      <c r="K11" s="7">
        <v>13295116</v>
      </c>
      <c r="L11" s="7"/>
      <c r="M11" s="7">
        <v>231148015945</v>
      </c>
      <c r="N11" s="7"/>
      <c r="O11" s="7">
        <v>181993768946</v>
      </c>
      <c r="P11" s="7"/>
      <c r="Q11" s="7">
        <f t="shared" si="1"/>
        <v>49154246999</v>
      </c>
    </row>
    <row r="12" spans="1:17">
      <c r="A12" s="1" t="s">
        <v>59</v>
      </c>
      <c r="C12" s="7">
        <v>2715563</v>
      </c>
      <c r="D12" s="7"/>
      <c r="E12" s="7">
        <v>6373296149</v>
      </c>
      <c r="F12" s="7"/>
      <c r="G12" s="7">
        <v>6374345625</v>
      </c>
      <c r="H12" s="7"/>
      <c r="I12" s="7">
        <f t="shared" si="0"/>
        <v>-1049476</v>
      </c>
      <c r="J12" s="7"/>
      <c r="K12" s="7">
        <v>2715563</v>
      </c>
      <c r="L12" s="7"/>
      <c r="M12" s="7">
        <v>6373296149</v>
      </c>
      <c r="N12" s="7"/>
      <c r="O12" s="7">
        <v>6374345625</v>
      </c>
      <c r="P12" s="7"/>
      <c r="Q12" s="7">
        <f t="shared" si="1"/>
        <v>-1049476</v>
      </c>
    </row>
    <row r="13" spans="1:17">
      <c r="A13" s="1" t="s">
        <v>26</v>
      </c>
      <c r="C13" s="7">
        <v>789803</v>
      </c>
      <c r="D13" s="7"/>
      <c r="E13" s="7">
        <v>147803617318</v>
      </c>
      <c r="F13" s="7"/>
      <c r="G13" s="7">
        <v>133910831305</v>
      </c>
      <c r="H13" s="7"/>
      <c r="I13" s="7">
        <f t="shared" si="0"/>
        <v>13892786013</v>
      </c>
      <c r="J13" s="7"/>
      <c r="K13" s="7">
        <v>789803</v>
      </c>
      <c r="L13" s="7"/>
      <c r="M13" s="7">
        <v>147803617318</v>
      </c>
      <c r="N13" s="7"/>
      <c r="O13" s="7">
        <v>126680071454</v>
      </c>
      <c r="P13" s="7"/>
      <c r="Q13" s="7">
        <f t="shared" si="1"/>
        <v>21123545864</v>
      </c>
    </row>
    <row r="14" spans="1:17">
      <c r="A14" s="1" t="s">
        <v>35</v>
      </c>
      <c r="C14" s="7">
        <v>279866</v>
      </c>
      <c r="D14" s="7"/>
      <c r="E14" s="7">
        <v>53954262628</v>
      </c>
      <c r="F14" s="7"/>
      <c r="G14" s="7">
        <v>49577130040</v>
      </c>
      <c r="H14" s="7"/>
      <c r="I14" s="7">
        <f t="shared" si="0"/>
        <v>4377132588</v>
      </c>
      <c r="J14" s="7"/>
      <c r="K14" s="7">
        <v>279866</v>
      </c>
      <c r="L14" s="7"/>
      <c r="M14" s="7">
        <v>53954262628</v>
      </c>
      <c r="N14" s="7"/>
      <c r="O14" s="7">
        <v>45831382033</v>
      </c>
      <c r="P14" s="7"/>
      <c r="Q14" s="7">
        <f t="shared" si="1"/>
        <v>8122880595</v>
      </c>
    </row>
    <row r="15" spans="1:17">
      <c r="A15" s="1" t="s">
        <v>24</v>
      </c>
      <c r="C15" s="7">
        <v>1850759</v>
      </c>
      <c r="D15" s="7"/>
      <c r="E15" s="7">
        <v>95298893768</v>
      </c>
      <c r="F15" s="7"/>
      <c r="G15" s="7">
        <v>86025280166</v>
      </c>
      <c r="H15" s="7"/>
      <c r="I15" s="7">
        <f t="shared" si="0"/>
        <v>9273613602</v>
      </c>
      <c r="J15" s="7"/>
      <c r="K15" s="7">
        <v>1850759</v>
      </c>
      <c r="L15" s="7"/>
      <c r="M15" s="7">
        <v>95298893768</v>
      </c>
      <c r="N15" s="7"/>
      <c r="O15" s="7">
        <v>69329879576</v>
      </c>
      <c r="P15" s="7"/>
      <c r="Q15" s="7">
        <f t="shared" si="1"/>
        <v>25969014192</v>
      </c>
    </row>
    <row r="16" spans="1:17">
      <c r="A16" s="1" t="s">
        <v>78</v>
      </c>
      <c r="C16" s="7">
        <v>2000000</v>
      </c>
      <c r="D16" s="7"/>
      <c r="E16" s="7">
        <v>45129870000</v>
      </c>
      <c r="F16" s="7"/>
      <c r="G16" s="7">
        <v>45442131200</v>
      </c>
      <c r="H16" s="7"/>
      <c r="I16" s="7">
        <f t="shared" si="0"/>
        <v>-312261200</v>
      </c>
      <c r="J16" s="7"/>
      <c r="K16" s="7">
        <v>2000000</v>
      </c>
      <c r="L16" s="7"/>
      <c r="M16" s="7">
        <v>45129870000</v>
      </c>
      <c r="N16" s="7"/>
      <c r="O16" s="7">
        <v>45442131200</v>
      </c>
      <c r="P16" s="7"/>
      <c r="Q16" s="7">
        <f t="shared" si="1"/>
        <v>-312261200</v>
      </c>
    </row>
    <row r="17" spans="1:17">
      <c r="A17" s="1" t="s">
        <v>42</v>
      </c>
      <c r="C17" s="7">
        <v>27234750</v>
      </c>
      <c r="D17" s="7"/>
      <c r="E17" s="7">
        <v>89015048244</v>
      </c>
      <c r="F17" s="7"/>
      <c r="G17" s="7">
        <v>68259656554</v>
      </c>
      <c r="H17" s="7"/>
      <c r="I17" s="7">
        <f t="shared" si="0"/>
        <v>20755391690</v>
      </c>
      <c r="J17" s="7"/>
      <c r="K17" s="7">
        <v>27234750</v>
      </c>
      <c r="L17" s="7"/>
      <c r="M17" s="7">
        <v>89015048244</v>
      </c>
      <c r="N17" s="7"/>
      <c r="O17" s="7">
        <v>67015175317</v>
      </c>
      <c r="P17" s="7"/>
      <c r="Q17" s="7">
        <f t="shared" si="1"/>
        <v>21999872927</v>
      </c>
    </row>
    <row r="18" spans="1:17">
      <c r="A18" s="1" t="s">
        <v>80</v>
      </c>
      <c r="C18" s="7">
        <v>977456</v>
      </c>
      <c r="D18" s="7"/>
      <c r="E18" s="7">
        <v>58259542602</v>
      </c>
      <c r="F18" s="7"/>
      <c r="G18" s="7">
        <v>48299206971</v>
      </c>
      <c r="H18" s="7"/>
      <c r="I18" s="7">
        <f t="shared" si="0"/>
        <v>9960335631</v>
      </c>
      <c r="J18" s="7"/>
      <c r="K18" s="7">
        <v>977456</v>
      </c>
      <c r="L18" s="7"/>
      <c r="M18" s="7">
        <v>58259542602</v>
      </c>
      <c r="N18" s="7"/>
      <c r="O18" s="7">
        <v>48299206971</v>
      </c>
      <c r="P18" s="7"/>
      <c r="Q18" s="7">
        <f t="shared" si="1"/>
        <v>9960335631</v>
      </c>
    </row>
    <row r="19" spans="1:17">
      <c r="A19" s="1" t="s">
        <v>20</v>
      </c>
      <c r="C19" s="7">
        <v>33234074</v>
      </c>
      <c r="D19" s="7"/>
      <c r="E19" s="7">
        <v>304594974214</v>
      </c>
      <c r="F19" s="7"/>
      <c r="G19" s="7">
        <v>273927944328</v>
      </c>
      <c r="H19" s="7"/>
      <c r="I19" s="7">
        <f t="shared" si="0"/>
        <v>30667029886</v>
      </c>
      <c r="J19" s="7"/>
      <c r="K19" s="7">
        <v>33234074</v>
      </c>
      <c r="L19" s="7"/>
      <c r="M19" s="7">
        <v>304594974214</v>
      </c>
      <c r="N19" s="7"/>
      <c r="O19" s="7">
        <v>234700034868</v>
      </c>
      <c r="P19" s="7"/>
      <c r="Q19" s="7">
        <f t="shared" si="1"/>
        <v>69894939346</v>
      </c>
    </row>
    <row r="20" spans="1:17">
      <c r="A20" s="1" t="s">
        <v>77</v>
      </c>
      <c r="C20" s="7">
        <v>925798</v>
      </c>
      <c r="D20" s="7"/>
      <c r="E20" s="7">
        <v>43575707914</v>
      </c>
      <c r="F20" s="7"/>
      <c r="G20" s="7">
        <v>32609536701</v>
      </c>
      <c r="H20" s="7"/>
      <c r="I20" s="7">
        <f t="shared" si="0"/>
        <v>10966171213</v>
      </c>
      <c r="J20" s="7"/>
      <c r="K20" s="7">
        <v>925798</v>
      </c>
      <c r="L20" s="7"/>
      <c r="M20" s="7">
        <v>43575707914</v>
      </c>
      <c r="N20" s="7"/>
      <c r="O20" s="7">
        <v>33161831752</v>
      </c>
      <c r="P20" s="7"/>
      <c r="Q20" s="7">
        <f t="shared" si="1"/>
        <v>10413876162</v>
      </c>
    </row>
    <row r="21" spans="1:17">
      <c r="A21" s="1" t="s">
        <v>73</v>
      </c>
      <c r="C21" s="7">
        <v>79509392</v>
      </c>
      <c r="D21" s="7"/>
      <c r="E21" s="7">
        <v>629129036496</v>
      </c>
      <c r="F21" s="7"/>
      <c r="G21" s="7">
        <v>601393270099</v>
      </c>
      <c r="H21" s="7"/>
      <c r="I21" s="7">
        <f t="shared" si="0"/>
        <v>27735766397</v>
      </c>
      <c r="J21" s="7"/>
      <c r="K21" s="7">
        <v>79509392</v>
      </c>
      <c r="L21" s="7"/>
      <c r="M21" s="7">
        <v>629129036496</v>
      </c>
      <c r="N21" s="7"/>
      <c r="O21" s="7">
        <v>462747005428</v>
      </c>
      <c r="P21" s="7"/>
      <c r="Q21" s="7">
        <f t="shared" si="1"/>
        <v>166382031068</v>
      </c>
    </row>
    <row r="22" spans="1:17">
      <c r="A22" s="1" t="s">
        <v>39</v>
      </c>
      <c r="C22" s="7">
        <v>5904765</v>
      </c>
      <c r="D22" s="7"/>
      <c r="E22" s="7">
        <v>96438047980</v>
      </c>
      <c r="F22" s="7"/>
      <c r="G22" s="7">
        <v>85917263651</v>
      </c>
      <c r="H22" s="7"/>
      <c r="I22" s="7">
        <f t="shared" si="0"/>
        <v>10520784329</v>
      </c>
      <c r="J22" s="7"/>
      <c r="K22" s="7">
        <v>5904765</v>
      </c>
      <c r="L22" s="7"/>
      <c r="M22" s="7">
        <v>96438047980</v>
      </c>
      <c r="N22" s="7"/>
      <c r="O22" s="7">
        <v>85038300559</v>
      </c>
      <c r="P22" s="7"/>
      <c r="Q22" s="7">
        <f t="shared" si="1"/>
        <v>11399747421</v>
      </c>
    </row>
    <row r="23" spans="1:17">
      <c r="A23" s="1" t="s">
        <v>22</v>
      </c>
      <c r="C23" s="7">
        <v>3023439</v>
      </c>
      <c r="D23" s="7"/>
      <c r="E23" s="7">
        <v>57734685624</v>
      </c>
      <c r="F23" s="7"/>
      <c r="G23" s="7">
        <v>49673478106</v>
      </c>
      <c r="H23" s="7"/>
      <c r="I23" s="7">
        <f t="shared" si="0"/>
        <v>8061207518</v>
      </c>
      <c r="J23" s="7"/>
      <c r="K23" s="7">
        <v>3023439</v>
      </c>
      <c r="L23" s="7"/>
      <c r="M23" s="7">
        <v>57734685624</v>
      </c>
      <c r="N23" s="7"/>
      <c r="O23" s="7">
        <v>51628189978</v>
      </c>
      <c r="P23" s="7"/>
      <c r="Q23" s="7">
        <f t="shared" si="1"/>
        <v>6106495646</v>
      </c>
    </row>
    <row r="24" spans="1:17">
      <c r="A24" s="1" t="s">
        <v>62</v>
      </c>
      <c r="C24" s="7">
        <v>1637836</v>
      </c>
      <c r="D24" s="7"/>
      <c r="E24" s="7">
        <v>51040648956</v>
      </c>
      <c r="F24" s="7"/>
      <c r="G24" s="7">
        <v>52367409490</v>
      </c>
      <c r="H24" s="7"/>
      <c r="I24" s="7">
        <f t="shared" si="0"/>
        <v>-1326760534</v>
      </c>
      <c r="J24" s="7"/>
      <c r="K24" s="7">
        <v>1637836</v>
      </c>
      <c r="L24" s="7"/>
      <c r="M24" s="7">
        <v>51040648956</v>
      </c>
      <c r="N24" s="7"/>
      <c r="O24" s="7">
        <v>30195650453</v>
      </c>
      <c r="P24" s="7"/>
      <c r="Q24" s="7">
        <f t="shared" si="1"/>
        <v>20844998503</v>
      </c>
    </row>
    <row r="25" spans="1:17">
      <c r="A25" s="1" t="s">
        <v>47</v>
      </c>
      <c r="C25" s="7">
        <v>5383167</v>
      </c>
      <c r="D25" s="7"/>
      <c r="E25" s="7">
        <v>112480903026</v>
      </c>
      <c r="F25" s="7"/>
      <c r="G25" s="7">
        <v>101714012591</v>
      </c>
      <c r="H25" s="7"/>
      <c r="I25" s="7">
        <f t="shared" si="0"/>
        <v>10766890435</v>
      </c>
      <c r="J25" s="7"/>
      <c r="K25" s="7">
        <v>5383167</v>
      </c>
      <c r="L25" s="7"/>
      <c r="M25" s="7">
        <v>112480903026</v>
      </c>
      <c r="N25" s="7"/>
      <c r="O25" s="7">
        <v>83693546269</v>
      </c>
      <c r="P25" s="7"/>
      <c r="Q25" s="7">
        <f t="shared" si="1"/>
        <v>28787356757</v>
      </c>
    </row>
    <row r="26" spans="1:17">
      <c r="A26" s="1" t="s">
        <v>53</v>
      </c>
      <c r="C26" s="7">
        <v>27854885</v>
      </c>
      <c r="D26" s="7"/>
      <c r="E26" s="7">
        <v>184686620056</v>
      </c>
      <c r="F26" s="7"/>
      <c r="G26" s="7">
        <v>153182245123</v>
      </c>
      <c r="H26" s="7"/>
      <c r="I26" s="7">
        <f t="shared" si="0"/>
        <v>31504374933</v>
      </c>
      <c r="J26" s="7"/>
      <c r="K26" s="7">
        <v>27854885</v>
      </c>
      <c r="L26" s="7"/>
      <c r="M26" s="7">
        <v>184686620056</v>
      </c>
      <c r="N26" s="7"/>
      <c r="O26" s="7">
        <v>122959146797</v>
      </c>
      <c r="P26" s="7"/>
      <c r="Q26" s="7">
        <f t="shared" si="1"/>
        <v>61727473259</v>
      </c>
    </row>
    <row r="27" spans="1:17">
      <c r="A27" s="1" t="s">
        <v>71</v>
      </c>
      <c r="C27" s="7">
        <v>19428958</v>
      </c>
      <c r="D27" s="7"/>
      <c r="E27" s="7">
        <v>190043420087</v>
      </c>
      <c r="F27" s="7"/>
      <c r="G27" s="7">
        <v>190974771346</v>
      </c>
      <c r="H27" s="7"/>
      <c r="I27" s="7">
        <f t="shared" si="0"/>
        <v>-931351259</v>
      </c>
      <c r="J27" s="7"/>
      <c r="K27" s="7">
        <v>19428958</v>
      </c>
      <c r="L27" s="7"/>
      <c r="M27" s="7">
        <v>190043420087</v>
      </c>
      <c r="N27" s="7"/>
      <c r="O27" s="7">
        <v>155422369081</v>
      </c>
      <c r="P27" s="7"/>
      <c r="Q27" s="7">
        <f t="shared" si="1"/>
        <v>34621051006</v>
      </c>
    </row>
    <row r="28" spans="1:17">
      <c r="A28" s="1" t="s">
        <v>81</v>
      </c>
      <c r="C28" s="7">
        <v>5431247</v>
      </c>
      <c r="D28" s="7"/>
      <c r="E28" s="7">
        <v>33203426144</v>
      </c>
      <c r="F28" s="7"/>
      <c r="G28" s="7">
        <v>31550113823</v>
      </c>
      <c r="H28" s="7"/>
      <c r="I28" s="7">
        <f t="shared" si="0"/>
        <v>1653312321</v>
      </c>
      <c r="J28" s="7"/>
      <c r="K28" s="7">
        <v>5431247</v>
      </c>
      <c r="L28" s="7"/>
      <c r="M28" s="7">
        <v>33203426144</v>
      </c>
      <c r="N28" s="7"/>
      <c r="O28" s="7">
        <v>31550113823</v>
      </c>
      <c r="P28" s="7"/>
      <c r="Q28" s="7">
        <f t="shared" si="1"/>
        <v>1653312321</v>
      </c>
    </row>
    <row r="29" spans="1:17">
      <c r="A29" s="1" t="s">
        <v>18</v>
      </c>
      <c r="C29" s="7">
        <v>56619562</v>
      </c>
      <c r="D29" s="7"/>
      <c r="E29" s="7">
        <v>221359763158</v>
      </c>
      <c r="F29" s="7"/>
      <c r="G29" s="7">
        <v>193048664773</v>
      </c>
      <c r="H29" s="7"/>
      <c r="I29" s="7">
        <f t="shared" si="0"/>
        <v>28311098385</v>
      </c>
      <c r="J29" s="7"/>
      <c r="K29" s="7">
        <v>56619562</v>
      </c>
      <c r="L29" s="7"/>
      <c r="M29" s="7">
        <v>221359763158</v>
      </c>
      <c r="N29" s="7"/>
      <c r="O29" s="7">
        <v>164743520191</v>
      </c>
      <c r="P29" s="7"/>
      <c r="Q29" s="7">
        <f t="shared" si="1"/>
        <v>56616242967</v>
      </c>
    </row>
    <row r="30" spans="1:17">
      <c r="A30" s="1" t="s">
        <v>15</v>
      </c>
      <c r="C30" s="7">
        <v>38392123</v>
      </c>
      <c r="D30" s="7"/>
      <c r="E30" s="7">
        <v>155898673111</v>
      </c>
      <c r="F30" s="7"/>
      <c r="G30" s="7">
        <v>130115250581</v>
      </c>
      <c r="H30" s="7"/>
      <c r="I30" s="7">
        <f t="shared" si="0"/>
        <v>25783422530</v>
      </c>
      <c r="J30" s="7"/>
      <c r="K30" s="7">
        <v>38392123</v>
      </c>
      <c r="L30" s="7"/>
      <c r="M30" s="7">
        <v>155898673111</v>
      </c>
      <c r="N30" s="7"/>
      <c r="O30" s="7">
        <v>127942269755</v>
      </c>
      <c r="P30" s="7"/>
      <c r="Q30" s="7">
        <f t="shared" si="1"/>
        <v>27956403356</v>
      </c>
    </row>
    <row r="31" spans="1:17">
      <c r="A31" s="1" t="s">
        <v>40</v>
      </c>
      <c r="C31" s="7">
        <v>8189565</v>
      </c>
      <c r="D31" s="7"/>
      <c r="E31" s="7">
        <v>252365949735</v>
      </c>
      <c r="F31" s="7"/>
      <c r="G31" s="7">
        <v>243723660175</v>
      </c>
      <c r="H31" s="7"/>
      <c r="I31" s="7">
        <f t="shared" si="0"/>
        <v>8642289560</v>
      </c>
      <c r="J31" s="7"/>
      <c r="K31" s="7">
        <v>8189565</v>
      </c>
      <c r="L31" s="7"/>
      <c r="M31" s="7">
        <v>252365949735</v>
      </c>
      <c r="N31" s="7"/>
      <c r="O31" s="7">
        <v>206089828294</v>
      </c>
      <c r="P31" s="7"/>
      <c r="Q31" s="7">
        <f t="shared" si="1"/>
        <v>46276121441</v>
      </c>
    </row>
    <row r="32" spans="1:17">
      <c r="A32" s="1" t="s">
        <v>67</v>
      </c>
      <c r="C32" s="7">
        <v>2764337</v>
      </c>
      <c r="D32" s="7"/>
      <c r="E32" s="7">
        <v>119258391056</v>
      </c>
      <c r="F32" s="7"/>
      <c r="G32" s="7">
        <v>93336729736</v>
      </c>
      <c r="H32" s="7"/>
      <c r="I32" s="7">
        <f t="shared" si="0"/>
        <v>25921661320</v>
      </c>
      <c r="J32" s="7"/>
      <c r="K32" s="7">
        <v>2764337</v>
      </c>
      <c r="L32" s="7"/>
      <c r="M32" s="7">
        <v>119258391056</v>
      </c>
      <c r="N32" s="7"/>
      <c r="O32" s="7">
        <v>93151744882</v>
      </c>
      <c r="P32" s="7"/>
      <c r="Q32" s="7">
        <f t="shared" si="1"/>
        <v>26106646174</v>
      </c>
    </row>
    <row r="33" spans="1:17">
      <c r="A33" s="1" t="s">
        <v>50</v>
      </c>
      <c r="C33" s="7">
        <v>8233819</v>
      </c>
      <c r="D33" s="7"/>
      <c r="E33" s="7">
        <v>60976966938</v>
      </c>
      <c r="F33" s="7"/>
      <c r="G33" s="7">
        <v>42279322951</v>
      </c>
      <c r="H33" s="7"/>
      <c r="I33" s="7">
        <f t="shared" si="0"/>
        <v>18697643987</v>
      </c>
      <c r="J33" s="7"/>
      <c r="K33" s="7">
        <v>8233819</v>
      </c>
      <c r="L33" s="7"/>
      <c r="M33" s="7">
        <v>60976966938</v>
      </c>
      <c r="N33" s="7"/>
      <c r="O33" s="7">
        <v>44359220616</v>
      </c>
      <c r="P33" s="7"/>
      <c r="Q33" s="7">
        <f t="shared" si="1"/>
        <v>16617746322</v>
      </c>
    </row>
    <row r="34" spans="1:17">
      <c r="A34" s="1" t="s">
        <v>36</v>
      </c>
      <c r="C34" s="7">
        <v>3622359</v>
      </c>
      <c r="D34" s="7"/>
      <c r="E34" s="7">
        <v>159767760620</v>
      </c>
      <c r="F34" s="7"/>
      <c r="G34" s="7">
        <v>140140313953</v>
      </c>
      <c r="H34" s="7"/>
      <c r="I34" s="7">
        <f t="shared" si="0"/>
        <v>19627446667</v>
      </c>
      <c r="J34" s="7"/>
      <c r="K34" s="7">
        <v>3622359</v>
      </c>
      <c r="L34" s="7"/>
      <c r="M34" s="7">
        <v>159767760620</v>
      </c>
      <c r="N34" s="7"/>
      <c r="O34" s="7">
        <v>111600317311</v>
      </c>
      <c r="P34" s="7"/>
      <c r="Q34" s="7">
        <f t="shared" si="1"/>
        <v>48167443309</v>
      </c>
    </row>
    <row r="35" spans="1:17">
      <c r="A35" s="1" t="s">
        <v>41</v>
      </c>
      <c r="C35" s="7">
        <v>8698773</v>
      </c>
      <c r="D35" s="7"/>
      <c r="E35" s="7">
        <v>168616798362</v>
      </c>
      <c r="F35" s="7"/>
      <c r="G35" s="7">
        <v>151023596210</v>
      </c>
      <c r="H35" s="7"/>
      <c r="I35" s="7">
        <f t="shared" si="0"/>
        <v>17593202152</v>
      </c>
      <c r="J35" s="7"/>
      <c r="K35" s="7">
        <v>8698773</v>
      </c>
      <c r="L35" s="7"/>
      <c r="M35" s="7">
        <v>168616798362</v>
      </c>
      <c r="N35" s="7"/>
      <c r="O35" s="7">
        <v>119158565572</v>
      </c>
      <c r="P35" s="7"/>
      <c r="Q35" s="7">
        <f t="shared" si="1"/>
        <v>49458232790</v>
      </c>
    </row>
    <row r="36" spans="1:17">
      <c r="A36" s="1" t="s">
        <v>31</v>
      </c>
      <c r="C36" s="7">
        <v>5785742</v>
      </c>
      <c r="D36" s="7"/>
      <c r="E36" s="7">
        <v>50324022307</v>
      </c>
      <c r="F36" s="7"/>
      <c r="G36" s="7">
        <v>42821223453</v>
      </c>
      <c r="H36" s="7"/>
      <c r="I36" s="7">
        <f t="shared" si="0"/>
        <v>7502798854</v>
      </c>
      <c r="J36" s="7"/>
      <c r="K36" s="7">
        <v>5785742</v>
      </c>
      <c r="L36" s="7"/>
      <c r="M36" s="7">
        <v>50324022307</v>
      </c>
      <c r="N36" s="7"/>
      <c r="O36" s="7">
        <v>40041999213</v>
      </c>
      <c r="P36" s="7"/>
      <c r="Q36" s="7">
        <f t="shared" si="1"/>
        <v>10282023094</v>
      </c>
    </row>
    <row r="37" spans="1:17">
      <c r="A37" s="1" t="s">
        <v>44</v>
      </c>
      <c r="C37" s="7">
        <v>3777923</v>
      </c>
      <c r="D37" s="7"/>
      <c r="E37" s="7">
        <v>75784867147</v>
      </c>
      <c r="F37" s="7"/>
      <c r="G37" s="7">
        <v>57960126408</v>
      </c>
      <c r="H37" s="7"/>
      <c r="I37" s="7">
        <f t="shared" si="0"/>
        <v>17824740739</v>
      </c>
      <c r="J37" s="7"/>
      <c r="K37" s="7">
        <v>3777923</v>
      </c>
      <c r="L37" s="7"/>
      <c r="M37" s="7">
        <v>75784867147</v>
      </c>
      <c r="N37" s="7"/>
      <c r="O37" s="7">
        <v>44035375935</v>
      </c>
      <c r="P37" s="7"/>
      <c r="Q37" s="7">
        <f t="shared" si="1"/>
        <v>31749491212</v>
      </c>
    </row>
    <row r="38" spans="1:17">
      <c r="A38" s="1" t="s">
        <v>56</v>
      </c>
      <c r="C38" s="7">
        <v>33819505</v>
      </c>
      <c r="D38" s="7"/>
      <c r="E38" s="7">
        <v>144894782254</v>
      </c>
      <c r="F38" s="7"/>
      <c r="G38" s="7">
        <v>136469638082</v>
      </c>
      <c r="H38" s="7"/>
      <c r="I38" s="7">
        <f t="shared" si="0"/>
        <v>8425144172</v>
      </c>
      <c r="J38" s="7"/>
      <c r="K38" s="7">
        <v>33819505</v>
      </c>
      <c r="L38" s="7"/>
      <c r="M38" s="7">
        <v>144894782254</v>
      </c>
      <c r="N38" s="7"/>
      <c r="O38" s="7">
        <v>120530363398</v>
      </c>
      <c r="P38" s="7"/>
      <c r="Q38" s="7">
        <f t="shared" si="1"/>
        <v>24364418856</v>
      </c>
    </row>
    <row r="39" spans="1:17">
      <c r="A39" s="1" t="s">
        <v>16</v>
      </c>
      <c r="C39" s="7">
        <v>27296295</v>
      </c>
      <c r="D39" s="7"/>
      <c r="E39" s="7">
        <v>66288073835</v>
      </c>
      <c r="F39" s="7"/>
      <c r="G39" s="7">
        <v>55598566828</v>
      </c>
      <c r="H39" s="7"/>
      <c r="I39" s="7">
        <f t="shared" si="0"/>
        <v>10689507007</v>
      </c>
      <c r="J39" s="7"/>
      <c r="K39" s="7">
        <v>27296295</v>
      </c>
      <c r="L39" s="7"/>
      <c r="M39" s="7">
        <v>66288073835</v>
      </c>
      <c r="N39" s="7"/>
      <c r="O39" s="7">
        <v>52942823471</v>
      </c>
      <c r="P39" s="7"/>
      <c r="Q39" s="7">
        <f t="shared" si="1"/>
        <v>13345250364</v>
      </c>
    </row>
    <row r="40" spans="1:17">
      <c r="A40" s="1" t="s">
        <v>49</v>
      </c>
      <c r="C40" s="7">
        <v>8328246</v>
      </c>
      <c r="D40" s="7"/>
      <c r="E40" s="7">
        <v>304655900055</v>
      </c>
      <c r="F40" s="7"/>
      <c r="G40" s="7">
        <v>272760909265</v>
      </c>
      <c r="H40" s="7"/>
      <c r="I40" s="7">
        <f t="shared" si="0"/>
        <v>31894990790</v>
      </c>
      <c r="J40" s="7"/>
      <c r="K40" s="7">
        <v>8328246</v>
      </c>
      <c r="L40" s="7"/>
      <c r="M40" s="7">
        <v>304655900055</v>
      </c>
      <c r="N40" s="7"/>
      <c r="O40" s="7">
        <v>219343526805</v>
      </c>
      <c r="P40" s="7"/>
      <c r="Q40" s="7">
        <f t="shared" si="1"/>
        <v>85312373250</v>
      </c>
    </row>
    <row r="41" spans="1:17">
      <c r="A41" s="1" t="s">
        <v>63</v>
      </c>
      <c r="C41" s="7">
        <v>7604666</v>
      </c>
      <c r="D41" s="7"/>
      <c r="E41" s="7">
        <v>122160198714</v>
      </c>
      <c r="F41" s="7"/>
      <c r="G41" s="7">
        <v>104572862352</v>
      </c>
      <c r="H41" s="7"/>
      <c r="I41" s="7">
        <f t="shared" si="0"/>
        <v>17587336362</v>
      </c>
      <c r="J41" s="7"/>
      <c r="K41" s="7">
        <v>7604666</v>
      </c>
      <c r="L41" s="7"/>
      <c r="M41" s="7">
        <v>122160198714</v>
      </c>
      <c r="N41" s="7"/>
      <c r="O41" s="7">
        <v>93815401738</v>
      </c>
      <c r="P41" s="7"/>
      <c r="Q41" s="7">
        <f t="shared" si="1"/>
        <v>28344796976</v>
      </c>
    </row>
    <row r="42" spans="1:17">
      <c r="A42" s="1" t="s">
        <v>37</v>
      </c>
      <c r="C42" s="7">
        <v>32113445</v>
      </c>
      <c r="D42" s="7"/>
      <c r="E42" s="7">
        <v>225371932215</v>
      </c>
      <c r="F42" s="7"/>
      <c r="G42" s="7">
        <v>200275569529</v>
      </c>
      <c r="H42" s="7"/>
      <c r="I42" s="7">
        <f t="shared" si="0"/>
        <v>25096362686</v>
      </c>
      <c r="J42" s="7"/>
      <c r="K42" s="7">
        <v>32113445</v>
      </c>
      <c r="L42" s="7"/>
      <c r="M42" s="7">
        <v>225371932215</v>
      </c>
      <c r="N42" s="7"/>
      <c r="O42" s="7">
        <v>179278198181</v>
      </c>
      <c r="P42" s="7"/>
      <c r="Q42" s="7">
        <f t="shared" si="1"/>
        <v>46093734034</v>
      </c>
    </row>
    <row r="43" spans="1:17">
      <c r="A43" s="1" t="s">
        <v>66</v>
      </c>
      <c r="C43" s="7">
        <v>5819695</v>
      </c>
      <c r="D43" s="7"/>
      <c r="E43" s="7">
        <v>252749612826</v>
      </c>
      <c r="F43" s="7"/>
      <c r="G43" s="7">
        <v>221064786386</v>
      </c>
      <c r="H43" s="7"/>
      <c r="I43" s="7">
        <f t="shared" si="0"/>
        <v>31684826440</v>
      </c>
      <c r="J43" s="7"/>
      <c r="K43" s="7">
        <v>5819695</v>
      </c>
      <c r="L43" s="7"/>
      <c r="M43" s="7">
        <v>252749612826</v>
      </c>
      <c r="N43" s="7"/>
      <c r="O43" s="7">
        <v>200152048023</v>
      </c>
      <c r="P43" s="7"/>
      <c r="Q43" s="7">
        <f t="shared" si="1"/>
        <v>52597564803</v>
      </c>
    </row>
    <row r="44" spans="1:17">
      <c r="A44" s="1" t="s">
        <v>17</v>
      </c>
      <c r="C44" s="7">
        <v>30645313</v>
      </c>
      <c r="D44" s="7"/>
      <c r="E44" s="7">
        <v>77680582138</v>
      </c>
      <c r="F44" s="7"/>
      <c r="G44" s="7">
        <v>62093228499</v>
      </c>
      <c r="H44" s="7"/>
      <c r="I44" s="7">
        <f t="shared" si="0"/>
        <v>15587353639</v>
      </c>
      <c r="J44" s="7"/>
      <c r="K44" s="7">
        <v>30645313</v>
      </c>
      <c r="L44" s="7"/>
      <c r="M44" s="7">
        <v>77680582138</v>
      </c>
      <c r="N44" s="7"/>
      <c r="O44" s="7">
        <v>60060051089</v>
      </c>
      <c r="P44" s="7"/>
      <c r="Q44" s="7">
        <f t="shared" si="1"/>
        <v>17620531049</v>
      </c>
    </row>
    <row r="45" spans="1:17">
      <c r="A45" s="1" t="s">
        <v>57</v>
      </c>
      <c r="C45" s="7">
        <v>1690260</v>
      </c>
      <c r="D45" s="7"/>
      <c r="E45" s="7">
        <v>28378627876</v>
      </c>
      <c r="F45" s="7"/>
      <c r="G45" s="7">
        <v>28629125777</v>
      </c>
      <c r="H45" s="7"/>
      <c r="I45" s="7">
        <f t="shared" si="0"/>
        <v>-250497901</v>
      </c>
      <c r="J45" s="7"/>
      <c r="K45" s="7">
        <v>1690260</v>
      </c>
      <c r="L45" s="7"/>
      <c r="M45" s="7">
        <v>28378627876</v>
      </c>
      <c r="N45" s="7"/>
      <c r="O45" s="7">
        <v>26309620933</v>
      </c>
      <c r="P45" s="7"/>
      <c r="Q45" s="7">
        <f t="shared" si="1"/>
        <v>2069006943</v>
      </c>
    </row>
    <row r="46" spans="1:17">
      <c r="A46" s="1" t="s">
        <v>46</v>
      </c>
      <c r="C46" s="7">
        <v>2673198</v>
      </c>
      <c r="D46" s="7"/>
      <c r="E46" s="7">
        <v>37281813380</v>
      </c>
      <c r="F46" s="7"/>
      <c r="G46" s="7">
        <v>30722631493</v>
      </c>
      <c r="H46" s="7"/>
      <c r="I46" s="7">
        <f t="shared" si="0"/>
        <v>6559181887</v>
      </c>
      <c r="J46" s="7"/>
      <c r="K46" s="7">
        <v>2673198</v>
      </c>
      <c r="L46" s="7"/>
      <c r="M46" s="7">
        <v>37281813380</v>
      </c>
      <c r="N46" s="7"/>
      <c r="O46" s="7">
        <v>29908971341</v>
      </c>
      <c r="P46" s="7"/>
      <c r="Q46" s="7">
        <f t="shared" si="1"/>
        <v>7372842039</v>
      </c>
    </row>
    <row r="47" spans="1:17">
      <c r="A47" s="1" t="s">
        <v>19</v>
      </c>
      <c r="C47" s="7">
        <v>16297478</v>
      </c>
      <c r="D47" s="7"/>
      <c r="E47" s="7">
        <v>46009442736</v>
      </c>
      <c r="F47" s="7"/>
      <c r="G47" s="7">
        <v>33785147137</v>
      </c>
      <c r="H47" s="7"/>
      <c r="I47" s="7">
        <f t="shared" si="0"/>
        <v>12224295599</v>
      </c>
      <c r="J47" s="7"/>
      <c r="K47" s="7">
        <v>16297478</v>
      </c>
      <c r="L47" s="7"/>
      <c r="M47" s="7">
        <v>46009442736</v>
      </c>
      <c r="N47" s="7"/>
      <c r="O47" s="7">
        <v>33601158683</v>
      </c>
      <c r="P47" s="7"/>
      <c r="Q47" s="7">
        <f t="shared" si="1"/>
        <v>12408284053</v>
      </c>
    </row>
    <row r="48" spans="1:17">
      <c r="A48" s="1" t="s">
        <v>51</v>
      </c>
      <c r="C48" s="7">
        <v>54993733</v>
      </c>
      <c r="D48" s="7"/>
      <c r="E48" s="7">
        <v>709024768143</v>
      </c>
      <c r="F48" s="7"/>
      <c r="G48" s="7">
        <v>601033985529</v>
      </c>
      <c r="H48" s="7"/>
      <c r="I48" s="7">
        <f t="shared" si="0"/>
        <v>107990782614</v>
      </c>
      <c r="J48" s="7"/>
      <c r="K48" s="7">
        <v>54993733</v>
      </c>
      <c r="L48" s="7"/>
      <c r="M48" s="7">
        <v>709024768143</v>
      </c>
      <c r="N48" s="7"/>
      <c r="O48" s="7">
        <v>545336456892</v>
      </c>
      <c r="P48" s="7"/>
      <c r="Q48" s="7">
        <f t="shared" si="1"/>
        <v>163688311251</v>
      </c>
    </row>
    <row r="49" spans="1:17">
      <c r="A49" s="1" t="s">
        <v>29</v>
      </c>
      <c r="C49" s="7">
        <v>2091673</v>
      </c>
      <c r="D49" s="7"/>
      <c r="E49" s="7">
        <v>394741349541</v>
      </c>
      <c r="F49" s="7"/>
      <c r="G49" s="7">
        <v>391985182950</v>
      </c>
      <c r="H49" s="7"/>
      <c r="I49" s="7">
        <f t="shared" si="0"/>
        <v>2756166591</v>
      </c>
      <c r="J49" s="7"/>
      <c r="K49" s="7">
        <v>2091673</v>
      </c>
      <c r="L49" s="7"/>
      <c r="M49" s="7">
        <v>394741349541</v>
      </c>
      <c r="N49" s="7"/>
      <c r="O49" s="7">
        <v>349979903208</v>
      </c>
      <c r="P49" s="7"/>
      <c r="Q49" s="7">
        <f t="shared" si="1"/>
        <v>44761446333</v>
      </c>
    </row>
    <row r="50" spans="1:17">
      <c r="A50" s="1" t="s">
        <v>52</v>
      </c>
      <c r="C50" s="7">
        <v>6256912</v>
      </c>
      <c r="D50" s="7"/>
      <c r="E50" s="7">
        <v>416718786031</v>
      </c>
      <c r="F50" s="7"/>
      <c r="G50" s="7">
        <v>379529099844</v>
      </c>
      <c r="H50" s="7"/>
      <c r="I50" s="7">
        <f t="shared" si="0"/>
        <v>37189686187</v>
      </c>
      <c r="J50" s="7"/>
      <c r="K50" s="7">
        <v>6256912</v>
      </c>
      <c r="L50" s="7"/>
      <c r="M50" s="7">
        <v>416718786031</v>
      </c>
      <c r="N50" s="7"/>
      <c r="O50" s="7">
        <v>363114255920</v>
      </c>
      <c r="P50" s="7"/>
      <c r="Q50" s="7">
        <f t="shared" si="1"/>
        <v>53604530111</v>
      </c>
    </row>
    <row r="51" spans="1:17">
      <c r="A51" s="1" t="s">
        <v>54</v>
      </c>
      <c r="C51" s="7">
        <v>2661672</v>
      </c>
      <c r="D51" s="7"/>
      <c r="E51" s="7">
        <v>76729216496</v>
      </c>
      <c r="F51" s="7"/>
      <c r="G51" s="7">
        <v>63364951245</v>
      </c>
      <c r="H51" s="7"/>
      <c r="I51" s="7">
        <f t="shared" si="0"/>
        <v>13364265251</v>
      </c>
      <c r="J51" s="7"/>
      <c r="K51" s="7">
        <v>2661672</v>
      </c>
      <c r="L51" s="7"/>
      <c r="M51" s="7">
        <v>76729216496</v>
      </c>
      <c r="N51" s="7"/>
      <c r="O51" s="7">
        <v>59471792719</v>
      </c>
      <c r="P51" s="7"/>
      <c r="Q51" s="7">
        <f t="shared" si="1"/>
        <v>17257423777</v>
      </c>
    </row>
    <row r="52" spans="1:17">
      <c r="A52" s="1" t="s">
        <v>70</v>
      </c>
      <c r="C52" s="7">
        <v>29216133</v>
      </c>
      <c r="D52" s="7"/>
      <c r="E52" s="7">
        <v>207652423611</v>
      </c>
      <c r="F52" s="7"/>
      <c r="G52" s="7">
        <v>179936246901</v>
      </c>
      <c r="H52" s="7"/>
      <c r="I52" s="7">
        <f t="shared" si="0"/>
        <v>27716176710</v>
      </c>
      <c r="J52" s="7"/>
      <c r="K52" s="7">
        <v>29216133</v>
      </c>
      <c r="L52" s="7"/>
      <c r="M52" s="7">
        <v>207652423611</v>
      </c>
      <c r="N52" s="7"/>
      <c r="O52" s="7">
        <v>159109427906</v>
      </c>
      <c r="P52" s="7"/>
      <c r="Q52" s="7">
        <f t="shared" si="1"/>
        <v>48542995705</v>
      </c>
    </row>
    <row r="53" spans="1:17">
      <c r="A53" s="1" t="s">
        <v>61</v>
      </c>
      <c r="C53" s="7">
        <v>5341231</v>
      </c>
      <c r="D53" s="7"/>
      <c r="E53" s="7">
        <v>62492234451</v>
      </c>
      <c r="F53" s="7"/>
      <c r="G53" s="7">
        <v>62939022911</v>
      </c>
      <c r="H53" s="7"/>
      <c r="I53" s="7">
        <f t="shared" si="0"/>
        <v>-446788460</v>
      </c>
      <c r="J53" s="7"/>
      <c r="K53" s="7">
        <v>5341231</v>
      </c>
      <c r="L53" s="7"/>
      <c r="M53" s="7">
        <v>62492234451</v>
      </c>
      <c r="N53" s="7"/>
      <c r="O53" s="7">
        <v>50582810824</v>
      </c>
      <c r="P53" s="7"/>
      <c r="Q53" s="7">
        <f t="shared" si="1"/>
        <v>11909423627</v>
      </c>
    </row>
    <row r="54" spans="1:17">
      <c r="A54" s="1" t="s">
        <v>55</v>
      </c>
      <c r="C54" s="7">
        <v>2710151</v>
      </c>
      <c r="D54" s="7"/>
      <c r="E54" s="7">
        <v>52048574621</v>
      </c>
      <c r="F54" s="7"/>
      <c r="G54" s="7">
        <v>43480810916</v>
      </c>
      <c r="H54" s="7"/>
      <c r="I54" s="7">
        <f t="shared" si="0"/>
        <v>8567763705</v>
      </c>
      <c r="J54" s="7"/>
      <c r="K54" s="7">
        <v>2710151</v>
      </c>
      <c r="L54" s="7"/>
      <c r="M54" s="7">
        <v>52048574621</v>
      </c>
      <c r="N54" s="7"/>
      <c r="O54" s="7">
        <v>46075531338</v>
      </c>
      <c r="P54" s="7"/>
      <c r="Q54" s="7">
        <f t="shared" si="1"/>
        <v>5973043283</v>
      </c>
    </row>
    <row r="55" spans="1:17">
      <c r="A55" s="1" t="s">
        <v>79</v>
      </c>
      <c r="C55" s="7">
        <v>7490000</v>
      </c>
      <c r="D55" s="7"/>
      <c r="E55" s="7">
        <v>69763721265</v>
      </c>
      <c r="F55" s="7"/>
      <c r="G55" s="7">
        <v>70020094260</v>
      </c>
      <c r="H55" s="7"/>
      <c r="I55" s="7">
        <f t="shared" si="0"/>
        <v>-256372995</v>
      </c>
      <c r="J55" s="7"/>
      <c r="K55" s="7">
        <v>7490000</v>
      </c>
      <c r="L55" s="7"/>
      <c r="M55" s="7">
        <v>69763721265</v>
      </c>
      <c r="N55" s="7"/>
      <c r="O55" s="7">
        <v>70020094260</v>
      </c>
      <c r="P55" s="7"/>
      <c r="Q55" s="7">
        <f t="shared" si="1"/>
        <v>-256372995</v>
      </c>
    </row>
    <row r="56" spans="1:17">
      <c r="A56" s="1" t="s">
        <v>75</v>
      </c>
      <c r="C56" s="7">
        <v>1873077</v>
      </c>
      <c r="D56" s="7"/>
      <c r="E56" s="7">
        <v>55411102029</v>
      </c>
      <c r="F56" s="7"/>
      <c r="G56" s="7">
        <v>47291642272</v>
      </c>
      <c r="H56" s="7"/>
      <c r="I56" s="7">
        <f t="shared" si="0"/>
        <v>8119459757</v>
      </c>
      <c r="J56" s="7"/>
      <c r="K56" s="7">
        <v>1873077</v>
      </c>
      <c r="L56" s="7"/>
      <c r="M56" s="7">
        <v>55411102029</v>
      </c>
      <c r="N56" s="7"/>
      <c r="O56" s="7">
        <v>43109063467</v>
      </c>
      <c r="P56" s="7"/>
      <c r="Q56" s="7">
        <f t="shared" si="1"/>
        <v>12302038562</v>
      </c>
    </row>
    <row r="57" spans="1:17">
      <c r="A57" s="1" t="s">
        <v>74</v>
      </c>
      <c r="C57" s="7">
        <v>2637591</v>
      </c>
      <c r="D57" s="7"/>
      <c r="E57" s="7">
        <v>76821591873</v>
      </c>
      <c r="F57" s="7"/>
      <c r="G57" s="7">
        <v>58779972173</v>
      </c>
      <c r="H57" s="7"/>
      <c r="I57" s="7">
        <f t="shared" si="0"/>
        <v>18041619700</v>
      </c>
      <c r="J57" s="7"/>
      <c r="K57" s="7">
        <v>2637591</v>
      </c>
      <c r="L57" s="7"/>
      <c r="M57" s="7">
        <v>76821591873</v>
      </c>
      <c r="N57" s="7"/>
      <c r="O57" s="7">
        <v>52359183718</v>
      </c>
      <c r="P57" s="7"/>
      <c r="Q57" s="7">
        <f t="shared" si="1"/>
        <v>24462408155</v>
      </c>
    </row>
    <row r="58" spans="1:17">
      <c r="A58" s="1" t="s">
        <v>45</v>
      </c>
      <c r="C58" s="7">
        <v>5556981</v>
      </c>
      <c r="D58" s="7"/>
      <c r="E58" s="7">
        <v>100535288727</v>
      </c>
      <c r="F58" s="7"/>
      <c r="G58" s="7">
        <v>93396008261</v>
      </c>
      <c r="H58" s="7"/>
      <c r="I58" s="7">
        <f t="shared" si="0"/>
        <v>7139280466</v>
      </c>
      <c r="J58" s="7"/>
      <c r="K58" s="7">
        <v>5556981</v>
      </c>
      <c r="L58" s="7"/>
      <c r="M58" s="7">
        <v>100535288727</v>
      </c>
      <c r="N58" s="7"/>
      <c r="O58" s="7">
        <v>74197500189</v>
      </c>
      <c r="P58" s="7"/>
      <c r="Q58" s="7">
        <f t="shared" si="1"/>
        <v>26337788538</v>
      </c>
    </row>
    <row r="59" spans="1:17">
      <c r="A59" s="1" t="s">
        <v>69</v>
      </c>
      <c r="C59" s="7">
        <v>8030842</v>
      </c>
      <c r="D59" s="7"/>
      <c r="E59" s="7">
        <v>216340885081</v>
      </c>
      <c r="F59" s="7"/>
      <c r="G59" s="7">
        <v>166555500967</v>
      </c>
      <c r="H59" s="7"/>
      <c r="I59" s="7">
        <f t="shared" si="0"/>
        <v>49785384114</v>
      </c>
      <c r="J59" s="7"/>
      <c r="K59" s="7">
        <v>8030842</v>
      </c>
      <c r="L59" s="7"/>
      <c r="M59" s="7">
        <v>216340885081</v>
      </c>
      <c r="N59" s="7"/>
      <c r="O59" s="7">
        <v>161272492422</v>
      </c>
      <c r="P59" s="7"/>
      <c r="Q59" s="7">
        <f t="shared" si="1"/>
        <v>55068392659</v>
      </c>
    </row>
    <row r="60" spans="1:17">
      <c r="A60" s="1" t="s">
        <v>25</v>
      </c>
      <c r="C60" s="7">
        <v>35717505</v>
      </c>
      <c r="D60" s="7"/>
      <c r="E60" s="7">
        <v>127107849325</v>
      </c>
      <c r="F60" s="7"/>
      <c r="G60" s="7">
        <v>122405739120</v>
      </c>
      <c r="H60" s="7"/>
      <c r="I60" s="7">
        <f t="shared" si="0"/>
        <v>4702110205</v>
      </c>
      <c r="J60" s="7"/>
      <c r="K60" s="7">
        <v>35717505</v>
      </c>
      <c r="L60" s="7"/>
      <c r="M60" s="7">
        <v>127107849325</v>
      </c>
      <c r="N60" s="7"/>
      <c r="O60" s="7">
        <v>91913309385</v>
      </c>
      <c r="P60" s="7"/>
      <c r="Q60" s="7">
        <f t="shared" si="1"/>
        <v>35194539940</v>
      </c>
    </row>
    <row r="61" spans="1:17">
      <c r="A61" s="1" t="s">
        <v>48</v>
      </c>
      <c r="C61" s="7">
        <v>7572414</v>
      </c>
      <c r="D61" s="7"/>
      <c r="E61" s="7">
        <v>207980905317</v>
      </c>
      <c r="F61" s="7"/>
      <c r="G61" s="7">
        <v>193438851336</v>
      </c>
      <c r="H61" s="7"/>
      <c r="I61" s="7">
        <f t="shared" si="0"/>
        <v>14542053981</v>
      </c>
      <c r="J61" s="7"/>
      <c r="K61" s="7">
        <v>7572414</v>
      </c>
      <c r="L61" s="7"/>
      <c r="M61" s="7">
        <v>207980905317</v>
      </c>
      <c r="N61" s="7"/>
      <c r="O61" s="7">
        <v>152298209434</v>
      </c>
      <c r="P61" s="7"/>
      <c r="Q61" s="7">
        <f t="shared" si="1"/>
        <v>55682695883</v>
      </c>
    </row>
    <row r="62" spans="1:17">
      <c r="A62" s="1" t="s">
        <v>33</v>
      </c>
      <c r="C62" s="7">
        <v>1544170</v>
      </c>
      <c r="D62" s="7"/>
      <c r="E62" s="7">
        <v>91055143421</v>
      </c>
      <c r="F62" s="7"/>
      <c r="G62" s="7">
        <v>90895324441</v>
      </c>
      <c r="H62" s="7"/>
      <c r="I62" s="7">
        <f t="shared" si="0"/>
        <v>159818980</v>
      </c>
      <c r="J62" s="7"/>
      <c r="K62" s="7">
        <v>1544170</v>
      </c>
      <c r="L62" s="7"/>
      <c r="M62" s="7">
        <v>91055143421</v>
      </c>
      <c r="N62" s="7"/>
      <c r="O62" s="7">
        <v>78038110225</v>
      </c>
      <c r="P62" s="7"/>
      <c r="Q62" s="7">
        <f t="shared" si="1"/>
        <v>13017033196</v>
      </c>
    </row>
    <row r="63" spans="1:17">
      <c r="A63" s="1" t="s">
        <v>28</v>
      </c>
      <c r="C63" s="7">
        <v>2100929</v>
      </c>
      <c r="D63" s="7"/>
      <c r="E63" s="7">
        <v>122193949923</v>
      </c>
      <c r="F63" s="7"/>
      <c r="G63" s="7">
        <v>107896870335</v>
      </c>
      <c r="H63" s="7"/>
      <c r="I63" s="7">
        <f t="shared" si="0"/>
        <v>14297079588</v>
      </c>
      <c r="J63" s="7"/>
      <c r="K63" s="7">
        <v>2100929</v>
      </c>
      <c r="L63" s="7"/>
      <c r="M63" s="7">
        <v>122193949923</v>
      </c>
      <c r="N63" s="7"/>
      <c r="O63" s="7">
        <v>87910139050</v>
      </c>
      <c r="P63" s="7"/>
      <c r="Q63" s="7">
        <f t="shared" si="1"/>
        <v>34283810873</v>
      </c>
    </row>
    <row r="64" spans="1:17">
      <c r="A64" s="1" t="s">
        <v>30</v>
      </c>
      <c r="C64" s="7">
        <v>1211070</v>
      </c>
      <c r="D64" s="7"/>
      <c r="E64" s="7">
        <v>51573539479</v>
      </c>
      <c r="F64" s="7"/>
      <c r="G64" s="7">
        <v>46561936459</v>
      </c>
      <c r="H64" s="7"/>
      <c r="I64" s="7">
        <f t="shared" si="0"/>
        <v>5011603020</v>
      </c>
      <c r="J64" s="7"/>
      <c r="K64" s="7">
        <v>1211070</v>
      </c>
      <c r="L64" s="7"/>
      <c r="M64" s="7">
        <v>51573539479</v>
      </c>
      <c r="N64" s="7"/>
      <c r="O64" s="7">
        <v>43623186475</v>
      </c>
      <c r="P64" s="7"/>
      <c r="Q64" s="7">
        <f t="shared" si="1"/>
        <v>7950353004</v>
      </c>
    </row>
    <row r="65" spans="1:17">
      <c r="A65" s="1" t="s">
        <v>76</v>
      </c>
      <c r="C65" s="7">
        <v>6467479</v>
      </c>
      <c r="D65" s="7"/>
      <c r="E65" s="7">
        <v>120157963274</v>
      </c>
      <c r="F65" s="7"/>
      <c r="G65" s="7">
        <v>73090845724</v>
      </c>
      <c r="H65" s="7"/>
      <c r="I65" s="7">
        <f t="shared" si="0"/>
        <v>47067117550</v>
      </c>
      <c r="J65" s="7"/>
      <c r="K65" s="7">
        <v>6467479</v>
      </c>
      <c r="L65" s="7"/>
      <c r="M65" s="7">
        <v>120157963274</v>
      </c>
      <c r="N65" s="7"/>
      <c r="O65" s="7">
        <v>73193418085</v>
      </c>
      <c r="P65" s="7"/>
      <c r="Q65" s="7">
        <f t="shared" si="1"/>
        <v>46964545189</v>
      </c>
    </row>
    <row r="66" spans="1:17">
      <c r="A66" s="1" t="s">
        <v>58</v>
      </c>
      <c r="C66" s="7">
        <v>1818480</v>
      </c>
      <c r="D66" s="7"/>
      <c r="E66" s="7">
        <v>28362186090</v>
      </c>
      <c r="F66" s="7"/>
      <c r="G66" s="7">
        <v>24960472798</v>
      </c>
      <c r="H66" s="7"/>
      <c r="I66" s="7">
        <f t="shared" si="0"/>
        <v>3401713292</v>
      </c>
      <c r="J66" s="7"/>
      <c r="K66" s="7">
        <v>1818480</v>
      </c>
      <c r="L66" s="7"/>
      <c r="M66" s="7">
        <v>28362186090</v>
      </c>
      <c r="N66" s="7"/>
      <c r="O66" s="7">
        <v>23759135483</v>
      </c>
      <c r="P66" s="7"/>
      <c r="Q66" s="7">
        <f t="shared" si="1"/>
        <v>4603050607</v>
      </c>
    </row>
    <row r="67" spans="1:17">
      <c r="A67" s="1" t="s">
        <v>43</v>
      </c>
      <c r="C67" s="7">
        <v>246362144</v>
      </c>
      <c r="D67" s="7"/>
      <c r="E67" s="7">
        <v>350201693617</v>
      </c>
      <c r="F67" s="7"/>
      <c r="G67" s="7">
        <v>320135991335</v>
      </c>
      <c r="H67" s="7"/>
      <c r="I67" s="7">
        <f t="shared" si="0"/>
        <v>30065702282</v>
      </c>
      <c r="J67" s="7"/>
      <c r="K67" s="7">
        <v>246362144</v>
      </c>
      <c r="L67" s="7"/>
      <c r="M67" s="7">
        <v>350201693617</v>
      </c>
      <c r="N67" s="7"/>
      <c r="O67" s="7">
        <v>278262437156</v>
      </c>
      <c r="P67" s="7"/>
      <c r="Q67" s="7">
        <f t="shared" si="1"/>
        <v>71939256461</v>
      </c>
    </row>
    <row r="68" spans="1:17">
      <c r="A68" s="1" t="s">
        <v>68</v>
      </c>
      <c r="C68" s="7">
        <v>7276758</v>
      </c>
      <c r="D68" s="7"/>
      <c r="E68" s="7">
        <v>94758342897</v>
      </c>
      <c r="F68" s="7"/>
      <c r="G68" s="7">
        <v>61391030462</v>
      </c>
      <c r="H68" s="7"/>
      <c r="I68" s="7">
        <f t="shared" si="0"/>
        <v>33367312435</v>
      </c>
      <c r="J68" s="7"/>
      <c r="K68" s="7">
        <v>7276758</v>
      </c>
      <c r="L68" s="7"/>
      <c r="M68" s="7">
        <v>94758342897</v>
      </c>
      <c r="N68" s="7"/>
      <c r="O68" s="7">
        <v>60366556727</v>
      </c>
      <c r="P68" s="7"/>
      <c r="Q68" s="7">
        <f t="shared" si="1"/>
        <v>34391786170</v>
      </c>
    </row>
    <row r="69" spans="1:17">
      <c r="A69" s="1" t="s">
        <v>32</v>
      </c>
      <c r="C69" s="7">
        <v>1168850</v>
      </c>
      <c r="D69" s="7"/>
      <c r="E69" s="7">
        <v>159563087385</v>
      </c>
      <c r="F69" s="7"/>
      <c r="G69" s="7">
        <v>151256619167</v>
      </c>
      <c r="H69" s="7"/>
      <c r="I69" s="7">
        <f t="shared" si="0"/>
        <v>8306468218</v>
      </c>
      <c r="J69" s="7"/>
      <c r="K69" s="7">
        <v>1168850</v>
      </c>
      <c r="L69" s="7"/>
      <c r="M69" s="7">
        <v>159563087385</v>
      </c>
      <c r="N69" s="7"/>
      <c r="O69" s="7">
        <v>136511999755</v>
      </c>
      <c r="P69" s="7"/>
      <c r="Q69" s="7">
        <f t="shared" si="1"/>
        <v>23051087630</v>
      </c>
    </row>
    <row r="70" spans="1:17">
      <c r="A70" s="1" t="s">
        <v>34</v>
      </c>
      <c r="C70" s="7">
        <v>1652985</v>
      </c>
      <c r="D70" s="7"/>
      <c r="E70" s="7">
        <v>61108738802</v>
      </c>
      <c r="F70" s="7"/>
      <c r="G70" s="7">
        <v>55415426197</v>
      </c>
      <c r="H70" s="7"/>
      <c r="I70" s="7">
        <f t="shared" si="0"/>
        <v>5693312605</v>
      </c>
      <c r="J70" s="7"/>
      <c r="K70" s="7">
        <v>1652985</v>
      </c>
      <c r="L70" s="7"/>
      <c r="M70" s="7">
        <v>61108738802</v>
      </c>
      <c r="N70" s="7"/>
      <c r="O70" s="7">
        <v>44600214966</v>
      </c>
      <c r="P70" s="7"/>
      <c r="Q70" s="7">
        <f t="shared" si="1"/>
        <v>16508523836</v>
      </c>
    </row>
    <row r="71" spans="1:17">
      <c r="A71" s="1" t="s">
        <v>21</v>
      </c>
      <c r="C71" s="7">
        <v>16941711</v>
      </c>
      <c r="D71" s="7"/>
      <c r="E71" s="7">
        <v>231730891597</v>
      </c>
      <c r="F71" s="7"/>
      <c r="G71" s="7">
        <v>188607142462</v>
      </c>
      <c r="H71" s="7"/>
      <c r="I71" s="7">
        <f t="shared" si="0"/>
        <v>43123749135</v>
      </c>
      <c r="J71" s="7"/>
      <c r="K71" s="7">
        <v>16941711</v>
      </c>
      <c r="L71" s="7"/>
      <c r="M71" s="7">
        <v>231730891597</v>
      </c>
      <c r="N71" s="7"/>
      <c r="O71" s="7">
        <v>170179013832</v>
      </c>
      <c r="P71" s="7"/>
      <c r="Q71" s="7">
        <f t="shared" si="1"/>
        <v>61551877765</v>
      </c>
    </row>
    <row r="72" spans="1:17">
      <c r="A72" s="1" t="s">
        <v>72</v>
      </c>
      <c r="C72" s="7">
        <v>4000000</v>
      </c>
      <c r="D72" s="7"/>
      <c r="E72" s="7">
        <v>35268894000</v>
      </c>
      <c r="F72" s="7"/>
      <c r="G72" s="7">
        <v>16959700290</v>
      </c>
      <c r="H72" s="7"/>
      <c r="I72" s="7">
        <f t="shared" si="0"/>
        <v>18309193710</v>
      </c>
      <c r="J72" s="7"/>
      <c r="K72" s="7">
        <v>4000000</v>
      </c>
      <c r="L72" s="7"/>
      <c r="M72" s="7">
        <v>35268894000</v>
      </c>
      <c r="N72" s="7"/>
      <c r="O72" s="7">
        <v>15368799341</v>
      </c>
      <c r="P72" s="7"/>
      <c r="Q72" s="7">
        <f t="shared" si="1"/>
        <v>19900094659</v>
      </c>
    </row>
    <row r="73" spans="1:17" ht="24.75" thickBot="1">
      <c r="C73" s="7"/>
      <c r="D73" s="7"/>
      <c r="E73" s="8">
        <f>SUM(E8:E72)</f>
        <v>10083515208705</v>
      </c>
      <c r="F73" s="7"/>
      <c r="G73" s="8">
        <f>SUM(G8:G72)</f>
        <v>8946282807675</v>
      </c>
      <c r="H73" s="7"/>
      <c r="I73" s="8">
        <f>SUM(I8:I72)</f>
        <v>1137232401030</v>
      </c>
      <c r="J73" s="7"/>
      <c r="K73" s="7"/>
      <c r="L73" s="7"/>
      <c r="M73" s="8">
        <f>SUM(M8:M72)</f>
        <v>10083515208705</v>
      </c>
      <c r="N73" s="7"/>
      <c r="O73" s="8">
        <f>SUM(O8:O72)</f>
        <v>7813897281305</v>
      </c>
      <c r="P73" s="7"/>
      <c r="Q73" s="8">
        <f>SUM(Q8:Q72)</f>
        <v>2269617927400</v>
      </c>
    </row>
    <row r="74" spans="1:17" ht="24.75" thickTop="1">
      <c r="C74" s="4"/>
      <c r="D74" s="4"/>
      <c r="E74" s="4"/>
      <c r="F74" s="4"/>
      <c r="G74" s="4"/>
      <c r="H74" s="4"/>
      <c r="I74" s="7"/>
      <c r="J74" s="4"/>
      <c r="K74" s="4"/>
      <c r="L74" s="4"/>
      <c r="M74" s="4"/>
      <c r="N74" s="4"/>
      <c r="O74" s="4"/>
      <c r="P7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79"/>
  <sheetViews>
    <sheetView rightToLeft="1" workbookViewId="0">
      <selection activeCell="K79" sqref="K79"/>
    </sheetView>
  </sheetViews>
  <sheetFormatPr defaultRowHeight="24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105</v>
      </c>
      <c r="D6" s="16" t="s">
        <v>105</v>
      </c>
      <c r="E6" s="16" t="s">
        <v>105</v>
      </c>
      <c r="F6" s="16" t="s">
        <v>105</v>
      </c>
      <c r="G6" s="16" t="s">
        <v>105</v>
      </c>
      <c r="H6" s="16" t="s">
        <v>105</v>
      </c>
      <c r="I6" s="16" t="s">
        <v>105</v>
      </c>
      <c r="K6" s="16" t="s">
        <v>106</v>
      </c>
      <c r="L6" s="16" t="s">
        <v>106</v>
      </c>
      <c r="M6" s="16" t="s">
        <v>106</v>
      </c>
      <c r="N6" s="16" t="s">
        <v>106</v>
      </c>
      <c r="O6" s="16" t="s">
        <v>106</v>
      </c>
      <c r="P6" s="16" t="s">
        <v>106</v>
      </c>
      <c r="Q6" s="16" t="s">
        <v>106</v>
      </c>
    </row>
    <row r="7" spans="1:17" ht="24.75">
      <c r="A7" s="16" t="s">
        <v>3</v>
      </c>
      <c r="C7" s="16" t="s">
        <v>7</v>
      </c>
      <c r="E7" s="16" t="s">
        <v>120</v>
      </c>
      <c r="G7" s="16" t="s">
        <v>121</v>
      </c>
      <c r="I7" s="16" t="s">
        <v>123</v>
      </c>
      <c r="K7" s="16" t="s">
        <v>7</v>
      </c>
      <c r="M7" s="16" t="s">
        <v>120</v>
      </c>
      <c r="O7" s="16" t="s">
        <v>121</v>
      </c>
      <c r="Q7" s="16" t="s">
        <v>123</v>
      </c>
    </row>
    <row r="8" spans="1:17">
      <c r="A8" s="1" t="s">
        <v>40</v>
      </c>
      <c r="C8" s="7">
        <v>75244</v>
      </c>
      <c r="D8" s="7"/>
      <c r="E8" s="7">
        <v>2263862182</v>
      </c>
      <c r="F8" s="7"/>
      <c r="G8" s="7">
        <v>1842796105</v>
      </c>
      <c r="H8" s="7"/>
      <c r="I8" s="7">
        <f>E8-G8</f>
        <v>421066077</v>
      </c>
      <c r="J8" s="7"/>
      <c r="K8" s="7">
        <v>398422</v>
      </c>
      <c r="L8" s="7"/>
      <c r="M8" s="7">
        <v>10950303836</v>
      </c>
      <c r="N8" s="7"/>
      <c r="O8" s="7">
        <v>8499128514</v>
      </c>
      <c r="P8" s="7"/>
      <c r="Q8" s="7">
        <f>M8-O8</f>
        <v>2451175322</v>
      </c>
    </row>
    <row r="9" spans="1:17">
      <c r="A9" s="1" t="s">
        <v>37</v>
      </c>
      <c r="C9" s="7">
        <v>1697572</v>
      </c>
      <c r="D9" s="7"/>
      <c r="E9" s="7">
        <v>11900456766</v>
      </c>
      <c r="F9" s="7"/>
      <c r="G9" s="7">
        <v>9476954260</v>
      </c>
      <c r="H9" s="7"/>
      <c r="I9" s="7">
        <f t="shared" ref="I9:I72" si="0">E9-G9</f>
        <v>2423502506</v>
      </c>
      <c r="J9" s="7"/>
      <c r="K9" s="7">
        <v>3425432</v>
      </c>
      <c r="L9" s="7"/>
      <c r="M9" s="7">
        <v>21504061714</v>
      </c>
      <c r="N9" s="7"/>
      <c r="O9" s="7">
        <v>18791842441</v>
      </c>
      <c r="P9" s="7"/>
      <c r="Q9" s="7">
        <f t="shared" ref="Q9:Q72" si="1">M9-O9</f>
        <v>2712219273</v>
      </c>
    </row>
    <row r="10" spans="1:17">
      <c r="A10" s="1" t="s">
        <v>71</v>
      </c>
      <c r="C10" s="7">
        <v>1014641</v>
      </c>
      <c r="D10" s="7"/>
      <c r="E10" s="7">
        <v>10209095549</v>
      </c>
      <c r="F10" s="7"/>
      <c r="G10" s="7">
        <v>8116642638</v>
      </c>
      <c r="H10" s="7"/>
      <c r="I10" s="7">
        <f t="shared" si="0"/>
        <v>2092452911</v>
      </c>
      <c r="J10" s="7"/>
      <c r="K10" s="7">
        <v>1113420</v>
      </c>
      <c r="L10" s="7"/>
      <c r="M10" s="7">
        <v>11337183298</v>
      </c>
      <c r="N10" s="7"/>
      <c r="O10" s="7">
        <v>9312612243</v>
      </c>
      <c r="P10" s="7"/>
      <c r="Q10" s="7">
        <f t="shared" si="1"/>
        <v>2024571055</v>
      </c>
    </row>
    <row r="11" spans="1:17">
      <c r="A11" s="1" t="s">
        <v>70</v>
      </c>
      <c r="C11" s="7">
        <v>2307497</v>
      </c>
      <c r="D11" s="7"/>
      <c r="E11" s="7">
        <v>16338584949</v>
      </c>
      <c r="F11" s="7"/>
      <c r="G11" s="7">
        <v>12566499746</v>
      </c>
      <c r="H11" s="7"/>
      <c r="I11" s="7">
        <f t="shared" si="0"/>
        <v>3772085203</v>
      </c>
      <c r="J11" s="7"/>
      <c r="K11" s="7">
        <v>2444340</v>
      </c>
      <c r="L11" s="7"/>
      <c r="M11" s="7">
        <v>17462319109</v>
      </c>
      <c r="N11" s="7"/>
      <c r="O11" s="7">
        <v>13812523409</v>
      </c>
      <c r="P11" s="7"/>
      <c r="Q11" s="7">
        <f t="shared" si="1"/>
        <v>3649795700</v>
      </c>
    </row>
    <row r="12" spans="1:17">
      <c r="A12" s="1" t="s">
        <v>45</v>
      </c>
      <c r="C12" s="7">
        <v>56132</v>
      </c>
      <c r="D12" s="7"/>
      <c r="E12" s="7">
        <v>953709535</v>
      </c>
      <c r="F12" s="7"/>
      <c r="G12" s="7">
        <v>749481432</v>
      </c>
      <c r="H12" s="7"/>
      <c r="I12" s="7">
        <f t="shared" si="0"/>
        <v>204228103</v>
      </c>
      <c r="J12" s="7"/>
      <c r="K12" s="7">
        <v>2795361</v>
      </c>
      <c r="L12" s="7"/>
      <c r="M12" s="7">
        <v>32529086646</v>
      </c>
      <c r="N12" s="7"/>
      <c r="O12" s="7">
        <v>34513820631</v>
      </c>
      <c r="P12" s="7"/>
      <c r="Q12" s="7">
        <f t="shared" si="1"/>
        <v>-1984733985</v>
      </c>
    </row>
    <row r="13" spans="1:17">
      <c r="A13" s="1" t="s">
        <v>55</v>
      </c>
      <c r="C13" s="7">
        <v>212787</v>
      </c>
      <c r="D13" s="7"/>
      <c r="E13" s="7">
        <v>4105473766</v>
      </c>
      <c r="F13" s="7"/>
      <c r="G13" s="7">
        <v>3617611762</v>
      </c>
      <c r="H13" s="7"/>
      <c r="I13" s="7">
        <f t="shared" si="0"/>
        <v>487862004</v>
      </c>
      <c r="J13" s="7"/>
      <c r="K13" s="7">
        <v>230475</v>
      </c>
      <c r="L13" s="7"/>
      <c r="M13" s="7">
        <v>4388868095</v>
      </c>
      <c r="N13" s="7"/>
      <c r="O13" s="7">
        <v>3926540794</v>
      </c>
      <c r="P13" s="7"/>
      <c r="Q13" s="7">
        <f t="shared" si="1"/>
        <v>462327301</v>
      </c>
    </row>
    <row r="14" spans="1:17">
      <c r="A14" s="1" t="s">
        <v>22</v>
      </c>
      <c r="C14" s="7">
        <v>30540</v>
      </c>
      <c r="D14" s="7"/>
      <c r="E14" s="7">
        <v>556770998</v>
      </c>
      <c r="F14" s="7"/>
      <c r="G14" s="7">
        <v>521500489</v>
      </c>
      <c r="H14" s="7"/>
      <c r="I14" s="7">
        <f t="shared" si="0"/>
        <v>35270509</v>
      </c>
      <c r="J14" s="7"/>
      <c r="K14" s="7">
        <v>36594</v>
      </c>
      <c r="L14" s="7"/>
      <c r="M14" s="7">
        <v>650488621</v>
      </c>
      <c r="N14" s="7"/>
      <c r="O14" s="7">
        <v>625130077</v>
      </c>
      <c r="P14" s="7"/>
      <c r="Q14" s="7">
        <f t="shared" si="1"/>
        <v>25358544</v>
      </c>
    </row>
    <row r="15" spans="1:17">
      <c r="A15" s="1" t="s">
        <v>20</v>
      </c>
      <c r="C15" s="7">
        <v>335698</v>
      </c>
      <c r="D15" s="7"/>
      <c r="E15" s="7">
        <v>2958707271</v>
      </c>
      <c r="F15" s="7"/>
      <c r="G15" s="7">
        <v>2370709416</v>
      </c>
      <c r="H15" s="7"/>
      <c r="I15" s="7">
        <f t="shared" si="0"/>
        <v>587997855</v>
      </c>
      <c r="J15" s="7"/>
      <c r="K15" s="7">
        <v>510010</v>
      </c>
      <c r="L15" s="7"/>
      <c r="M15" s="7">
        <v>4224568869</v>
      </c>
      <c r="N15" s="7"/>
      <c r="O15" s="7">
        <v>3749977164</v>
      </c>
      <c r="P15" s="7"/>
      <c r="Q15" s="7">
        <f t="shared" si="1"/>
        <v>474591705</v>
      </c>
    </row>
    <row r="16" spans="1:17">
      <c r="A16" s="1" t="s">
        <v>21</v>
      </c>
      <c r="C16" s="7">
        <v>171129</v>
      </c>
      <c r="D16" s="7"/>
      <c r="E16" s="7">
        <v>2077179722</v>
      </c>
      <c r="F16" s="7"/>
      <c r="G16" s="7">
        <v>1718986023</v>
      </c>
      <c r="H16" s="7"/>
      <c r="I16" s="7">
        <f t="shared" si="0"/>
        <v>358193699</v>
      </c>
      <c r="J16" s="7"/>
      <c r="K16" s="7">
        <v>283224</v>
      </c>
      <c r="L16" s="7"/>
      <c r="M16" s="7">
        <v>3071732239</v>
      </c>
      <c r="N16" s="7"/>
      <c r="O16" s="7">
        <v>2799837937</v>
      </c>
      <c r="P16" s="7"/>
      <c r="Q16" s="7">
        <f t="shared" si="1"/>
        <v>271894302</v>
      </c>
    </row>
    <row r="17" spans="1:17">
      <c r="A17" s="1" t="s">
        <v>74</v>
      </c>
      <c r="C17" s="7">
        <v>154628</v>
      </c>
      <c r="D17" s="7"/>
      <c r="E17" s="7">
        <v>4618214297</v>
      </c>
      <c r="F17" s="7"/>
      <c r="G17" s="7">
        <v>3069541811</v>
      </c>
      <c r="H17" s="7"/>
      <c r="I17" s="7">
        <f t="shared" si="0"/>
        <v>1548672486</v>
      </c>
      <c r="J17" s="7"/>
      <c r="K17" s="7">
        <v>172150</v>
      </c>
      <c r="L17" s="7"/>
      <c r="M17" s="7">
        <v>4942483013</v>
      </c>
      <c r="N17" s="7"/>
      <c r="O17" s="7">
        <v>3391944254</v>
      </c>
      <c r="P17" s="7"/>
      <c r="Q17" s="7">
        <f t="shared" si="1"/>
        <v>1550538759</v>
      </c>
    </row>
    <row r="18" spans="1:17">
      <c r="A18" s="1" t="s">
        <v>23</v>
      </c>
      <c r="C18" s="7">
        <v>393184</v>
      </c>
      <c r="D18" s="7"/>
      <c r="E18" s="7">
        <v>2090249492</v>
      </c>
      <c r="F18" s="7"/>
      <c r="G18" s="7">
        <v>1711984300</v>
      </c>
      <c r="H18" s="7"/>
      <c r="I18" s="7">
        <f t="shared" si="0"/>
        <v>378265192</v>
      </c>
      <c r="J18" s="7"/>
      <c r="K18" s="7">
        <v>640156</v>
      </c>
      <c r="L18" s="7"/>
      <c r="M18" s="7">
        <v>3093924141</v>
      </c>
      <c r="N18" s="7"/>
      <c r="O18" s="7">
        <v>2750459939</v>
      </c>
      <c r="P18" s="7"/>
      <c r="Q18" s="7">
        <f t="shared" si="1"/>
        <v>343464202</v>
      </c>
    </row>
    <row r="19" spans="1:17">
      <c r="A19" s="1" t="s">
        <v>73</v>
      </c>
      <c r="C19" s="7">
        <v>2803126</v>
      </c>
      <c r="D19" s="7"/>
      <c r="E19" s="7">
        <v>22237730811</v>
      </c>
      <c r="F19" s="7"/>
      <c r="G19" s="7">
        <v>16070612604</v>
      </c>
      <c r="H19" s="7"/>
      <c r="I19" s="7">
        <f t="shared" si="0"/>
        <v>6167118207</v>
      </c>
      <c r="J19" s="7"/>
      <c r="K19" s="7">
        <v>5422909</v>
      </c>
      <c r="L19" s="7"/>
      <c r="M19" s="7">
        <v>42262168406</v>
      </c>
      <c r="N19" s="7"/>
      <c r="O19" s="7">
        <v>36643755292</v>
      </c>
      <c r="P19" s="7"/>
      <c r="Q19" s="7">
        <f t="shared" si="1"/>
        <v>5618413114</v>
      </c>
    </row>
    <row r="20" spans="1:17">
      <c r="A20" s="1" t="s">
        <v>60</v>
      </c>
      <c r="C20" s="7">
        <v>1052414</v>
      </c>
      <c r="D20" s="7"/>
      <c r="E20" s="7">
        <v>6473015638</v>
      </c>
      <c r="F20" s="7"/>
      <c r="G20" s="7">
        <v>4862477290</v>
      </c>
      <c r="H20" s="7"/>
      <c r="I20" s="7">
        <f t="shared" si="0"/>
        <v>1610538348</v>
      </c>
      <c r="J20" s="7"/>
      <c r="K20" s="7">
        <v>1536905</v>
      </c>
      <c r="L20" s="7"/>
      <c r="M20" s="7">
        <v>9393640516</v>
      </c>
      <c r="N20" s="7"/>
      <c r="O20" s="7">
        <v>7935138097</v>
      </c>
      <c r="P20" s="7"/>
      <c r="Q20" s="7">
        <f t="shared" si="1"/>
        <v>1458502419</v>
      </c>
    </row>
    <row r="21" spans="1:17">
      <c r="A21" s="1" t="s">
        <v>56</v>
      </c>
      <c r="C21" s="7">
        <v>341612</v>
      </c>
      <c r="D21" s="7"/>
      <c r="E21" s="7">
        <v>1348615534</v>
      </c>
      <c r="F21" s="7"/>
      <c r="G21" s="7">
        <v>1217481408</v>
      </c>
      <c r="H21" s="7"/>
      <c r="I21" s="7">
        <f t="shared" si="0"/>
        <v>131134126</v>
      </c>
      <c r="J21" s="7"/>
      <c r="K21" s="7">
        <v>1731689</v>
      </c>
      <c r="L21" s="7"/>
      <c r="M21" s="7">
        <v>6264719817</v>
      </c>
      <c r="N21" s="7"/>
      <c r="O21" s="7">
        <v>5968058654</v>
      </c>
      <c r="P21" s="7"/>
      <c r="Q21" s="7">
        <f t="shared" si="1"/>
        <v>296661163</v>
      </c>
    </row>
    <row r="22" spans="1:17">
      <c r="A22" s="1" t="s">
        <v>58</v>
      </c>
      <c r="C22" s="7">
        <v>10000</v>
      </c>
      <c r="D22" s="7"/>
      <c r="E22" s="7">
        <v>151791452</v>
      </c>
      <c r="F22" s="7"/>
      <c r="G22" s="7">
        <v>130653816</v>
      </c>
      <c r="H22" s="7"/>
      <c r="I22" s="7">
        <f t="shared" si="0"/>
        <v>21137636</v>
      </c>
      <c r="J22" s="7"/>
      <c r="K22" s="7">
        <v>932948</v>
      </c>
      <c r="L22" s="7"/>
      <c r="M22" s="7">
        <v>11447649910</v>
      </c>
      <c r="N22" s="7"/>
      <c r="O22" s="7">
        <v>10663450576</v>
      </c>
      <c r="P22" s="7"/>
      <c r="Q22" s="7">
        <f t="shared" si="1"/>
        <v>784199334</v>
      </c>
    </row>
    <row r="23" spans="1:17">
      <c r="A23" s="1" t="s">
        <v>57</v>
      </c>
      <c r="C23" s="7">
        <v>17074</v>
      </c>
      <c r="D23" s="7"/>
      <c r="E23" s="7">
        <v>284502024</v>
      </c>
      <c r="F23" s="7"/>
      <c r="G23" s="7">
        <v>265764125</v>
      </c>
      <c r="H23" s="7"/>
      <c r="I23" s="7">
        <f t="shared" si="0"/>
        <v>18737899</v>
      </c>
      <c r="J23" s="7"/>
      <c r="K23" s="7">
        <v>17074</v>
      </c>
      <c r="L23" s="7"/>
      <c r="M23" s="7">
        <v>284502024</v>
      </c>
      <c r="N23" s="7"/>
      <c r="O23" s="7">
        <v>265764125</v>
      </c>
      <c r="P23" s="7"/>
      <c r="Q23" s="7">
        <f t="shared" si="1"/>
        <v>18737899</v>
      </c>
    </row>
    <row r="24" spans="1:17">
      <c r="A24" s="1" t="s">
        <v>61</v>
      </c>
      <c r="C24" s="7">
        <v>53952</v>
      </c>
      <c r="D24" s="7"/>
      <c r="E24" s="7">
        <v>599936992</v>
      </c>
      <c r="F24" s="7"/>
      <c r="G24" s="7">
        <v>510939108</v>
      </c>
      <c r="H24" s="7"/>
      <c r="I24" s="7">
        <f t="shared" si="0"/>
        <v>88997884</v>
      </c>
      <c r="J24" s="7"/>
      <c r="K24" s="7">
        <v>384572</v>
      </c>
      <c r="L24" s="7"/>
      <c r="M24" s="7">
        <v>4099457369</v>
      </c>
      <c r="N24" s="7"/>
      <c r="O24" s="7">
        <v>3337708246</v>
      </c>
      <c r="P24" s="7"/>
      <c r="Q24" s="7">
        <f t="shared" si="1"/>
        <v>761749123</v>
      </c>
    </row>
    <row r="25" spans="1:17">
      <c r="A25" s="1" t="s">
        <v>53</v>
      </c>
      <c r="C25" s="7">
        <v>6015654</v>
      </c>
      <c r="D25" s="7"/>
      <c r="E25" s="7">
        <v>38626326545</v>
      </c>
      <c r="F25" s="7"/>
      <c r="G25" s="7">
        <v>26554756284</v>
      </c>
      <c r="H25" s="7"/>
      <c r="I25" s="7">
        <f t="shared" si="0"/>
        <v>12071570261</v>
      </c>
      <c r="J25" s="7"/>
      <c r="K25" s="7">
        <v>6084550</v>
      </c>
      <c r="L25" s="7"/>
      <c r="M25" s="7">
        <v>38933212634</v>
      </c>
      <c r="N25" s="7"/>
      <c r="O25" s="7">
        <v>26834947873</v>
      </c>
      <c r="P25" s="7"/>
      <c r="Q25" s="7">
        <f t="shared" si="1"/>
        <v>12098264761</v>
      </c>
    </row>
    <row r="26" spans="1:17">
      <c r="A26" s="1" t="s">
        <v>52</v>
      </c>
      <c r="C26" s="7">
        <v>55369</v>
      </c>
      <c r="D26" s="7"/>
      <c r="E26" s="7">
        <v>3567137176</v>
      </c>
      <c r="F26" s="7"/>
      <c r="G26" s="7">
        <v>3136689093</v>
      </c>
      <c r="H26" s="7"/>
      <c r="I26" s="7">
        <f t="shared" si="0"/>
        <v>430448083</v>
      </c>
      <c r="J26" s="7"/>
      <c r="K26" s="7">
        <v>55369</v>
      </c>
      <c r="L26" s="7"/>
      <c r="M26" s="7">
        <v>3567137176</v>
      </c>
      <c r="N26" s="7"/>
      <c r="O26" s="7">
        <v>3136689093</v>
      </c>
      <c r="P26" s="7"/>
      <c r="Q26" s="7">
        <f t="shared" si="1"/>
        <v>430448083</v>
      </c>
    </row>
    <row r="27" spans="1:17">
      <c r="A27" s="1" t="s">
        <v>36</v>
      </c>
      <c r="C27" s="7">
        <v>174678</v>
      </c>
      <c r="D27" s="7"/>
      <c r="E27" s="7">
        <v>7565642767</v>
      </c>
      <c r="F27" s="7"/>
      <c r="G27" s="7">
        <v>5381609144</v>
      </c>
      <c r="H27" s="7"/>
      <c r="I27" s="7">
        <f t="shared" si="0"/>
        <v>2184033623</v>
      </c>
      <c r="J27" s="7"/>
      <c r="K27" s="7">
        <v>280996</v>
      </c>
      <c r="L27" s="7"/>
      <c r="M27" s="7">
        <v>10441627955</v>
      </c>
      <c r="N27" s="7"/>
      <c r="O27" s="7">
        <v>8388358952</v>
      </c>
      <c r="P27" s="7"/>
      <c r="Q27" s="7">
        <f t="shared" si="1"/>
        <v>2053269003</v>
      </c>
    </row>
    <row r="28" spans="1:17">
      <c r="A28" s="1" t="s">
        <v>62</v>
      </c>
      <c r="C28" s="7">
        <v>1516544</v>
      </c>
      <c r="D28" s="7"/>
      <c r="E28" s="7">
        <v>37601432909</v>
      </c>
      <c r="F28" s="7"/>
      <c r="G28" s="7">
        <v>27288269343</v>
      </c>
      <c r="H28" s="7"/>
      <c r="I28" s="7">
        <f t="shared" si="0"/>
        <v>10313163566</v>
      </c>
      <c r="J28" s="7"/>
      <c r="K28" s="7">
        <v>1516544</v>
      </c>
      <c r="L28" s="7"/>
      <c r="M28" s="7">
        <v>37601432909</v>
      </c>
      <c r="N28" s="7"/>
      <c r="O28" s="7">
        <v>27288269343</v>
      </c>
      <c r="P28" s="7"/>
      <c r="Q28" s="7">
        <f t="shared" si="1"/>
        <v>10313163566</v>
      </c>
    </row>
    <row r="29" spans="1:17">
      <c r="A29" s="1" t="s">
        <v>42</v>
      </c>
      <c r="C29" s="7">
        <v>275099</v>
      </c>
      <c r="D29" s="7"/>
      <c r="E29" s="7">
        <v>779093699</v>
      </c>
      <c r="F29" s="7"/>
      <c r="G29" s="7">
        <v>676922231</v>
      </c>
      <c r="H29" s="7"/>
      <c r="I29" s="7">
        <f t="shared" si="0"/>
        <v>102171468</v>
      </c>
      <c r="J29" s="7"/>
      <c r="K29" s="7">
        <v>430183</v>
      </c>
      <c r="L29" s="7"/>
      <c r="M29" s="7">
        <v>1140116848</v>
      </c>
      <c r="N29" s="7"/>
      <c r="O29" s="7">
        <v>1063558645</v>
      </c>
      <c r="P29" s="7"/>
      <c r="Q29" s="7">
        <f t="shared" si="1"/>
        <v>76558203</v>
      </c>
    </row>
    <row r="30" spans="1:17">
      <c r="A30" s="1" t="s">
        <v>15</v>
      </c>
      <c r="C30" s="7">
        <v>387800</v>
      </c>
      <c r="D30" s="7"/>
      <c r="E30" s="7">
        <v>1432737268</v>
      </c>
      <c r="F30" s="7"/>
      <c r="G30" s="7">
        <v>1292348751</v>
      </c>
      <c r="H30" s="7"/>
      <c r="I30" s="7">
        <f t="shared" si="0"/>
        <v>140388517</v>
      </c>
      <c r="J30" s="7"/>
      <c r="K30" s="7">
        <v>629991</v>
      </c>
      <c r="L30" s="7"/>
      <c r="M30" s="7">
        <v>2150004427</v>
      </c>
      <c r="N30" s="7"/>
      <c r="O30" s="7">
        <v>2106083626</v>
      </c>
      <c r="P30" s="7"/>
      <c r="Q30" s="7">
        <f t="shared" si="1"/>
        <v>43920801</v>
      </c>
    </row>
    <row r="31" spans="1:17">
      <c r="A31" s="1" t="s">
        <v>65</v>
      </c>
      <c r="C31" s="7">
        <v>1905972</v>
      </c>
      <c r="D31" s="7"/>
      <c r="E31" s="7">
        <v>4723204948</v>
      </c>
      <c r="F31" s="7"/>
      <c r="G31" s="7">
        <v>4540477263</v>
      </c>
      <c r="H31" s="7"/>
      <c r="I31" s="7">
        <f t="shared" si="0"/>
        <v>182727685</v>
      </c>
      <c r="J31" s="7"/>
      <c r="K31" s="7">
        <v>13660246</v>
      </c>
      <c r="L31" s="7"/>
      <c r="M31" s="7">
        <v>26823090902</v>
      </c>
      <c r="N31" s="7"/>
      <c r="O31" s="7">
        <v>32705136907</v>
      </c>
      <c r="P31" s="7"/>
      <c r="Q31" s="7">
        <f t="shared" si="1"/>
        <v>-5882046005</v>
      </c>
    </row>
    <row r="32" spans="1:17">
      <c r="A32" s="1" t="s">
        <v>47</v>
      </c>
      <c r="C32" s="7">
        <v>54376</v>
      </c>
      <c r="D32" s="7"/>
      <c r="E32" s="7">
        <v>1027341000</v>
      </c>
      <c r="F32" s="7"/>
      <c r="G32" s="7">
        <v>845398306</v>
      </c>
      <c r="H32" s="7"/>
      <c r="I32" s="7">
        <f t="shared" si="0"/>
        <v>181942694</v>
      </c>
      <c r="J32" s="7"/>
      <c r="K32" s="7">
        <v>1446909</v>
      </c>
      <c r="L32" s="7"/>
      <c r="M32" s="7">
        <v>20144696639</v>
      </c>
      <c r="N32" s="7"/>
      <c r="O32" s="7">
        <v>21373787439</v>
      </c>
      <c r="P32" s="7"/>
      <c r="Q32" s="7">
        <f t="shared" si="1"/>
        <v>-1229090800</v>
      </c>
    </row>
    <row r="33" spans="1:17">
      <c r="A33" s="1" t="s">
        <v>48</v>
      </c>
      <c r="C33" s="7">
        <v>76490</v>
      </c>
      <c r="D33" s="7"/>
      <c r="E33" s="7">
        <v>1898524059</v>
      </c>
      <c r="F33" s="7"/>
      <c r="G33" s="7">
        <v>1538385251</v>
      </c>
      <c r="H33" s="7"/>
      <c r="I33" s="7">
        <f t="shared" si="0"/>
        <v>360138808</v>
      </c>
      <c r="J33" s="7"/>
      <c r="K33" s="7">
        <v>2632652</v>
      </c>
      <c r="L33" s="7"/>
      <c r="M33" s="7">
        <v>56627173141</v>
      </c>
      <c r="N33" s="7"/>
      <c r="O33" s="7">
        <v>50343146814</v>
      </c>
      <c r="P33" s="7"/>
      <c r="Q33" s="7">
        <f t="shared" si="1"/>
        <v>6284026327</v>
      </c>
    </row>
    <row r="34" spans="1:17">
      <c r="A34" s="1" t="s">
        <v>64</v>
      </c>
      <c r="C34" s="7">
        <v>134295</v>
      </c>
      <c r="D34" s="7"/>
      <c r="E34" s="7">
        <v>2101688026</v>
      </c>
      <c r="F34" s="7"/>
      <c r="G34" s="7">
        <v>1838333200</v>
      </c>
      <c r="H34" s="7"/>
      <c r="I34" s="7">
        <f t="shared" si="0"/>
        <v>263354826</v>
      </c>
      <c r="J34" s="7"/>
      <c r="K34" s="7">
        <v>215306</v>
      </c>
      <c r="L34" s="7"/>
      <c r="M34" s="7">
        <v>3130820570</v>
      </c>
      <c r="N34" s="7"/>
      <c r="O34" s="7">
        <v>2906147534</v>
      </c>
      <c r="P34" s="7"/>
      <c r="Q34" s="7">
        <f t="shared" si="1"/>
        <v>224673036</v>
      </c>
    </row>
    <row r="35" spans="1:17">
      <c r="A35" s="1" t="s">
        <v>46</v>
      </c>
      <c r="C35" s="7">
        <v>27003</v>
      </c>
      <c r="D35" s="7"/>
      <c r="E35" s="7">
        <v>337944972</v>
      </c>
      <c r="F35" s="7"/>
      <c r="G35" s="7">
        <v>302122009</v>
      </c>
      <c r="H35" s="7"/>
      <c r="I35" s="7">
        <f t="shared" si="0"/>
        <v>35822963</v>
      </c>
      <c r="J35" s="7"/>
      <c r="K35" s="7">
        <v>754179</v>
      </c>
      <c r="L35" s="7"/>
      <c r="M35" s="7">
        <v>7765928602</v>
      </c>
      <c r="N35" s="7"/>
      <c r="O35" s="7">
        <v>8260692749</v>
      </c>
      <c r="P35" s="7"/>
      <c r="Q35" s="7">
        <f t="shared" si="1"/>
        <v>-494764147</v>
      </c>
    </row>
    <row r="36" spans="1:17">
      <c r="A36" s="1" t="s">
        <v>43</v>
      </c>
      <c r="C36" s="7">
        <v>2488507</v>
      </c>
      <c r="D36" s="7"/>
      <c r="E36" s="7">
        <v>3340082561</v>
      </c>
      <c r="F36" s="7"/>
      <c r="G36" s="7">
        <v>2810732254</v>
      </c>
      <c r="H36" s="7"/>
      <c r="I36" s="7">
        <f t="shared" si="0"/>
        <v>529350307</v>
      </c>
      <c r="J36" s="7"/>
      <c r="K36" s="7">
        <v>7539464</v>
      </c>
      <c r="L36" s="7"/>
      <c r="M36" s="7">
        <v>8207920325</v>
      </c>
      <c r="N36" s="7"/>
      <c r="O36" s="7">
        <v>8263433723</v>
      </c>
      <c r="P36" s="7"/>
      <c r="Q36" s="7">
        <f t="shared" si="1"/>
        <v>-55513398</v>
      </c>
    </row>
    <row r="37" spans="1:17">
      <c r="A37" s="1" t="s">
        <v>67</v>
      </c>
      <c r="C37" s="7">
        <v>25398</v>
      </c>
      <c r="D37" s="7"/>
      <c r="E37" s="7">
        <v>1010443438</v>
      </c>
      <c r="F37" s="7"/>
      <c r="G37" s="7">
        <v>828916390</v>
      </c>
      <c r="H37" s="7"/>
      <c r="I37" s="7">
        <f t="shared" si="0"/>
        <v>181527048</v>
      </c>
      <c r="J37" s="7"/>
      <c r="K37" s="7">
        <v>363217</v>
      </c>
      <c r="L37" s="7"/>
      <c r="M37" s="7">
        <v>11605505924</v>
      </c>
      <c r="N37" s="7"/>
      <c r="O37" s="7">
        <v>11781024404</v>
      </c>
      <c r="P37" s="7"/>
      <c r="Q37" s="7">
        <f t="shared" si="1"/>
        <v>-175518480</v>
      </c>
    </row>
    <row r="38" spans="1:17">
      <c r="A38" s="1" t="s">
        <v>54</v>
      </c>
      <c r="C38" s="7">
        <v>24455</v>
      </c>
      <c r="D38" s="7"/>
      <c r="E38" s="7">
        <v>663775271</v>
      </c>
      <c r="F38" s="7"/>
      <c r="G38" s="7">
        <v>530660811</v>
      </c>
      <c r="H38" s="7"/>
      <c r="I38" s="7">
        <f t="shared" si="0"/>
        <v>133114460</v>
      </c>
      <c r="J38" s="7"/>
      <c r="K38" s="7">
        <v>1023539</v>
      </c>
      <c r="L38" s="7"/>
      <c r="M38" s="7">
        <v>21506556822</v>
      </c>
      <c r="N38" s="7"/>
      <c r="O38" s="7">
        <v>21693430152</v>
      </c>
      <c r="P38" s="7"/>
      <c r="Q38" s="7">
        <f t="shared" si="1"/>
        <v>-186873330</v>
      </c>
    </row>
    <row r="39" spans="1:17">
      <c r="A39" s="1" t="s">
        <v>77</v>
      </c>
      <c r="C39" s="7">
        <v>9352</v>
      </c>
      <c r="D39" s="7"/>
      <c r="E39" s="7">
        <v>372105056</v>
      </c>
      <c r="F39" s="7"/>
      <c r="G39" s="7">
        <v>334986088</v>
      </c>
      <c r="H39" s="7"/>
      <c r="I39" s="7">
        <f t="shared" si="0"/>
        <v>37118968</v>
      </c>
      <c r="J39" s="7"/>
      <c r="K39" s="7">
        <v>9352</v>
      </c>
      <c r="L39" s="7"/>
      <c r="M39" s="7">
        <v>372105056</v>
      </c>
      <c r="N39" s="7"/>
      <c r="O39" s="7">
        <v>334986088</v>
      </c>
      <c r="P39" s="7"/>
      <c r="Q39" s="7">
        <f t="shared" si="1"/>
        <v>37118968</v>
      </c>
    </row>
    <row r="40" spans="1:17">
      <c r="A40" s="1" t="s">
        <v>39</v>
      </c>
      <c r="C40" s="7">
        <v>44430</v>
      </c>
      <c r="D40" s="7"/>
      <c r="E40" s="7">
        <v>646138019</v>
      </c>
      <c r="F40" s="7"/>
      <c r="G40" s="7">
        <v>602289539</v>
      </c>
      <c r="H40" s="7"/>
      <c r="I40" s="7">
        <f t="shared" si="0"/>
        <v>43848480</v>
      </c>
      <c r="J40" s="7"/>
      <c r="K40" s="7">
        <v>44430</v>
      </c>
      <c r="L40" s="7"/>
      <c r="M40" s="7">
        <v>646138019</v>
      </c>
      <c r="N40" s="7"/>
      <c r="O40" s="7">
        <v>602289539</v>
      </c>
      <c r="P40" s="7"/>
      <c r="Q40" s="7">
        <f t="shared" si="1"/>
        <v>43848480</v>
      </c>
    </row>
    <row r="41" spans="1:17">
      <c r="A41" s="1" t="s">
        <v>75</v>
      </c>
      <c r="C41" s="7">
        <v>18920</v>
      </c>
      <c r="D41" s="7"/>
      <c r="E41" s="7">
        <v>550134351</v>
      </c>
      <c r="F41" s="7"/>
      <c r="G41" s="7">
        <v>435445783</v>
      </c>
      <c r="H41" s="7"/>
      <c r="I41" s="7">
        <f t="shared" si="0"/>
        <v>114688568</v>
      </c>
      <c r="J41" s="7"/>
      <c r="K41" s="7">
        <v>30896</v>
      </c>
      <c r="L41" s="7"/>
      <c r="M41" s="7">
        <v>802402124</v>
      </c>
      <c r="N41" s="7"/>
      <c r="O41" s="7">
        <v>697350121</v>
      </c>
      <c r="P41" s="7"/>
      <c r="Q41" s="7">
        <f t="shared" si="1"/>
        <v>105052003</v>
      </c>
    </row>
    <row r="42" spans="1:17">
      <c r="A42" s="1" t="s">
        <v>34</v>
      </c>
      <c r="C42" s="7">
        <v>238552</v>
      </c>
      <c r="D42" s="7"/>
      <c r="E42" s="7">
        <v>8323076366</v>
      </c>
      <c r="F42" s="7"/>
      <c r="G42" s="7">
        <v>6436519683</v>
      </c>
      <c r="H42" s="7"/>
      <c r="I42" s="7">
        <f t="shared" si="0"/>
        <v>1886556683</v>
      </c>
      <c r="J42" s="7"/>
      <c r="K42" s="7">
        <v>312048</v>
      </c>
      <c r="L42" s="7"/>
      <c r="M42" s="7">
        <v>14467124243</v>
      </c>
      <c r="N42" s="7"/>
      <c r="O42" s="7">
        <v>12056194794</v>
      </c>
      <c r="P42" s="7"/>
      <c r="Q42" s="7">
        <f t="shared" si="1"/>
        <v>2410929449</v>
      </c>
    </row>
    <row r="43" spans="1:17">
      <c r="A43" s="1" t="s">
        <v>31</v>
      </c>
      <c r="C43" s="7">
        <v>59238</v>
      </c>
      <c r="D43" s="7"/>
      <c r="E43" s="7">
        <v>472674902</v>
      </c>
      <c r="F43" s="7"/>
      <c r="G43" s="7">
        <v>409974731</v>
      </c>
      <c r="H43" s="7"/>
      <c r="I43" s="7">
        <f t="shared" si="0"/>
        <v>62700171</v>
      </c>
      <c r="J43" s="7"/>
      <c r="K43" s="7">
        <v>67621</v>
      </c>
      <c r="L43" s="7"/>
      <c r="M43" s="7">
        <v>521173670</v>
      </c>
      <c r="N43" s="7"/>
      <c r="O43" s="7">
        <v>461306757</v>
      </c>
      <c r="P43" s="7"/>
      <c r="Q43" s="7">
        <f t="shared" si="1"/>
        <v>59866913</v>
      </c>
    </row>
    <row r="44" spans="1:17">
      <c r="A44" s="1" t="s">
        <v>30</v>
      </c>
      <c r="C44" s="7">
        <v>10490</v>
      </c>
      <c r="D44" s="7"/>
      <c r="E44" s="7">
        <v>420832273</v>
      </c>
      <c r="F44" s="7"/>
      <c r="G44" s="7">
        <v>365718123</v>
      </c>
      <c r="H44" s="7"/>
      <c r="I44" s="7">
        <f t="shared" si="0"/>
        <v>55114150</v>
      </c>
      <c r="J44" s="7"/>
      <c r="K44" s="7">
        <v>16703</v>
      </c>
      <c r="L44" s="7"/>
      <c r="M44" s="7">
        <v>608289830</v>
      </c>
      <c r="N44" s="7"/>
      <c r="O44" s="7">
        <v>577247241</v>
      </c>
      <c r="P44" s="7"/>
      <c r="Q44" s="7">
        <f t="shared" si="1"/>
        <v>31042589</v>
      </c>
    </row>
    <row r="45" spans="1:17">
      <c r="A45" s="1" t="s">
        <v>66</v>
      </c>
      <c r="C45" s="7">
        <v>437744</v>
      </c>
      <c r="D45" s="7"/>
      <c r="E45" s="7">
        <v>18935035985</v>
      </c>
      <c r="F45" s="7"/>
      <c r="G45" s="7">
        <v>15054974213</v>
      </c>
      <c r="H45" s="7"/>
      <c r="I45" s="7">
        <f t="shared" si="0"/>
        <v>3880061772</v>
      </c>
      <c r="J45" s="7"/>
      <c r="K45" s="7">
        <v>552930</v>
      </c>
      <c r="L45" s="7"/>
      <c r="M45" s="7">
        <v>22531325889</v>
      </c>
      <c r="N45" s="7"/>
      <c r="O45" s="7">
        <v>18857540538</v>
      </c>
      <c r="P45" s="7"/>
      <c r="Q45" s="7">
        <f t="shared" si="1"/>
        <v>3673785351</v>
      </c>
    </row>
    <row r="46" spans="1:17">
      <c r="A46" s="1" t="s">
        <v>26</v>
      </c>
      <c r="C46" s="7">
        <v>35302</v>
      </c>
      <c r="D46" s="7"/>
      <c r="E46" s="7">
        <v>6442227866</v>
      </c>
      <c r="F46" s="7"/>
      <c r="G46" s="7">
        <v>5662247268</v>
      </c>
      <c r="H46" s="7"/>
      <c r="I46" s="7">
        <f t="shared" si="0"/>
        <v>779980598</v>
      </c>
      <c r="J46" s="7"/>
      <c r="K46" s="7">
        <v>106791</v>
      </c>
      <c r="L46" s="7"/>
      <c r="M46" s="7">
        <v>16744001211</v>
      </c>
      <c r="N46" s="7"/>
      <c r="O46" s="7">
        <v>16804315455</v>
      </c>
      <c r="P46" s="7"/>
      <c r="Q46" s="7">
        <f t="shared" si="1"/>
        <v>-60314244</v>
      </c>
    </row>
    <row r="47" spans="1:17">
      <c r="A47" s="1" t="s">
        <v>25</v>
      </c>
      <c r="C47" s="7">
        <v>2360783</v>
      </c>
      <c r="D47" s="7"/>
      <c r="E47" s="7">
        <v>8251687172</v>
      </c>
      <c r="F47" s="7"/>
      <c r="G47" s="7">
        <v>6053333050</v>
      </c>
      <c r="H47" s="7"/>
      <c r="I47" s="7">
        <f t="shared" si="0"/>
        <v>2198354122</v>
      </c>
      <c r="J47" s="7"/>
      <c r="K47" s="7">
        <v>5072531</v>
      </c>
      <c r="L47" s="7"/>
      <c r="M47" s="7">
        <v>15619905662</v>
      </c>
      <c r="N47" s="7"/>
      <c r="O47" s="7">
        <v>12737424121</v>
      </c>
      <c r="P47" s="7"/>
      <c r="Q47" s="7">
        <f t="shared" si="1"/>
        <v>2882481541</v>
      </c>
    </row>
    <row r="48" spans="1:17">
      <c r="A48" s="1" t="s">
        <v>32</v>
      </c>
      <c r="C48" s="7">
        <v>11807</v>
      </c>
      <c r="D48" s="7"/>
      <c r="E48" s="7">
        <v>1558726980</v>
      </c>
      <c r="F48" s="7"/>
      <c r="G48" s="7">
        <v>1378959815</v>
      </c>
      <c r="H48" s="7"/>
      <c r="I48" s="7">
        <f t="shared" si="0"/>
        <v>179767165</v>
      </c>
      <c r="J48" s="7"/>
      <c r="K48" s="7">
        <v>57194</v>
      </c>
      <c r="L48" s="7"/>
      <c r="M48" s="7">
        <v>6785349050</v>
      </c>
      <c r="N48" s="7"/>
      <c r="O48" s="7">
        <v>6468982696</v>
      </c>
      <c r="P48" s="7"/>
      <c r="Q48" s="7">
        <f t="shared" si="1"/>
        <v>316366354</v>
      </c>
    </row>
    <row r="49" spans="1:17">
      <c r="A49" s="1" t="s">
        <v>35</v>
      </c>
      <c r="C49" s="7">
        <v>2827</v>
      </c>
      <c r="D49" s="7"/>
      <c r="E49" s="7">
        <v>563071992</v>
      </c>
      <c r="F49" s="7"/>
      <c r="G49" s="7">
        <v>462954831</v>
      </c>
      <c r="H49" s="7"/>
      <c r="I49" s="7">
        <f t="shared" si="0"/>
        <v>100117161</v>
      </c>
      <c r="J49" s="7"/>
      <c r="K49" s="7">
        <v>111638</v>
      </c>
      <c r="L49" s="7"/>
      <c r="M49" s="7">
        <v>18940812077</v>
      </c>
      <c r="N49" s="7"/>
      <c r="O49" s="7">
        <v>17638558539</v>
      </c>
      <c r="P49" s="7"/>
      <c r="Q49" s="7">
        <f t="shared" si="1"/>
        <v>1302253538</v>
      </c>
    </row>
    <row r="50" spans="1:17">
      <c r="A50" s="1" t="s">
        <v>27</v>
      </c>
      <c r="C50" s="7">
        <v>1213235</v>
      </c>
      <c r="D50" s="7"/>
      <c r="E50" s="7">
        <v>20660540146</v>
      </c>
      <c r="F50" s="7"/>
      <c r="G50" s="7">
        <v>15873804414</v>
      </c>
      <c r="H50" s="7"/>
      <c r="I50" s="7">
        <f t="shared" si="0"/>
        <v>4786735732</v>
      </c>
      <c r="J50" s="7"/>
      <c r="K50" s="7">
        <v>3086018</v>
      </c>
      <c r="L50" s="7"/>
      <c r="M50" s="7">
        <v>42622642386</v>
      </c>
      <c r="N50" s="7"/>
      <c r="O50" s="7">
        <v>39442166040</v>
      </c>
      <c r="P50" s="7"/>
      <c r="Q50" s="7">
        <f t="shared" si="1"/>
        <v>3180476346</v>
      </c>
    </row>
    <row r="51" spans="1:17">
      <c r="A51" s="1" t="s">
        <v>24</v>
      </c>
      <c r="C51" s="7">
        <v>18695</v>
      </c>
      <c r="D51" s="7"/>
      <c r="E51" s="7">
        <v>997257495</v>
      </c>
      <c r="F51" s="7"/>
      <c r="G51" s="7">
        <v>700319222</v>
      </c>
      <c r="H51" s="7"/>
      <c r="I51" s="7">
        <f t="shared" si="0"/>
        <v>296938273</v>
      </c>
      <c r="J51" s="7"/>
      <c r="K51" s="7">
        <v>31326</v>
      </c>
      <c r="L51" s="7"/>
      <c r="M51" s="7">
        <v>1460371098</v>
      </c>
      <c r="N51" s="7"/>
      <c r="O51" s="7">
        <v>1128599114</v>
      </c>
      <c r="P51" s="7"/>
      <c r="Q51" s="7">
        <f t="shared" si="1"/>
        <v>331771984</v>
      </c>
    </row>
    <row r="52" spans="1:17">
      <c r="A52" s="1" t="s">
        <v>72</v>
      </c>
      <c r="C52" s="7">
        <v>6500000</v>
      </c>
      <c r="D52" s="7"/>
      <c r="E52" s="7">
        <v>51819826500</v>
      </c>
      <c r="F52" s="7"/>
      <c r="G52" s="7">
        <v>24974298960</v>
      </c>
      <c r="H52" s="7"/>
      <c r="I52" s="7">
        <f t="shared" si="0"/>
        <v>26845527540</v>
      </c>
      <c r="J52" s="7"/>
      <c r="K52" s="7">
        <v>6500000</v>
      </c>
      <c r="L52" s="7"/>
      <c r="M52" s="7">
        <v>51819826500</v>
      </c>
      <c r="N52" s="7"/>
      <c r="O52" s="7">
        <v>24974298960</v>
      </c>
      <c r="P52" s="7"/>
      <c r="Q52" s="7">
        <f t="shared" si="1"/>
        <v>26845527540</v>
      </c>
    </row>
    <row r="53" spans="1:17">
      <c r="A53" s="1" t="s">
        <v>29</v>
      </c>
      <c r="C53" s="7">
        <v>19090</v>
      </c>
      <c r="D53" s="7"/>
      <c r="E53" s="7">
        <v>3605547587</v>
      </c>
      <c r="F53" s="7"/>
      <c r="G53" s="7">
        <v>3127020781</v>
      </c>
      <c r="H53" s="7"/>
      <c r="I53" s="7">
        <f t="shared" si="0"/>
        <v>478526806</v>
      </c>
      <c r="J53" s="7"/>
      <c r="K53" s="7">
        <v>21650</v>
      </c>
      <c r="L53" s="7"/>
      <c r="M53" s="7">
        <v>3949600222</v>
      </c>
      <c r="N53" s="7"/>
      <c r="O53" s="7">
        <v>3466747309</v>
      </c>
      <c r="P53" s="7"/>
      <c r="Q53" s="7">
        <f t="shared" si="1"/>
        <v>482852913</v>
      </c>
    </row>
    <row r="54" spans="1:17">
      <c r="A54" s="1" t="s">
        <v>51</v>
      </c>
      <c r="C54" s="7">
        <v>1455493</v>
      </c>
      <c r="D54" s="7"/>
      <c r="E54" s="7">
        <v>19109750141</v>
      </c>
      <c r="F54" s="7"/>
      <c r="G54" s="7">
        <v>14327696044</v>
      </c>
      <c r="H54" s="7"/>
      <c r="I54" s="7">
        <f t="shared" si="0"/>
        <v>4782054097</v>
      </c>
      <c r="J54" s="7"/>
      <c r="K54" s="7">
        <v>11469825</v>
      </c>
      <c r="L54" s="7"/>
      <c r="M54" s="7">
        <v>121886162939</v>
      </c>
      <c r="N54" s="7"/>
      <c r="O54" s="7">
        <v>109719547274</v>
      </c>
      <c r="P54" s="7"/>
      <c r="Q54" s="7">
        <f t="shared" si="1"/>
        <v>12166615665</v>
      </c>
    </row>
    <row r="55" spans="1:17">
      <c r="A55" s="1" t="s">
        <v>41</v>
      </c>
      <c r="C55" s="7">
        <v>70382</v>
      </c>
      <c r="D55" s="7"/>
      <c r="E55" s="7">
        <v>1324330519</v>
      </c>
      <c r="F55" s="7"/>
      <c r="G55" s="7">
        <v>964115074</v>
      </c>
      <c r="H55" s="7"/>
      <c r="I55" s="7">
        <f t="shared" si="0"/>
        <v>360215445</v>
      </c>
      <c r="J55" s="7"/>
      <c r="K55" s="7">
        <v>134867</v>
      </c>
      <c r="L55" s="7"/>
      <c r="M55" s="7">
        <v>2126409108</v>
      </c>
      <c r="N55" s="7"/>
      <c r="O55" s="7">
        <v>1823072668</v>
      </c>
      <c r="P55" s="7"/>
      <c r="Q55" s="7">
        <f t="shared" si="1"/>
        <v>303336440</v>
      </c>
    </row>
    <row r="56" spans="1:17">
      <c r="A56" s="1" t="s">
        <v>28</v>
      </c>
      <c r="C56" s="7">
        <v>21222</v>
      </c>
      <c r="D56" s="7"/>
      <c r="E56" s="7">
        <v>1159658879</v>
      </c>
      <c r="F56" s="7"/>
      <c r="G56" s="7">
        <v>888001913</v>
      </c>
      <c r="H56" s="7"/>
      <c r="I56" s="7">
        <f t="shared" si="0"/>
        <v>271656966</v>
      </c>
      <c r="J56" s="7"/>
      <c r="K56" s="7">
        <v>35177</v>
      </c>
      <c r="L56" s="7"/>
      <c r="M56" s="7">
        <v>1679103557</v>
      </c>
      <c r="N56" s="7"/>
      <c r="O56" s="7">
        <v>1415136692</v>
      </c>
      <c r="P56" s="7"/>
      <c r="Q56" s="7">
        <f t="shared" si="1"/>
        <v>263966865</v>
      </c>
    </row>
    <row r="57" spans="1:17">
      <c r="A57" s="1" t="s">
        <v>38</v>
      </c>
      <c r="C57" s="7">
        <v>34621</v>
      </c>
      <c r="D57" s="7"/>
      <c r="E57" s="7">
        <v>482552972</v>
      </c>
      <c r="F57" s="7"/>
      <c r="G57" s="7">
        <v>426746062</v>
      </c>
      <c r="H57" s="7"/>
      <c r="I57" s="7">
        <f t="shared" si="0"/>
        <v>55806910</v>
      </c>
      <c r="J57" s="7"/>
      <c r="K57" s="7">
        <v>34621</v>
      </c>
      <c r="L57" s="7"/>
      <c r="M57" s="7">
        <v>482552972</v>
      </c>
      <c r="N57" s="7"/>
      <c r="O57" s="7">
        <v>426746062</v>
      </c>
      <c r="P57" s="7"/>
      <c r="Q57" s="7">
        <f t="shared" si="1"/>
        <v>55806910</v>
      </c>
    </row>
    <row r="58" spans="1:17">
      <c r="A58" s="1" t="s">
        <v>69</v>
      </c>
      <c r="C58" s="7">
        <v>78379</v>
      </c>
      <c r="D58" s="7"/>
      <c r="E58" s="7">
        <v>1952326073</v>
      </c>
      <c r="F58" s="7"/>
      <c r="G58" s="7">
        <v>1552689811</v>
      </c>
      <c r="H58" s="7"/>
      <c r="I58" s="7">
        <f t="shared" si="0"/>
        <v>399636262</v>
      </c>
      <c r="J58" s="7"/>
      <c r="K58" s="7">
        <v>91695</v>
      </c>
      <c r="L58" s="7"/>
      <c r="M58" s="7">
        <v>2224474067</v>
      </c>
      <c r="N58" s="7"/>
      <c r="O58" s="7">
        <v>1810277355</v>
      </c>
      <c r="P58" s="7"/>
      <c r="Q58" s="7">
        <f t="shared" si="1"/>
        <v>414196712</v>
      </c>
    </row>
    <row r="59" spans="1:17">
      <c r="A59" s="1" t="s">
        <v>80</v>
      </c>
      <c r="C59" s="7">
        <v>67904</v>
      </c>
      <c r="D59" s="7"/>
      <c r="E59" s="7">
        <v>3975112122</v>
      </c>
      <c r="F59" s="7"/>
      <c r="G59" s="7">
        <v>3355352414</v>
      </c>
      <c r="H59" s="7"/>
      <c r="I59" s="7">
        <f t="shared" si="0"/>
        <v>619759708</v>
      </c>
      <c r="J59" s="7"/>
      <c r="K59" s="7">
        <v>67904</v>
      </c>
      <c r="L59" s="7"/>
      <c r="M59" s="7">
        <v>3975112122</v>
      </c>
      <c r="N59" s="7"/>
      <c r="O59" s="7">
        <v>3355352414</v>
      </c>
      <c r="P59" s="7"/>
      <c r="Q59" s="7">
        <f t="shared" si="1"/>
        <v>619759708</v>
      </c>
    </row>
    <row r="60" spans="1:17">
      <c r="A60" s="1" t="s">
        <v>49</v>
      </c>
      <c r="C60" s="7">
        <v>76518</v>
      </c>
      <c r="D60" s="7"/>
      <c r="E60" s="7">
        <v>2452478898</v>
      </c>
      <c r="F60" s="7"/>
      <c r="G60" s="7">
        <v>1931042617</v>
      </c>
      <c r="H60" s="7"/>
      <c r="I60" s="7">
        <f t="shared" si="0"/>
        <v>521436281</v>
      </c>
      <c r="J60" s="7"/>
      <c r="K60" s="7">
        <v>114278</v>
      </c>
      <c r="L60" s="7"/>
      <c r="M60" s="7">
        <v>3270523337</v>
      </c>
      <c r="N60" s="7"/>
      <c r="O60" s="7">
        <v>2738427511</v>
      </c>
      <c r="P60" s="7"/>
      <c r="Q60" s="7">
        <f t="shared" si="1"/>
        <v>532095826</v>
      </c>
    </row>
    <row r="61" spans="1:17">
      <c r="A61" s="1" t="s">
        <v>44</v>
      </c>
      <c r="C61" s="7">
        <v>1697331</v>
      </c>
      <c r="D61" s="7"/>
      <c r="E61" s="7">
        <v>28008049311</v>
      </c>
      <c r="F61" s="7"/>
      <c r="G61" s="7">
        <v>19784047660</v>
      </c>
      <c r="H61" s="7"/>
      <c r="I61" s="7">
        <f t="shared" si="0"/>
        <v>8224001651</v>
      </c>
      <c r="J61" s="7"/>
      <c r="K61" s="7">
        <v>1734524</v>
      </c>
      <c r="L61" s="7"/>
      <c r="M61" s="7">
        <v>28403191450</v>
      </c>
      <c r="N61" s="7"/>
      <c r="O61" s="7">
        <v>20193694118</v>
      </c>
      <c r="P61" s="7"/>
      <c r="Q61" s="7">
        <f t="shared" si="1"/>
        <v>8209497332</v>
      </c>
    </row>
    <row r="62" spans="1:17">
      <c r="A62" s="1" t="s">
        <v>19</v>
      </c>
      <c r="C62" s="7">
        <v>164621</v>
      </c>
      <c r="D62" s="7"/>
      <c r="E62" s="7">
        <v>384852120</v>
      </c>
      <c r="F62" s="7"/>
      <c r="G62" s="7">
        <v>339405664</v>
      </c>
      <c r="H62" s="7"/>
      <c r="I62" s="7">
        <f t="shared" si="0"/>
        <v>45446456</v>
      </c>
      <c r="J62" s="7"/>
      <c r="K62" s="7">
        <v>286997</v>
      </c>
      <c r="L62" s="7"/>
      <c r="M62" s="7">
        <v>608089647</v>
      </c>
      <c r="N62" s="7"/>
      <c r="O62" s="7">
        <v>593406398</v>
      </c>
      <c r="P62" s="7"/>
      <c r="Q62" s="7">
        <f t="shared" si="1"/>
        <v>14683249</v>
      </c>
    </row>
    <row r="63" spans="1:17">
      <c r="A63" s="1" t="s">
        <v>18</v>
      </c>
      <c r="C63" s="7">
        <v>554133</v>
      </c>
      <c r="D63" s="7"/>
      <c r="E63" s="7">
        <v>1832342205</v>
      </c>
      <c r="F63" s="7"/>
      <c r="G63" s="7">
        <v>1592717786</v>
      </c>
      <c r="H63" s="7"/>
      <c r="I63" s="7">
        <f t="shared" si="0"/>
        <v>239624419</v>
      </c>
      <c r="J63" s="7"/>
      <c r="K63" s="7">
        <v>810227</v>
      </c>
      <c r="L63" s="7"/>
      <c r="M63" s="7">
        <v>2671784525</v>
      </c>
      <c r="N63" s="7"/>
      <c r="O63" s="7">
        <v>2503570092</v>
      </c>
      <c r="P63" s="7"/>
      <c r="Q63" s="7">
        <f t="shared" si="1"/>
        <v>168214433</v>
      </c>
    </row>
    <row r="64" spans="1:17">
      <c r="A64" s="1" t="s">
        <v>16</v>
      </c>
      <c r="C64" s="7">
        <v>275721</v>
      </c>
      <c r="D64" s="7"/>
      <c r="E64" s="7">
        <v>605537480</v>
      </c>
      <c r="F64" s="7"/>
      <c r="G64" s="7">
        <v>534777640</v>
      </c>
      <c r="H64" s="7"/>
      <c r="I64" s="7">
        <f t="shared" si="0"/>
        <v>70759840</v>
      </c>
      <c r="J64" s="7"/>
      <c r="K64" s="7">
        <v>473040</v>
      </c>
      <c r="L64" s="7"/>
      <c r="M64" s="7">
        <v>938961739</v>
      </c>
      <c r="N64" s="7"/>
      <c r="O64" s="7">
        <v>910199079</v>
      </c>
      <c r="P64" s="7"/>
      <c r="Q64" s="7">
        <f t="shared" si="1"/>
        <v>28762660</v>
      </c>
    </row>
    <row r="65" spans="1:20">
      <c r="A65" s="1" t="s">
        <v>17</v>
      </c>
      <c r="C65" s="7">
        <v>309549</v>
      </c>
      <c r="D65" s="7"/>
      <c r="E65" s="7">
        <v>710803601</v>
      </c>
      <c r="F65" s="7"/>
      <c r="G65" s="7">
        <v>606667935</v>
      </c>
      <c r="H65" s="7"/>
      <c r="I65" s="7">
        <f t="shared" si="0"/>
        <v>104135666</v>
      </c>
      <c r="J65" s="7"/>
      <c r="K65" s="7">
        <v>387632</v>
      </c>
      <c r="L65" s="7"/>
      <c r="M65" s="7">
        <v>842599656</v>
      </c>
      <c r="N65" s="7"/>
      <c r="O65" s="7">
        <v>758101445</v>
      </c>
      <c r="P65" s="7"/>
      <c r="Q65" s="7">
        <f t="shared" si="1"/>
        <v>84498211</v>
      </c>
    </row>
    <row r="66" spans="1:20">
      <c r="A66" s="1" t="s">
        <v>76</v>
      </c>
      <c r="C66" s="7">
        <v>65329</v>
      </c>
      <c r="D66" s="7"/>
      <c r="E66" s="7">
        <v>951375312</v>
      </c>
      <c r="F66" s="7"/>
      <c r="G66" s="7">
        <v>739337978</v>
      </c>
      <c r="H66" s="7"/>
      <c r="I66" s="7">
        <f t="shared" si="0"/>
        <v>212037334</v>
      </c>
      <c r="J66" s="7"/>
      <c r="K66" s="7">
        <v>84106</v>
      </c>
      <c r="L66" s="7"/>
      <c r="M66" s="7">
        <v>1447266642</v>
      </c>
      <c r="N66" s="7"/>
      <c r="O66" s="7">
        <v>1303029330</v>
      </c>
      <c r="P66" s="7"/>
      <c r="Q66" s="7">
        <f t="shared" si="1"/>
        <v>144237312</v>
      </c>
    </row>
    <row r="67" spans="1:20">
      <c r="A67" s="1" t="s">
        <v>68</v>
      </c>
      <c r="C67" s="7">
        <v>73503</v>
      </c>
      <c r="D67" s="7"/>
      <c r="E67" s="7">
        <v>839057527</v>
      </c>
      <c r="F67" s="7"/>
      <c r="G67" s="7">
        <v>609766468</v>
      </c>
      <c r="H67" s="7"/>
      <c r="I67" s="7">
        <f t="shared" si="0"/>
        <v>229291059</v>
      </c>
      <c r="J67" s="7"/>
      <c r="K67" s="7">
        <v>125491</v>
      </c>
      <c r="L67" s="7"/>
      <c r="M67" s="7">
        <v>1211218444</v>
      </c>
      <c r="N67" s="7"/>
      <c r="O67" s="7">
        <v>1041283366</v>
      </c>
      <c r="P67" s="7"/>
      <c r="Q67" s="7">
        <f t="shared" si="1"/>
        <v>169935078</v>
      </c>
    </row>
    <row r="68" spans="1:20">
      <c r="A68" s="1" t="s">
        <v>50</v>
      </c>
      <c r="C68" s="7">
        <v>83170</v>
      </c>
      <c r="D68" s="7"/>
      <c r="E68" s="7">
        <v>575418975</v>
      </c>
      <c r="F68" s="7"/>
      <c r="G68" s="7">
        <v>448073534</v>
      </c>
      <c r="H68" s="7"/>
      <c r="I68" s="7">
        <f t="shared" si="0"/>
        <v>127345441</v>
      </c>
      <c r="J68" s="7"/>
      <c r="K68" s="7">
        <v>124065</v>
      </c>
      <c r="L68" s="7"/>
      <c r="M68" s="7">
        <v>885093823</v>
      </c>
      <c r="N68" s="7"/>
      <c r="O68" s="7">
        <v>800523551</v>
      </c>
      <c r="P68" s="7"/>
      <c r="Q68" s="7">
        <f t="shared" si="1"/>
        <v>84570272</v>
      </c>
    </row>
    <row r="69" spans="1:20">
      <c r="A69" s="1" t="s">
        <v>63</v>
      </c>
      <c r="C69" s="7">
        <v>76815</v>
      </c>
      <c r="D69" s="7"/>
      <c r="E69" s="7">
        <v>1193350696</v>
      </c>
      <c r="F69" s="7"/>
      <c r="G69" s="7">
        <v>947632692</v>
      </c>
      <c r="H69" s="7"/>
      <c r="I69" s="7">
        <f t="shared" si="0"/>
        <v>245718004</v>
      </c>
      <c r="J69" s="7"/>
      <c r="K69" s="7">
        <v>813699</v>
      </c>
      <c r="L69" s="7"/>
      <c r="M69" s="7">
        <v>10946440328</v>
      </c>
      <c r="N69" s="7"/>
      <c r="O69" s="7">
        <v>9648148531</v>
      </c>
      <c r="P69" s="7"/>
      <c r="Q69" s="7">
        <f t="shared" si="1"/>
        <v>1298291797</v>
      </c>
    </row>
    <row r="70" spans="1:20">
      <c r="A70" s="1" t="s">
        <v>124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1099073</v>
      </c>
      <c r="L70" s="7"/>
      <c r="M70" s="7">
        <v>17571894064</v>
      </c>
      <c r="N70" s="7"/>
      <c r="O70" s="7">
        <v>19042859177</v>
      </c>
      <c r="P70" s="7"/>
      <c r="Q70" s="7">
        <f t="shared" si="1"/>
        <v>-1470965113</v>
      </c>
    </row>
    <row r="71" spans="1:20">
      <c r="A71" s="1" t="s">
        <v>125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2000000</v>
      </c>
      <c r="L71" s="7"/>
      <c r="M71" s="7">
        <v>12107529075</v>
      </c>
      <c r="N71" s="7"/>
      <c r="O71" s="7">
        <v>11325950281</v>
      </c>
      <c r="P71" s="7"/>
      <c r="Q71" s="7">
        <f t="shared" si="1"/>
        <v>781578794</v>
      </c>
    </row>
    <row r="72" spans="1:20">
      <c r="A72" s="1" t="s">
        <v>126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832644</v>
      </c>
      <c r="L72" s="7"/>
      <c r="M72" s="7">
        <v>8749588823</v>
      </c>
      <c r="N72" s="7"/>
      <c r="O72" s="7">
        <v>8218959398</v>
      </c>
      <c r="P72" s="7"/>
      <c r="Q72" s="7">
        <f t="shared" si="1"/>
        <v>530629425</v>
      </c>
    </row>
    <row r="73" spans="1:20">
      <c r="A73" s="1" t="s">
        <v>33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" si="2">E73-G73</f>
        <v>0</v>
      </c>
      <c r="J73" s="7"/>
      <c r="K73" s="7">
        <v>4359</v>
      </c>
      <c r="L73" s="7"/>
      <c r="M73" s="7">
        <v>169509246</v>
      </c>
      <c r="N73" s="7"/>
      <c r="O73" s="7">
        <v>178002268</v>
      </c>
      <c r="P73" s="7"/>
      <c r="Q73" s="7">
        <f t="shared" ref="Q73" si="3">M73-O73</f>
        <v>-8493022</v>
      </c>
    </row>
    <row r="74" spans="1:20" ht="24.75" thickBot="1">
      <c r="C74" s="7"/>
      <c r="D74" s="7"/>
      <c r="E74" s="8">
        <f>SUM(E8:E73)</f>
        <v>383019151138</v>
      </c>
      <c r="F74" s="7"/>
      <c r="G74" s="8">
        <f>SUM(G8:G73)</f>
        <v>277307174456</v>
      </c>
      <c r="H74" s="7"/>
      <c r="I74" s="8">
        <f>SUM(I8:I73)</f>
        <v>105711976682</v>
      </c>
      <c r="J74" s="7"/>
      <c r="K74" s="7"/>
      <c r="L74" s="7"/>
      <c r="M74" s="8">
        <f>SUM(M8:M73)</f>
        <v>857640955098</v>
      </c>
      <c r="N74" s="7"/>
      <c r="O74" s="8">
        <f>SUM(O8:O73)</f>
        <v>747186693969</v>
      </c>
      <c r="P74" s="7"/>
      <c r="Q74" s="8">
        <f>SUM(Q8:Q73)</f>
        <v>110454261129</v>
      </c>
      <c r="T74" s="3"/>
    </row>
    <row r="75" spans="1:20" ht="24.75" thickTop="1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T75" s="3"/>
    </row>
    <row r="76" spans="1:20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T76" s="3"/>
    </row>
    <row r="77" spans="1:20">
      <c r="I77" s="3"/>
      <c r="T77" s="3"/>
    </row>
    <row r="78" spans="1:20">
      <c r="I78" s="3"/>
    </row>
    <row r="79" spans="1:20">
      <c r="I79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9"/>
  <sheetViews>
    <sheetView rightToLeft="1" workbookViewId="0">
      <selection activeCell="K80" sqref="K80"/>
    </sheetView>
  </sheetViews>
  <sheetFormatPr defaultRowHeight="24"/>
  <cols>
    <col min="1" max="1" width="32.1406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105</v>
      </c>
      <c r="D6" s="16" t="s">
        <v>105</v>
      </c>
      <c r="E6" s="16" t="s">
        <v>105</v>
      </c>
      <c r="F6" s="16" t="s">
        <v>105</v>
      </c>
      <c r="G6" s="16" t="s">
        <v>105</v>
      </c>
      <c r="H6" s="16" t="s">
        <v>105</v>
      </c>
      <c r="I6" s="16" t="s">
        <v>105</v>
      </c>
      <c r="J6" s="16" t="s">
        <v>105</v>
      </c>
      <c r="K6" s="16" t="s">
        <v>105</v>
      </c>
      <c r="M6" s="16" t="s">
        <v>106</v>
      </c>
      <c r="N6" s="16" t="s">
        <v>106</v>
      </c>
      <c r="O6" s="16" t="s">
        <v>106</v>
      </c>
      <c r="P6" s="16" t="s">
        <v>106</v>
      </c>
      <c r="Q6" s="16" t="s">
        <v>106</v>
      </c>
      <c r="R6" s="16" t="s">
        <v>106</v>
      </c>
      <c r="S6" s="16" t="s">
        <v>106</v>
      </c>
      <c r="T6" s="16" t="s">
        <v>106</v>
      </c>
      <c r="U6" s="16" t="s">
        <v>106</v>
      </c>
    </row>
    <row r="7" spans="1:21" ht="24.75">
      <c r="A7" s="16" t="s">
        <v>3</v>
      </c>
      <c r="C7" s="16" t="s">
        <v>127</v>
      </c>
      <c r="E7" s="16" t="s">
        <v>128</v>
      </c>
      <c r="G7" s="16" t="s">
        <v>129</v>
      </c>
      <c r="I7" s="16" t="s">
        <v>90</v>
      </c>
      <c r="K7" s="16" t="s">
        <v>130</v>
      </c>
      <c r="M7" s="16" t="s">
        <v>127</v>
      </c>
      <c r="O7" s="16" t="s">
        <v>128</v>
      </c>
      <c r="Q7" s="16" t="s">
        <v>129</v>
      </c>
      <c r="S7" s="16" t="s">
        <v>90</v>
      </c>
      <c r="U7" s="16" t="s">
        <v>130</v>
      </c>
    </row>
    <row r="8" spans="1:21">
      <c r="A8" s="1" t="s">
        <v>40</v>
      </c>
      <c r="C8" s="7">
        <v>0</v>
      </c>
      <c r="D8" s="7"/>
      <c r="E8" s="7">
        <v>8642289560</v>
      </c>
      <c r="F8" s="7"/>
      <c r="G8" s="7">
        <v>421066077</v>
      </c>
      <c r="H8" s="7"/>
      <c r="I8" s="7">
        <f>C8+E8+G8</f>
        <v>9063355637</v>
      </c>
      <c r="J8" s="7"/>
      <c r="K8" s="9">
        <f>I8/$I$78</f>
        <v>7.1741216490995843E-3</v>
      </c>
      <c r="L8" s="7"/>
      <c r="M8" s="7">
        <v>0</v>
      </c>
      <c r="N8" s="7"/>
      <c r="O8" s="7">
        <v>46276121441</v>
      </c>
      <c r="P8" s="7"/>
      <c r="Q8" s="7">
        <v>2451175322</v>
      </c>
      <c r="R8" s="7"/>
      <c r="S8" s="7">
        <f>M8+O8+Q8</f>
        <v>48727296763</v>
      </c>
      <c r="T8" s="7"/>
      <c r="U8" s="9">
        <f>S8/$S$78</f>
        <v>2.0223952685877202E-2</v>
      </c>
    </row>
    <row r="9" spans="1:21">
      <c r="A9" s="1" t="s">
        <v>37</v>
      </c>
      <c r="C9" s="7">
        <v>0</v>
      </c>
      <c r="D9" s="7"/>
      <c r="E9" s="7">
        <v>25096362686</v>
      </c>
      <c r="F9" s="7"/>
      <c r="G9" s="7">
        <v>2423502506</v>
      </c>
      <c r="H9" s="7"/>
      <c r="I9" s="7">
        <f t="shared" ref="I9:I72" si="0">C9+E9+G9</f>
        <v>27519865192</v>
      </c>
      <c r="J9" s="7"/>
      <c r="K9" s="9">
        <f t="shared" ref="K9:K72" si="1">I9/$I$78</f>
        <v>2.1783417595161204E-2</v>
      </c>
      <c r="L9" s="7"/>
      <c r="M9" s="7">
        <v>0</v>
      </c>
      <c r="N9" s="7"/>
      <c r="O9" s="7">
        <v>46093734034</v>
      </c>
      <c r="P9" s="7"/>
      <c r="Q9" s="7">
        <v>2712219273</v>
      </c>
      <c r="R9" s="7"/>
      <c r="S9" s="7">
        <f t="shared" ref="S9:S72" si="2">M9+O9+Q9</f>
        <v>48805953307</v>
      </c>
      <c r="T9" s="7"/>
      <c r="U9" s="9">
        <f t="shared" ref="U9:U72" si="3">S9/$S$78</f>
        <v>2.0256598581093341E-2</v>
      </c>
    </row>
    <row r="10" spans="1:21">
      <c r="A10" s="1" t="s">
        <v>71</v>
      </c>
      <c r="C10" s="7">
        <v>0</v>
      </c>
      <c r="D10" s="7"/>
      <c r="E10" s="7">
        <v>-931351258</v>
      </c>
      <c r="F10" s="7"/>
      <c r="G10" s="7">
        <v>2092452911</v>
      </c>
      <c r="H10" s="7"/>
      <c r="I10" s="7">
        <f t="shared" si="0"/>
        <v>1161101653</v>
      </c>
      <c r="J10" s="7"/>
      <c r="K10" s="9">
        <f t="shared" si="1"/>
        <v>9.1907289520747873E-4</v>
      </c>
      <c r="L10" s="7"/>
      <c r="M10" s="7">
        <v>0</v>
      </c>
      <c r="N10" s="7"/>
      <c r="O10" s="7">
        <v>34621051006</v>
      </c>
      <c r="P10" s="7"/>
      <c r="Q10" s="7">
        <v>2024571055</v>
      </c>
      <c r="R10" s="7"/>
      <c r="S10" s="7">
        <f t="shared" si="2"/>
        <v>36645622061</v>
      </c>
      <c r="T10" s="7"/>
      <c r="U10" s="9">
        <f t="shared" si="3"/>
        <v>1.5209530918796102E-2</v>
      </c>
    </row>
    <row r="11" spans="1:21">
      <c r="A11" s="1" t="s">
        <v>70</v>
      </c>
      <c r="C11" s="7">
        <v>0</v>
      </c>
      <c r="D11" s="7"/>
      <c r="E11" s="7">
        <v>27716176710</v>
      </c>
      <c r="F11" s="7"/>
      <c r="G11" s="7">
        <v>3772085203</v>
      </c>
      <c r="H11" s="7"/>
      <c r="I11" s="7">
        <f t="shared" si="0"/>
        <v>31488261913</v>
      </c>
      <c r="J11" s="7"/>
      <c r="K11" s="9">
        <f t="shared" si="1"/>
        <v>2.4924611868959497E-2</v>
      </c>
      <c r="L11" s="7"/>
      <c r="M11" s="7">
        <v>0</v>
      </c>
      <c r="N11" s="7"/>
      <c r="O11" s="7">
        <v>48542995705</v>
      </c>
      <c r="P11" s="7"/>
      <c r="Q11" s="7">
        <v>3649795700</v>
      </c>
      <c r="R11" s="7"/>
      <c r="S11" s="7">
        <f t="shared" si="2"/>
        <v>52192791405</v>
      </c>
      <c r="T11" s="7"/>
      <c r="U11" s="9">
        <f t="shared" si="3"/>
        <v>2.1662284059231512E-2</v>
      </c>
    </row>
    <row r="12" spans="1:21">
      <c r="A12" s="1" t="s">
        <v>45</v>
      </c>
      <c r="C12" s="7">
        <v>0</v>
      </c>
      <c r="D12" s="7"/>
      <c r="E12" s="7">
        <v>7139280466</v>
      </c>
      <c r="F12" s="7"/>
      <c r="G12" s="7">
        <v>204228103</v>
      </c>
      <c r="H12" s="7"/>
      <c r="I12" s="7">
        <f t="shared" si="0"/>
        <v>7343508569</v>
      </c>
      <c r="J12" s="7"/>
      <c r="K12" s="9">
        <f t="shared" si="1"/>
        <v>5.8127724338807394E-3</v>
      </c>
      <c r="L12" s="7"/>
      <c r="M12" s="7">
        <v>0</v>
      </c>
      <c r="N12" s="7"/>
      <c r="O12" s="7">
        <v>26337788538</v>
      </c>
      <c r="P12" s="7"/>
      <c r="Q12" s="7">
        <v>-1984733985</v>
      </c>
      <c r="R12" s="7"/>
      <c r="S12" s="7">
        <f t="shared" si="2"/>
        <v>24353054553</v>
      </c>
      <c r="T12" s="7"/>
      <c r="U12" s="9">
        <f t="shared" si="3"/>
        <v>1.0107579442216026E-2</v>
      </c>
    </row>
    <row r="13" spans="1:21">
      <c r="A13" s="1" t="s">
        <v>55</v>
      </c>
      <c r="C13" s="7">
        <v>0</v>
      </c>
      <c r="D13" s="7"/>
      <c r="E13" s="7">
        <v>8567763705</v>
      </c>
      <c r="F13" s="7"/>
      <c r="G13" s="7">
        <v>487862004</v>
      </c>
      <c r="H13" s="7"/>
      <c r="I13" s="7">
        <f t="shared" si="0"/>
        <v>9055625709</v>
      </c>
      <c r="J13" s="7"/>
      <c r="K13" s="9">
        <f t="shared" si="1"/>
        <v>7.1680030054060281E-3</v>
      </c>
      <c r="L13" s="7"/>
      <c r="M13" s="7">
        <v>0</v>
      </c>
      <c r="N13" s="7"/>
      <c r="O13" s="7">
        <v>5973043283</v>
      </c>
      <c r="P13" s="7"/>
      <c r="Q13" s="7">
        <v>462327301</v>
      </c>
      <c r="R13" s="7"/>
      <c r="S13" s="7">
        <f t="shared" si="2"/>
        <v>6435370584</v>
      </c>
      <c r="T13" s="7"/>
      <c r="U13" s="9">
        <f t="shared" si="3"/>
        <v>2.6709593770391019E-3</v>
      </c>
    </row>
    <row r="14" spans="1:21">
      <c r="A14" s="1" t="s">
        <v>22</v>
      </c>
      <c r="C14" s="7">
        <v>0</v>
      </c>
      <c r="D14" s="7"/>
      <c r="E14" s="7">
        <v>8061207518</v>
      </c>
      <c r="F14" s="7"/>
      <c r="G14" s="7">
        <v>35270509</v>
      </c>
      <c r="H14" s="7"/>
      <c r="I14" s="7">
        <f t="shared" si="0"/>
        <v>8096478027</v>
      </c>
      <c r="J14" s="7"/>
      <c r="K14" s="9">
        <f t="shared" si="1"/>
        <v>6.4087872771796195E-3</v>
      </c>
      <c r="L14" s="7"/>
      <c r="M14" s="7">
        <v>0</v>
      </c>
      <c r="N14" s="7"/>
      <c r="O14" s="7">
        <v>6106495646</v>
      </c>
      <c r="P14" s="7"/>
      <c r="Q14" s="7">
        <v>25358544</v>
      </c>
      <c r="R14" s="7"/>
      <c r="S14" s="7">
        <f t="shared" si="2"/>
        <v>6131854190</v>
      </c>
      <c r="T14" s="7"/>
      <c r="U14" s="9">
        <f t="shared" si="3"/>
        <v>2.5449868400953934E-3</v>
      </c>
    </row>
    <row r="15" spans="1:21">
      <c r="A15" s="1" t="s">
        <v>20</v>
      </c>
      <c r="C15" s="7">
        <v>0</v>
      </c>
      <c r="D15" s="7"/>
      <c r="E15" s="7">
        <v>30667029886</v>
      </c>
      <c r="F15" s="7"/>
      <c r="G15" s="7">
        <v>587997855</v>
      </c>
      <c r="H15" s="7"/>
      <c r="I15" s="7">
        <f t="shared" si="0"/>
        <v>31255027741</v>
      </c>
      <c r="J15" s="7"/>
      <c r="K15" s="9">
        <f t="shared" si="1"/>
        <v>2.4739994781241548E-2</v>
      </c>
      <c r="L15" s="7"/>
      <c r="M15" s="7">
        <v>0</v>
      </c>
      <c r="N15" s="7"/>
      <c r="O15" s="7">
        <v>69894939346</v>
      </c>
      <c r="P15" s="7"/>
      <c r="Q15" s="7">
        <v>474591705</v>
      </c>
      <c r="R15" s="7"/>
      <c r="S15" s="7">
        <f t="shared" si="2"/>
        <v>70369531051</v>
      </c>
      <c r="T15" s="7"/>
      <c r="U15" s="9">
        <f t="shared" si="3"/>
        <v>2.9206423525292464E-2</v>
      </c>
    </row>
    <row r="16" spans="1:21">
      <c r="A16" s="1" t="s">
        <v>21</v>
      </c>
      <c r="C16" s="7">
        <v>0</v>
      </c>
      <c r="D16" s="7"/>
      <c r="E16" s="7">
        <v>43123749135</v>
      </c>
      <c r="F16" s="7"/>
      <c r="G16" s="7">
        <v>358193699</v>
      </c>
      <c r="H16" s="7"/>
      <c r="I16" s="7">
        <f t="shared" si="0"/>
        <v>43481942834</v>
      </c>
      <c r="J16" s="7"/>
      <c r="K16" s="9">
        <f t="shared" si="1"/>
        <v>3.4418239769477325E-2</v>
      </c>
      <c r="L16" s="7"/>
      <c r="M16" s="7">
        <v>0</v>
      </c>
      <c r="N16" s="7"/>
      <c r="O16" s="7">
        <v>61551877765</v>
      </c>
      <c r="P16" s="7"/>
      <c r="Q16" s="7">
        <v>271894302</v>
      </c>
      <c r="R16" s="7"/>
      <c r="S16" s="7">
        <f t="shared" si="2"/>
        <v>61823772067</v>
      </c>
      <c r="T16" s="7"/>
      <c r="U16" s="9">
        <f t="shared" si="3"/>
        <v>2.5659560948492185E-2</v>
      </c>
    </row>
    <row r="17" spans="1:21">
      <c r="A17" s="1" t="s">
        <v>74</v>
      </c>
      <c r="C17" s="7">
        <v>0</v>
      </c>
      <c r="D17" s="7"/>
      <c r="E17" s="7">
        <v>18041619700</v>
      </c>
      <c r="F17" s="7"/>
      <c r="G17" s="7">
        <v>1548672486</v>
      </c>
      <c r="H17" s="7"/>
      <c r="I17" s="7">
        <f t="shared" si="0"/>
        <v>19590292186</v>
      </c>
      <c r="J17" s="7"/>
      <c r="K17" s="9">
        <f t="shared" si="1"/>
        <v>1.5506744401601043E-2</v>
      </c>
      <c r="L17" s="7"/>
      <c r="M17" s="7">
        <v>0</v>
      </c>
      <c r="N17" s="7"/>
      <c r="O17" s="7">
        <v>24462408155</v>
      </c>
      <c r="P17" s="7"/>
      <c r="Q17" s="7">
        <v>1550538759</v>
      </c>
      <c r="R17" s="7"/>
      <c r="S17" s="7">
        <f t="shared" si="2"/>
        <v>26012946914</v>
      </c>
      <c r="T17" s="7"/>
      <c r="U17" s="9">
        <f t="shared" si="3"/>
        <v>1.0796507143988379E-2</v>
      </c>
    </row>
    <row r="18" spans="1:21">
      <c r="A18" s="1" t="s">
        <v>23</v>
      </c>
      <c r="C18" s="7">
        <v>0</v>
      </c>
      <c r="D18" s="7"/>
      <c r="E18" s="7">
        <v>44849774567</v>
      </c>
      <c r="F18" s="7"/>
      <c r="G18" s="7">
        <v>378265192</v>
      </c>
      <c r="H18" s="7"/>
      <c r="I18" s="7">
        <f t="shared" si="0"/>
        <v>45228039759</v>
      </c>
      <c r="J18" s="7"/>
      <c r="K18" s="9">
        <f t="shared" si="1"/>
        <v>3.580036712415488E-2</v>
      </c>
      <c r="L18" s="7"/>
      <c r="M18" s="7">
        <v>0</v>
      </c>
      <c r="N18" s="7"/>
      <c r="O18" s="7">
        <v>54162595526</v>
      </c>
      <c r="P18" s="7"/>
      <c r="Q18" s="7">
        <v>343464202</v>
      </c>
      <c r="R18" s="7"/>
      <c r="S18" s="7">
        <f t="shared" si="2"/>
        <v>54506059728</v>
      </c>
      <c r="T18" s="7"/>
      <c r="U18" s="9">
        <f t="shared" si="3"/>
        <v>2.2622391272681827E-2</v>
      </c>
    </row>
    <row r="19" spans="1:21">
      <c r="A19" s="1" t="s">
        <v>73</v>
      </c>
      <c r="C19" s="7">
        <v>0</v>
      </c>
      <c r="D19" s="7"/>
      <c r="E19" s="7">
        <v>27735766397</v>
      </c>
      <c r="F19" s="7"/>
      <c r="G19" s="7">
        <v>6167118207</v>
      </c>
      <c r="H19" s="7"/>
      <c r="I19" s="7">
        <f t="shared" si="0"/>
        <v>33902884604</v>
      </c>
      <c r="J19" s="7"/>
      <c r="K19" s="9">
        <f t="shared" si="1"/>
        <v>2.6835912452949834E-2</v>
      </c>
      <c r="L19" s="7"/>
      <c r="M19" s="7">
        <v>0</v>
      </c>
      <c r="N19" s="7"/>
      <c r="O19" s="7">
        <v>166382031068</v>
      </c>
      <c r="P19" s="7"/>
      <c r="Q19" s="7">
        <v>5618413114</v>
      </c>
      <c r="R19" s="7"/>
      <c r="S19" s="7">
        <f t="shared" si="2"/>
        <v>172000444182</v>
      </c>
      <c r="T19" s="7"/>
      <c r="U19" s="9">
        <f t="shared" si="3"/>
        <v>7.1387683622293099E-2</v>
      </c>
    </row>
    <row r="20" spans="1:21">
      <c r="A20" s="1" t="s">
        <v>60</v>
      </c>
      <c r="C20" s="7">
        <v>0</v>
      </c>
      <c r="D20" s="7"/>
      <c r="E20" s="7">
        <v>26268596506</v>
      </c>
      <c r="F20" s="7"/>
      <c r="G20" s="7">
        <v>1610538348</v>
      </c>
      <c r="H20" s="7"/>
      <c r="I20" s="7">
        <f t="shared" si="0"/>
        <v>27879134854</v>
      </c>
      <c r="J20" s="7"/>
      <c r="K20" s="9">
        <f t="shared" si="1"/>
        <v>2.2067798387800167E-2</v>
      </c>
      <c r="L20" s="7"/>
      <c r="M20" s="7">
        <v>0</v>
      </c>
      <c r="N20" s="7"/>
      <c r="O20" s="7">
        <v>169857215130</v>
      </c>
      <c r="P20" s="7"/>
      <c r="Q20" s="7">
        <v>1458502419</v>
      </c>
      <c r="R20" s="7"/>
      <c r="S20" s="7">
        <f t="shared" si="2"/>
        <v>171315717549</v>
      </c>
      <c r="T20" s="7"/>
      <c r="U20" s="9">
        <f t="shared" si="3"/>
        <v>7.1103492215248587E-2</v>
      </c>
    </row>
    <row r="21" spans="1:21">
      <c r="A21" s="1" t="s">
        <v>56</v>
      </c>
      <c r="C21" s="7">
        <v>0</v>
      </c>
      <c r="D21" s="7"/>
      <c r="E21" s="7">
        <v>8425144172</v>
      </c>
      <c r="F21" s="7"/>
      <c r="G21" s="7">
        <v>131134126</v>
      </c>
      <c r="H21" s="7"/>
      <c r="I21" s="7">
        <f t="shared" si="0"/>
        <v>8556278298</v>
      </c>
      <c r="J21" s="7"/>
      <c r="K21" s="9">
        <f t="shared" si="1"/>
        <v>6.772743322882668E-3</v>
      </c>
      <c r="L21" s="7"/>
      <c r="M21" s="7">
        <v>0</v>
      </c>
      <c r="N21" s="7"/>
      <c r="O21" s="7">
        <v>24364418856</v>
      </c>
      <c r="P21" s="7"/>
      <c r="Q21" s="7">
        <v>296661163</v>
      </c>
      <c r="R21" s="7"/>
      <c r="S21" s="7">
        <f t="shared" si="2"/>
        <v>24661080019</v>
      </c>
      <c r="T21" s="7"/>
      <c r="U21" s="9">
        <f t="shared" si="3"/>
        <v>1.0235423440637041E-2</v>
      </c>
    </row>
    <row r="22" spans="1:21">
      <c r="A22" s="1" t="s">
        <v>58</v>
      </c>
      <c r="C22" s="7">
        <v>0</v>
      </c>
      <c r="D22" s="7"/>
      <c r="E22" s="7">
        <v>3401713292</v>
      </c>
      <c r="F22" s="7"/>
      <c r="G22" s="7">
        <v>21137636</v>
      </c>
      <c r="H22" s="7"/>
      <c r="I22" s="7">
        <f t="shared" si="0"/>
        <v>3422850928</v>
      </c>
      <c r="J22" s="7"/>
      <c r="K22" s="9">
        <f t="shared" si="1"/>
        <v>2.7093661473415933E-3</v>
      </c>
      <c r="L22" s="7"/>
      <c r="M22" s="7">
        <v>0</v>
      </c>
      <c r="N22" s="7"/>
      <c r="O22" s="7">
        <v>4603050607</v>
      </c>
      <c r="P22" s="7"/>
      <c r="Q22" s="7">
        <v>784199334</v>
      </c>
      <c r="R22" s="7"/>
      <c r="S22" s="7">
        <f t="shared" si="2"/>
        <v>5387249941</v>
      </c>
      <c r="T22" s="7"/>
      <c r="U22" s="9">
        <f t="shared" si="3"/>
        <v>2.235943611723371E-3</v>
      </c>
    </row>
    <row r="23" spans="1:21">
      <c r="A23" s="1" t="s">
        <v>57</v>
      </c>
      <c r="C23" s="7">
        <v>0</v>
      </c>
      <c r="D23" s="7"/>
      <c r="E23" s="7">
        <v>-250497900</v>
      </c>
      <c r="F23" s="7"/>
      <c r="G23" s="7">
        <v>18737899</v>
      </c>
      <c r="H23" s="7"/>
      <c r="I23" s="7">
        <f t="shared" si="0"/>
        <v>-231760001</v>
      </c>
      <c r="J23" s="7"/>
      <c r="K23" s="9">
        <f t="shared" si="1"/>
        <v>-1.83450204004109E-4</v>
      </c>
      <c r="L23" s="7"/>
      <c r="M23" s="7">
        <v>0</v>
      </c>
      <c r="N23" s="7"/>
      <c r="O23" s="7">
        <v>2069006943</v>
      </c>
      <c r="P23" s="7"/>
      <c r="Q23" s="7">
        <v>18737899</v>
      </c>
      <c r="R23" s="7"/>
      <c r="S23" s="7">
        <f t="shared" si="2"/>
        <v>2087744842</v>
      </c>
      <c r="T23" s="7"/>
      <c r="U23" s="9">
        <f t="shared" si="3"/>
        <v>8.6650513592317446E-4</v>
      </c>
    </row>
    <row r="24" spans="1:21">
      <c r="A24" s="1" t="s">
        <v>61</v>
      </c>
      <c r="C24" s="7">
        <v>0</v>
      </c>
      <c r="D24" s="7"/>
      <c r="E24" s="7">
        <v>-446788459</v>
      </c>
      <c r="F24" s="7"/>
      <c r="G24" s="7">
        <v>88997884</v>
      </c>
      <c r="H24" s="7"/>
      <c r="I24" s="7">
        <f t="shared" si="0"/>
        <v>-357790575</v>
      </c>
      <c r="J24" s="7"/>
      <c r="K24" s="9">
        <f t="shared" si="1"/>
        <v>-2.8321001765312153E-4</v>
      </c>
      <c r="L24" s="7"/>
      <c r="M24" s="7">
        <v>0</v>
      </c>
      <c r="N24" s="7"/>
      <c r="O24" s="7">
        <v>11909423627</v>
      </c>
      <c r="P24" s="7"/>
      <c r="Q24" s="7">
        <v>761749123</v>
      </c>
      <c r="R24" s="7"/>
      <c r="S24" s="7">
        <f t="shared" si="2"/>
        <v>12671172750</v>
      </c>
      <c r="T24" s="7"/>
      <c r="U24" s="9">
        <f t="shared" si="3"/>
        <v>5.2590891593469798E-3</v>
      </c>
    </row>
    <row r="25" spans="1:21">
      <c r="A25" s="1" t="s">
        <v>53</v>
      </c>
      <c r="C25" s="7">
        <v>0</v>
      </c>
      <c r="D25" s="7"/>
      <c r="E25" s="7">
        <v>31504374933</v>
      </c>
      <c r="F25" s="7"/>
      <c r="G25" s="7">
        <v>12071570261</v>
      </c>
      <c r="H25" s="7"/>
      <c r="I25" s="7">
        <f t="shared" si="0"/>
        <v>43575945194</v>
      </c>
      <c r="J25" s="7"/>
      <c r="K25" s="9">
        <f t="shared" si="1"/>
        <v>3.4492647570842791E-2</v>
      </c>
      <c r="L25" s="7"/>
      <c r="M25" s="7">
        <v>0</v>
      </c>
      <c r="N25" s="7"/>
      <c r="O25" s="7">
        <v>61727473259</v>
      </c>
      <c r="P25" s="7"/>
      <c r="Q25" s="7">
        <v>12098264761</v>
      </c>
      <c r="R25" s="7"/>
      <c r="S25" s="7">
        <f t="shared" si="2"/>
        <v>73825738020</v>
      </c>
      <c r="T25" s="7"/>
      <c r="U25" s="9">
        <f t="shared" si="3"/>
        <v>3.0640900109405594E-2</v>
      </c>
    </row>
    <row r="26" spans="1:21">
      <c r="A26" s="1" t="s">
        <v>52</v>
      </c>
      <c r="C26" s="7">
        <v>0</v>
      </c>
      <c r="D26" s="7"/>
      <c r="E26" s="7">
        <v>37189686187</v>
      </c>
      <c r="F26" s="7"/>
      <c r="G26" s="7">
        <v>430448083</v>
      </c>
      <c r="H26" s="7"/>
      <c r="I26" s="7">
        <f t="shared" si="0"/>
        <v>37620134270</v>
      </c>
      <c r="J26" s="7"/>
      <c r="K26" s="9">
        <f t="shared" si="1"/>
        <v>2.9778310652032972E-2</v>
      </c>
      <c r="L26" s="7"/>
      <c r="M26" s="7">
        <v>0</v>
      </c>
      <c r="N26" s="7"/>
      <c r="O26" s="7">
        <v>53604530111</v>
      </c>
      <c r="P26" s="7"/>
      <c r="Q26" s="7">
        <v>430448083</v>
      </c>
      <c r="R26" s="7"/>
      <c r="S26" s="7">
        <f t="shared" si="2"/>
        <v>54034978194</v>
      </c>
      <c r="T26" s="7"/>
      <c r="U26" s="9">
        <f t="shared" si="3"/>
        <v>2.2426871896732356E-2</v>
      </c>
    </row>
    <row r="27" spans="1:21">
      <c r="A27" s="1" t="s">
        <v>36</v>
      </c>
      <c r="C27" s="7">
        <v>0</v>
      </c>
      <c r="D27" s="7"/>
      <c r="E27" s="7">
        <v>19627446667</v>
      </c>
      <c r="F27" s="7"/>
      <c r="G27" s="7">
        <v>2184033623</v>
      </c>
      <c r="H27" s="7"/>
      <c r="I27" s="7">
        <f t="shared" si="0"/>
        <v>21811480290</v>
      </c>
      <c r="J27" s="7"/>
      <c r="K27" s="9">
        <f t="shared" si="1"/>
        <v>1.7264931358160041E-2</v>
      </c>
      <c r="L27" s="7"/>
      <c r="M27" s="7">
        <v>0</v>
      </c>
      <c r="N27" s="7"/>
      <c r="O27" s="7">
        <v>48167443309</v>
      </c>
      <c r="P27" s="7"/>
      <c r="Q27" s="7">
        <v>2053269003</v>
      </c>
      <c r="R27" s="7"/>
      <c r="S27" s="7">
        <f t="shared" si="2"/>
        <v>50220712312</v>
      </c>
      <c r="T27" s="7"/>
      <c r="U27" s="9">
        <f t="shared" si="3"/>
        <v>2.0843785252215318E-2</v>
      </c>
    </row>
    <row r="28" spans="1:21">
      <c r="A28" s="1" t="s">
        <v>62</v>
      </c>
      <c r="C28" s="7">
        <v>0</v>
      </c>
      <c r="D28" s="7"/>
      <c r="E28" s="7">
        <v>-1326760533</v>
      </c>
      <c r="F28" s="7"/>
      <c r="G28" s="7">
        <v>10313163566</v>
      </c>
      <c r="H28" s="7"/>
      <c r="I28" s="7">
        <f t="shared" si="0"/>
        <v>8986403033</v>
      </c>
      <c r="J28" s="7"/>
      <c r="K28" s="9">
        <f t="shared" si="1"/>
        <v>7.1132096244122551E-3</v>
      </c>
      <c r="L28" s="7"/>
      <c r="M28" s="7">
        <v>8917500000</v>
      </c>
      <c r="N28" s="7"/>
      <c r="O28" s="7">
        <v>20844998503</v>
      </c>
      <c r="P28" s="7"/>
      <c r="Q28" s="7">
        <v>10313163566</v>
      </c>
      <c r="R28" s="7"/>
      <c r="S28" s="7">
        <f t="shared" si="2"/>
        <v>40075662069</v>
      </c>
      <c r="T28" s="7"/>
      <c r="U28" s="9">
        <f t="shared" si="3"/>
        <v>1.6633147073204482E-2</v>
      </c>
    </row>
    <row r="29" spans="1:21">
      <c r="A29" s="1" t="s">
        <v>42</v>
      </c>
      <c r="C29" s="7">
        <v>0</v>
      </c>
      <c r="D29" s="7"/>
      <c r="E29" s="7">
        <v>20755391690</v>
      </c>
      <c r="F29" s="7"/>
      <c r="G29" s="7">
        <v>102171468</v>
      </c>
      <c r="H29" s="7"/>
      <c r="I29" s="7">
        <f t="shared" si="0"/>
        <v>20857563158</v>
      </c>
      <c r="J29" s="7"/>
      <c r="K29" s="9">
        <f t="shared" si="1"/>
        <v>1.6509855884768002E-2</v>
      </c>
      <c r="L29" s="7"/>
      <c r="M29" s="7">
        <v>0</v>
      </c>
      <c r="N29" s="7"/>
      <c r="O29" s="7">
        <v>21999872927</v>
      </c>
      <c r="P29" s="7"/>
      <c r="Q29" s="7">
        <v>76558203</v>
      </c>
      <c r="R29" s="7"/>
      <c r="S29" s="7">
        <f t="shared" si="2"/>
        <v>22076431130</v>
      </c>
      <c r="T29" s="7"/>
      <c r="U29" s="9">
        <f t="shared" si="3"/>
        <v>9.1626814599977107E-3</v>
      </c>
    </row>
    <row r="30" spans="1:21">
      <c r="A30" s="1" t="s">
        <v>15</v>
      </c>
      <c r="C30" s="7">
        <v>0</v>
      </c>
      <c r="D30" s="7"/>
      <c r="E30" s="7">
        <v>25783422530</v>
      </c>
      <c r="F30" s="7"/>
      <c r="G30" s="7">
        <v>140388517</v>
      </c>
      <c r="H30" s="7"/>
      <c r="I30" s="7">
        <f t="shared" si="0"/>
        <v>25923811047</v>
      </c>
      <c r="J30" s="7"/>
      <c r="K30" s="9">
        <f t="shared" si="1"/>
        <v>2.0520056975388622E-2</v>
      </c>
      <c r="L30" s="7"/>
      <c r="M30" s="7">
        <v>0</v>
      </c>
      <c r="N30" s="7"/>
      <c r="O30" s="7">
        <v>27956403356</v>
      </c>
      <c r="P30" s="7"/>
      <c r="Q30" s="7">
        <v>43920801</v>
      </c>
      <c r="R30" s="7"/>
      <c r="S30" s="7">
        <f t="shared" si="2"/>
        <v>28000324157</v>
      </c>
      <c r="T30" s="7"/>
      <c r="U30" s="9">
        <f t="shared" si="3"/>
        <v>1.1621355350259909E-2</v>
      </c>
    </row>
    <row r="31" spans="1:21">
      <c r="A31" s="1" t="s">
        <v>65</v>
      </c>
      <c r="C31" s="7">
        <v>0</v>
      </c>
      <c r="D31" s="7"/>
      <c r="E31" s="7">
        <v>0</v>
      </c>
      <c r="F31" s="7"/>
      <c r="G31" s="7">
        <v>182727685</v>
      </c>
      <c r="H31" s="7"/>
      <c r="I31" s="7">
        <f t="shared" si="0"/>
        <v>182727685</v>
      </c>
      <c r="J31" s="7"/>
      <c r="K31" s="9">
        <f t="shared" si="1"/>
        <v>1.4463855257943568E-4</v>
      </c>
      <c r="L31" s="7"/>
      <c r="M31" s="7">
        <v>0</v>
      </c>
      <c r="N31" s="7"/>
      <c r="O31" s="7">
        <v>0</v>
      </c>
      <c r="P31" s="7"/>
      <c r="Q31" s="7">
        <v>-5882046005</v>
      </c>
      <c r="R31" s="7"/>
      <c r="S31" s="7">
        <f t="shared" si="2"/>
        <v>-5882046005</v>
      </c>
      <c r="T31" s="7"/>
      <c r="U31" s="9">
        <f t="shared" si="3"/>
        <v>-2.4413055515856426E-3</v>
      </c>
    </row>
    <row r="32" spans="1:21">
      <c r="A32" s="1" t="s">
        <v>47</v>
      </c>
      <c r="C32" s="7">
        <v>0</v>
      </c>
      <c r="D32" s="7"/>
      <c r="E32" s="7">
        <v>10766890435</v>
      </c>
      <c r="F32" s="7"/>
      <c r="G32" s="7">
        <v>181942694</v>
      </c>
      <c r="H32" s="7"/>
      <c r="I32" s="7">
        <f t="shared" si="0"/>
        <v>10948833129</v>
      </c>
      <c r="J32" s="7"/>
      <c r="K32" s="9">
        <f t="shared" si="1"/>
        <v>8.6665760375190751E-3</v>
      </c>
      <c r="L32" s="7"/>
      <c r="M32" s="7">
        <v>0</v>
      </c>
      <c r="N32" s="7"/>
      <c r="O32" s="7">
        <v>28787356757</v>
      </c>
      <c r="P32" s="7"/>
      <c r="Q32" s="7">
        <v>-1229090800</v>
      </c>
      <c r="R32" s="7"/>
      <c r="S32" s="7">
        <f t="shared" si="2"/>
        <v>27558265957</v>
      </c>
      <c r="T32" s="7"/>
      <c r="U32" s="9">
        <f t="shared" si="3"/>
        <v>1.1437881923349174E-2</v>
      </c>
    </row>
    <row r="33" spans="1:21">
      <c r="A33" s="1" t="s">
        <v>48</v>
      </c>
      <c r="C33" s="7">
        <v>15238095269</v>
      </c>
      <c r="D33" s="7"/>
      <c r="E33" s="7">
        <v>14542053981</v>
      </c>
      <c r="F33" s="7"/>
      <c r="G33" s="7">
        <v>360138808</v>
      </c>
      <c r="H33" s="7"/>
      <c r="I33" s="7">
        <f t="shared" si="0"/>
        <v>30140288058</v>
      </c>
      <c r="J33" s="7"/>
      <c r="K33" s="9">
        <f t="shared" si="1"/>
        <v>2.3857619818454825E-2</v>
      </c>
      <c r="L33" s="7"/>
      <c r="M33" s="7">
        <v>15238095269</v>
      </c>
      <c r="N33" s="7"/>
      <c r="O33" s="7">
        <v>55682695883</v>
      </c>
      <c r="P33" s="7"/>
      <c r="Q33" s="7">
        <v>6284026327</v>
      </c>
      <c r="R33" s="7"/>
      <c r="S33" s="7">
        <f t="shared" si="2"/>
        <v>77204817479</v>
      </c>
      <c r="T33" s="7"/>
      <c r="U33" s="9">
        <f t="shared" si="3"/>
        <v>3.2043365414079067E-2</v>
      </c>
    </row>
    <row r="34" spans="1:21">
      <c r="A34" s="1" t="s">
        <v>64</v>
      </c>
      <c r="C34" s="7">
        <v>0</v>
      </c>
      <c r="D34" s="7"/>
      <c r="E34" s="7">
        <v>38868244166</v>
      </c>
      <c r="F34" s="7"/>
      <c r="G34" s="7">
        <v>263354826</v>
      </c>
      <c r="H34" s="7"/>
      <c r="I34" s="7">
        <f t="shared" si="0"/>
        <v>39131598992</v>
      </c>
      <c r="J34" s="7"/>
      <c r="K34" s="9">
        <f t="shared" si="1"/>
        <v>3.0974714304084706E-2</v>
      </c>
      <c r="L34" s="7"/>
      <c r="M34" s="7">
        <v>0</v>
      </c>
      <c r="N34" s="7"/>
      <c r="O34" s="7">
        <v>49154246999</v>
      </c>
      <c r="P34" s="7"/>
      <c r="Q34" s="7">
        <v>224673036</v>
      </c>
      <c r="R34" s="7"/>
      <c r="S34" s="7">
        <f t="shared" si="2"/>
        <v>49378920035</v>
      </c>
      <c r="T34" s="7"/>
      <c r="U34" s="9">
        <f t="shared" si="3"/>
        <v>2.0494404754787192E-2</v>
      </c>
    </row>
    <row r="35" spans="1:21">
      <c r="A35" s="1" t="s">
        <v>46</v>
      </c>
      <c r="C35" s="7">
        <v>0</v>
      </c>
      <c r="D35" s="7"/>
      <c r="E35" s="7">
        <v>6559181887</v>
      </c>
      <c r="F35" s="7"/>
      <c r="G35" s="7">
        <v>35822963</v>
      </c>
      <c r="H35" s="7"/>
      <c r="I35" s="7">
        <f t="shared" si="0"/>
        <v>6595004850</v>
      </c>
      <c r="J35" s="7"/>
      <c r="K35" s="9">
        <f t="shared" si="1"/>
        <v>5.2202924573709689E-3</v>
      </c>
      <c r="L35" s="7"/>
      <c r="M35" s="7">
        <v>0</v>
      </c>
      <c r="N35" s="7"/>
      <c r="O35" s="7">
        <v>7372842039</v>
      </c>
      <c r="P35" s="7"/>
      <c r="Q35" s="7">
        <v>-494764147</v>
      </c>
      <c r="R35" s="7"/>
      <c r="S35" s="7">
        <f t="shared" si="2"/>
        <v>6878077892</v>
      </c>
      <c r="T35" s="7"/>
      <c r="U35" s="9">
        <f t="shared" si="3"/>
        <v>2.8547022120712015E-3</v>
      </c>
    </row>
    <row r="36" spans="1:21">
      <c r="A36" s="1" t="s">
        <v>43</v>
      </c>
      <c r="C36" s="7">
        <v>0</v>
      </c>
      <c r="D36" s="7"/>
      <c r="E36" s="7">
        <v>30065702282</v>
      </c>
      <c r="F36" s="7"/>
      <c r="G36" s="7">
        <v>529350307</v>
      </c>
      <c r="H36" s="7"/>
      <c r="I36" s="7">
        <f t="shared" si="0"/>
        <v>30595052589</v>
      </c>
      <c r="J36" s="7"/>
      <c r="K36" s="9">
        <f t="shared" si="1"/>
        <v>2.4217589811662509E-2</v>
      </c>
      <c r="L36" s="7"/>
      <c r="M36" s="7">
        <v>0</v>
      </c>
      <c r="N36" s="7"/>
      <c r="O36" s="7">
        <v>71939256461</v>
      </c>
      <c r="P36" s="7"/>
      <c r="Q36" s="7">
        <v>-55513398</v>
      </c>
      <c r="R36" s="7"/>
      <c r="S36" s="7">
        <f t="shared" si="2"/>
        <v>71883743063</v>
      </c>
      <c r="T36" s="7"/>
      <c r="U36" s="9">
        <f t="shared" si="3"/>
        <v>2.9834887530509516E-2</v>
      </c>
    </row>
    <row r="37" spans="1:21">
      <c r="A37" s="1" t="s">
        <v>67</v>
      </c>
      <c r="C37" s="7">
        <v>0</v>
      </c>
      <c r="D37" s="7"/>
      <c r="E37" s="7">
        <v>25921661320</v>
      </c>
      <c r="F37" s="7"/>
      <c r="G37" s="7">
        <v>181527048</v>
      </c>
      <c r="H37" s="7"/>
      <c r="I37" s="7">
        <f t="shared" si="0"/>
        <v>26103188368</v>
      </c>
      <c r="J37" s="7"/>
      <c r="K37" s="9">
        <f t="shared" si="1"/>
        <v>2.0662043539028483E-2</v>
      </c>
      <c r="L37" s="7"/>
      <c r="M37" s="7">
        <v>0</v>
      </c>
      <c r="N37" s="7"/>
      <c r="O37" s="7">
        <v>26106646174</v>
      </c>
      <c r="P37" s="7"/>
      <c r="Q37" s="7">
        <v>-175518480</v>
      </c>
      <c r="R37" s="7"/>
      <c r="S37" s="7">
        <f t="shared" si="2"/>
        <v>25931127694</v>
      </c>
      <c r="T37" s="7"/>
      <c r="U37" s="9">
        <f t="shared" si="3"/>
        <v>1.0762548600338328E-2</v>
      </c>
    </row>
    <row r="38" spans="1:21">
      <c r="A38" s="1" t="s">
        <v>54</v>
      </c>
      <c r="C38" s="7">
        <v>0</v>
      </c>
      <c r="D38" s="7"/>
      <c r="E38" s="7">
        <v>13364265251</v>
      </c>
      <c r="F38" s="7"/>
      <c r="G38" s="7">
        <v>133114460</v>
      </c>
      <c r="H38" s="7"/>
      <c r="I38" s="7">
        <f t="shared" si="0"/>
        <v>13497379711</v>
      </c>
      <c r="J38" s="7"/>
      <c r="K38" s="9">
        <f t="shared" si="1"/>
        <v>1.068388440982045E-2</v>
      </c>
      <c r="L38" s="7"/>
      <c r="M38" s="7">
        <v>0</v>
      </c>
      <c r="N38" s="7"/>
      <c r="O38" s="7">
        <v>17257423777</v>
      </c>
      <c r="P38" s="7"/>
      <c r="Q38" s="7">
        <v>-186873330</v>
      </c>
      <c r="R38" s="7"/>
      <c r="S38" s="7">
        <f t="shared" si="2"/>
        <v>17070550447</v>
      </c>
      <c r="T38" s="7"/>
      <c r="U38" s="9">
        <f t="shared" si="3"/>
        <v>7.0850227181934239E-3</v>
      </c>
    </row>
    <row r="39" spans="1:21">
      <c r="A39" s="1" t="s">
        <v>77</v>
      </c>
      <c r="C39" s="7">
        <v>0</v>
      </c>
      <c r="D39" s="7"/>
      <c r="E39" s="7">
        <v>10966171213</v>
      </c>
      <c r="F39" s="7"/>
      <c r="G39" s="7">
        <v>37118968</v>
      </c>
      <c r="H39" s="7"/>
      <c r="I39" s="7">
        <f t="shared" si="0"/>
        <v>11003290181</v>
      </c>
      <c r="J39" s="7"/>
      <c r="K39" s="9">
        <f t="shared" si="1"/>
        <v>8.7096816521883749E-3</v>
      </c>
      <c r="L39" s="7"/>
      <c r="M39" s="7">
        <v>0</v>
      </c>
      <c r="N39" s="7"/>
      <c r="O39" s="7">
        <v>10413876162</v>
      </c>
      <c r="P39" s="7"/>
      <c r="Q39" s="7">
        <v>37118968</v>
      </c>
      <c r="R39" s="7"/>
      <c r="S39" s="7">
        <f t="shared" si="2"/>
        <v>10450995130</v>
      </c>
      <c r="T39" s="7"/>
      <c r="U39" s="9">
        <f t="shared" si="3"/>
        <v>4.3376186464327924E-3</v>
      </c>
    </row>
    <row r="40" spans="1:21">
      <c r="A40" s="1" t="s">
        <v>39</v>
      </c>
      <c r="C40" s="7">
        <v>0</v>
      </c>
      <c r="D40" s="7"/>
      <c r="E40" s="7">
        <v>10520784329</v>
      </c>
      <c r="F40" s="7"/>
      <c r="G40" s="7">
        <v>43848480</v>
      </c>
      <c r="H40" s="7"/>
      <c r="I40" s="7">
        <f t="shared" si="0"/>
        <v>10564632809</v>
      </c>
      <c r="J40" s="7"/>
      <c r="K40" s="9">
        <f t="shared" si="1"/>
        <v>8.3624613206640126E-3</v>
      </c>
      <c r="L40" s="7"/>
      <c r="M40" s="7">
        <v>0</v>
      </c>
      <c r="N40" s="7"/>
      <c r="O40" s="7">
        <v>11399747421</v>
      </c>
      <c r="P40" s="7"/>
      <c r="Q40" s="7">
        <v>43848480</v>
      </c>
      <c r="R40" s="7"/>
      <c r="S40" s="7">
        <f t="shared" si="2"/>
        <v>11443595901</v>
      </c>
      <c r="T40" s="7"/>
      <c r="U40" s="9">
        <f t="shared" si="3"/>
        <v>4.7495912441803496E-3</v>
      </c>
    </row>
    <row r="41" spans="1:21">
      <c r="A41" s="1" t="s">
        <v>75</v>
      </c>
      <c r="C41" s="7">
        <v>0</v>
      </c>
      <c r="D41" s="7"/>
      <c r="E41" s="7">
        <v>8119459757</v>
      </c>
      <c r="F41" s="7"/>
      <c r="G41" s="7">
        <v>114688568</v>
      </c>
      <c r="H41" s="7"/>
      <c r="I41" s="7">
        <f t="shared" si="0"/>
        <v>8234148325</v>
      </c>
      <c r="J41" s="7"/>
      <c r="K41" s="9">
        <f t="shared" si="1"/>
        <v>6.5177605432498349E-3</v>
      </c>
      <c r="L41" s="7"/>
      <c r="M41" s="7">
        <v>0</v>
      </c>
      <c r="N41" s="7"/>
      <c r="O41" s="7">
        <v>12302038562</v>
      </c>
      <c r="P41" s="7"/>
      <c r="Q41" s="7">
        <v>105052003</v>
      </c>
      <c r="R41" s="7"/>
      <c r="S41" s="7">
        <f t="shared" si="2"/>
        <v>12407090565</v>
      </c>
      <c r="T41" s="7"/>
      <c r="U41" s="9">
        <f t="shared" si="3"/>
        <v>5.1494835384852363E-3</v>
      </c>
    </row>
    <row r="42" spans="1:21">
      <c r="A42" s="1" t="s">
        <v>34</v>
      </c>
      <c r="C42" s="7">
        <v>0</v>
      </c>
      <c r="D42" s="7"/>
      <c r="E42" s="7">
        <v>5693312605</v>
      </c>
      <c r="F42" s="7"/>
      <c r="G42" s="7">
        <v>1886556683</v>
      </c>
      <c r="H42" s="7"/>
      <c r="I42" s="7">
        <f t="shared" si="0"/>
        <v>7579869288</v>
      </c>
      <c r="J42" s="7"/>
      <c r="K42" s="9">
        <f t="shared" si="1"/>
        <v>5.9998643476364168E-3</v>
      </c>
      <c r="L42" s="7"/>
      <c r="M42" s="7">
        <v>0</v>
      </c>
      <c r="N42" s="7"/>
      <c r="O42" s="7">
        <v>16508523836</v>
      </c>
      <c r="P42" s="7"/>
      <c r="Q42" s="7">
        <v>2410929449</v>
      </c>
      <c r="R42" s="7"/>
      <c r="S42" s="7">
        <f t="shared" si="2"/>
        <v>18919453285</v>
      </c>
      <c r="T42" s="7"/>
      <c r="U42" s="9">
        <f t="shared" si="3"/>
        <v>7.8523980088516365E-3</v>
      </c>
    </row>
    <row r="43" spans="1:21">
      <c r="A43" s="1" t="s">
        <v>31</v>
      </c>
      <c r="C43" s="7">
        <v>0</v>
      </c>
      <c r="D43" s="7"/>
      <c r="E43" s="7">
        <v>7502798854</v>
      </c>
      <c r="F43" s="7"/>
      <c r="G43" s="7">
        <v>62700171</v>
      </c>
      <c r="H43" s="7"/>
      <c r="I43" s="7">
        <f t="shared" si="0"/>
        <v>7565499025</v>
      </c>
      <c r="J43" s="7"/>
      <c r="K43" s="9">
        <f t="shared" si="1"/>
        <v>5.988489530292752E-3</v>
      </c>
      <c r="L43" s="7"/>
      <c r="M43" s="7">
        <v>0</v>
      </c>
      <c r="N43" s="7"/>
      <c r="O43" s="7">
        <v>10282023094</v>
      </c>
      <c r="P43" s="7"/>
      <c r="Q43" s="7">
        <v>59866913</v>
      </c>
      <c r="R43" s="7"/>
      <c r="S43" s="7">
        <f t="shared" si="2"/>
        <v>10341890007</v>
      </c>
      <c r="T43" s="7"/>
      <c r="U43" s="9">
        <f t="shared" si="3"/>
        <v>4.2923352633616775E-3</v>
      </c>
    </row>
    <row r="44" spans="1:21">
      <c r="A44" s="1" t="s">
        <v>30</v>
      </c>
      <c r="C44" s="7">
        <v>0</v>
      </c>
      <c r="D44" s="7"/>
      <c r="E44" s="7">
        <v>5011603020</v>
      </c>
      <c r="F44" s="7"/>
      <c r="G44" s="7">
        <v>55114150</v>
      </c>
      <c r="H44" s="7"/>
      <c r="I44" s="7">
        <f t="shared" si="0"/>
        <v>5066717170</v>
      </c>
      <c r="J44" s="7"/>
      <c r="K44" s="9">
        <f t="shared" si="1"/>
        <v>4.010572551160896E-3</v>
      </c>
      <c r="L44" s="7"/>
      <c r="M44" s="7">
        <v>0</v>
      </c>
      <c r="N44" s="7"/>
      <c r="O44" s="7">
        <v>7950353004</v>
      </c>
      <c r="P44" s="7"/>
      <c r="Q44" s="7">
        <v>31042589</v>
      </c>
      <c r="R44" s="7"/>
      <c r="S44" s="7">
        <f t="shared" si="2"/>
        <v>7981395593</v>
      </c>
      <c r="T44" s="7"/>
      <c r="U44" s="9">
        <f t="shared" si="3"/>
        <v>3.3126271630702898E-3</v>
      </c>
    </row>
    <row r="45" spans="1:21">
      <c r="A45" s="1" t="s">
        <v>66</v>
      </c>
      <c r="C45" s="7">
        <v>0</v>
      </c>
      <c r="D45" s="7"/>
      <c r="E45" s="7">
        <v>31684826440</v>
      </c>
      <c r="F45" s="7"/>
      <c r="G45" s="7">
        <v>3880061772</v>
      </c>
      <c r="H45" s="7"/>
      <c r="I45" s="7">
        <f t="shared" si="0"/>
        <v>35564888212</v>
      </c>
      <c r="J45" s="7"/>
      <c r="K45" s="9">
        <f t="shared" si="1"/>
        <v>2.8151475533842146E-2</v>
      </c>
      <c r="L45" s="7"/>
      <c r="M45" s="7">
        <v>0</v>
      </c>
      <c r="N45" s="7"/>
      <c r="O45" s="7">
        <v>52597564803</v>
      </c>
      <c r="P45" s="7"/>
      <c r="Q45" s="7">
        <v>3673785351</v>
      </c>
      <c r="R45" s="7"/>
      <c r="S45" s="7">
        <f t="shared" si="2"/>
        <v>56271350154</v>
      </c>
      <c r="T45" s="7"/>
      <c r="U45" s="9">
        <f t="shared" si="3"/>
        <v>2.3355063766826115E-2</v>
      </c>
    </row>
    <row r="46" spans="1:21">
      <c r="A46" s="1" t="s">
        <v>26</v>
      </c>
      <c r="C46" s="7">
        <v>0</v>
      </c>
      <c r="D46" s="7"/>
      <c r="E46" s="7">
        <v>13892786013</v>
      </c>
      <c r="F46" s="7"/>
      <c r="G46" s="7">
        <v>779980598</v>
      </c>
      <c r="H46" s="7"/>
      <c r="I46" s="7">
        <f t="shared" si="0"/>
        <v>14672766611</v>
      </c>
      <c r="J46" s="7"/>
      <c r="K46" s="9">
        <f t="shared" si="1"/>
        <v>1.1614264827745789E-2</v>
      </c>
      <c r="L46" s="7"/>
      <c r="M46" s="7">
        <v>0</v>
      </c>
      <c r="N46" s="7"/>
      <c r="O46" s="7">
        <v>21123545864</v>
      </c>
      <c r="P46" s="7"/>
      <c r="Q46" s="7">
        <v>-60314244</v>
      </c>
      <c r="R46" s="7"/>
      <c r="S46" s="7">
        <f t="shared" si="2"/>
        <v>21063231620</v>
      </c>
      <c r="T46" s="7"/>
      <c r="U46" s="9">
        <f t="shared" si="3"/>
        <v>8.7421594874520607E-3</v>
      </c>
    </row>
    <row r="47" spans="1:21">
      <c r="A47" s="1" t="s">
        <v>25</v>
      </c>
      <c r="C47" s="7">
        <v>0</v>
      </c>
      <c r="D47" s="7"/>
      <c r="E47" s="7">
        <v>4702110205</v>
      </c>
      <c r="F47" s="7"/>
      <c r="G47" s="7">
        <v>2198354122</v>
      </c>
      <c r="H47" s="7"/>
      <c r="I47" s="7">
        <f t="shared" si="0"/>
        <v>6900464327</v>
      </c>
      <c r="J47" s="7"/>
      <c r="K47" s="9">
        <f t="shared" si="1"/>
        <v>5.462079664519965E-3</v>
      </c>
      <c r="L47" s="7"/>
      <c r="M47" s="7">
        <v>0</v>
      </c>
      <c r="N47" s="7"/>
      <c r="O47" s="7">
        <v>35194539940</v>
      </c>
      <c r="P47" s="7"/>
      <c r="Q47" s="7">
        <v>2882481541</v>
      </c>
      <c r="R47" s="7"/>
      <c r="S47" s="7">
        <f t="shared" si="2"/>
        <v>38077021481</v>
      </c>
      <c r="T47" s="7"/>
      <c r="U47" s="9">
        <f t="shared" si="3"/>
        <v>1.5803624087671695E-2</v>
      </c>
    </row>
    <row r="48" spans="1:21">
      <c r="A48" s="1" t="s">
        <v>32</v>
      </c>
      <c r="C48" s="7">
        <v>0</v>
      </c>
      <c r="D48" s="7"/>
      <c r="E48" s="7">
        <v>8306468218</v>
      </c>
      <c r="F48" s="7"/>
      <c r="G48" s="7">
        <v>179767165</v>
      </c>
      <c r="H48" s="7"/>
      <c r="I48" s="7">
        <f t="shared" si="0"/>
        <v>8486235383</v>
      </c>
      <c r="J48" s="7"/>
      <c r="K48" s="9">
        <f t="shared" si="1"/>
        <v>6.7173006796726669E-3</v>
      </c>
      <c r="L48" s="7"/>
      <c r="M48" s="7">
        <v>0</v>
      </c>
      <c r="N48" s="7"/>
      <c r="O48" s="7">
        <v>23051087630</v>
      </c>
      <c r="P48" s="7"/>
      <c r="Q48" s="7">
        <v>316366354</v>
      </c>
      <c r="R48" s="7"/>
      <c r="S48" s="7">
        <f t="shared" si="2"/>
        <v>23367453984</v>
      </c>
      <c r="T48" s="7"/>
      <c r="U48" s="9">
        <f t="shared" si="3"/>
        <v>9.6985122335100198E-3</v>
      </c>
    </row>
    <row r="49" spans="1:21">
      <c r="A49" s="1" t="s">
        <v>35</v>
      </c>
      <c r="C49" s="7">
        <v>0</v>
      </c>
      <c r="D49" s="7"/>
      <c r="E49" s="7">
        <v>4377132588</v>
      </c>
      <c r="F49" s="7"/>
      <c r="G49" s="7">
        <v>100117161</v>
      </c>
      <c r="H49" s="7"/>
      <c r="I49" s="7">
        <f t="shared" si="0"/>
        <v>4477249749</v>
      </c>
      <c r="J49" s="7"/>
      <c r="K49" s="9">
        <f t="shared" si="1"/>
        <v>3.5439781510503005E-3</v>
      </c>
      <c r="L49" s="7"/>
      <c r="M49" s="7">
        <v>0</v>
      </c>
      <c r="N49" s="7"/>
      <c r="O49" s="7">
        <v>8122880595</v>
      </c>
      <c r="P49" s="7"/>
      <c r="Q49" s="7">
        <v>1302253538</v>
      </c>
      <c r="R49" s="7"/>
      <c r="S49" s="7">
        <f t="shared" si="2"/>
        <v>9425134133</v>
      </c>
      <c r="T49" s="7"/>
      <c r="U49" s="9">
        <f t="shared" si="3"/>
        <v>3.9118416047363488E-3</v>
      </c>
    </row>
    <row r="50" spans="1:21">
      <c r="A50" s="1" t="s">
        <v>27</v>
      </c>
      <c r="C50" s="7">
        <v>0</v>
      </c>
      <c r="D50" s="7"/>
      <c r="E50" s="7">
        <v>2264948188</v>
      </c>
      <c r="F50" s="7"/>
      <c r="G50" s="7">
        <v>4786735732</v>
      </c>
      <c r="H50" s="7"/>
      <c r="I50" s="7">
        <f t="shared" si="0"/>
        <v>7051683920</v>
      </c>
      <c r="J50" s="7"/>
      <c r="K50" s="9">
        <f t="shared" si="1"/>
        <v>5.581777908675859E-3</v>
      </c>
      <c r="L50" s="7"/>
      <c r="M50" s="7">
        <v>0</v>
      </c>
      <c r="N50" s="7"/>
      <c r="O50" s="7">
        <v>6301012472</v>
      </c>
      <c r="P50" s="7"/>
      <c r="Q50" s="7">
        <v>3180476346</v>
      </c>
      <c r="R50" s="7"/>
      <c r="S50" s="7">
        <f t="shared" si="2"/>
        <v>9481488818</v>
      </c>
      <c r="T50" s="7"/>
      <c r="U50" s="9">
        <f t="shared" si="3"/>
        <v>3.9352312560976968E-3</v>
      </c>
    </row>
    <row r="51" spans="1:21">
      <c r="A51" s="1" t="s">
        <v>24</v>
      </c>
      <c r="C51" s="7">
        <v>0</v>
      </c>
      <c r="D51" s="7"/>
      <c r="E51" s="7">
        <v>9273613602</v>
      </c>
      <c r="F51" s="7"/>
      <c r="G51" s="7">
        <v>296938273</v>
      </c>
      <c r="H51" s="7"/>
      <c r="I51" s="7">
        <f t="shared" si="0"/>
        <v>9570551875</v>
      </c>
      <c r="J51" s="7"/>
      <c r="K51" s="9">
        <f t="shared" si="1"/>
        <v>7.5755940901150488E-3</v>
      </c>
      <c r="L51" s="7"/>
      <c r="M51" s="7">
        <v>0</v>
      </c>
      <c r="N51" s="7"/>
      <c r="O51" s="7">
        <v>25969014192</v>
      </c>
      <c r="P51" s="7"/>
      <c r="Q51" s="7">
        <v>331771984</v>
      </c>
      <c r="R51" s="7"/>
      <c r="S51" s="7">
        <f t="shared" si="2"/>
        <v>26300786176</v>
      </c>
      <c r="T51" s="7"/>
      <c r="U51" s="9">
        <f t="shared" si="3"/>
        <v>1.091597298762299E-2</v>
      </c>
    </row>
    <row r="52" spans="1:21">
      <c r="A52" s="1" t="s">
        <v>72</v>
      </c>
      <c r="C52" s="7">
        <v>0</v>
      </c>
      <c r="D52" s="7"/>
      <c r="E52" s="7">
        <v>18309193710</v>
      </c>
      <c r="F52" s="7"/>
      <c r="G52" s="7">
        <v>26845527540</v>
      </c>
      <c r="H52" s="7"/>
      <c r="I52" s="7">
        <f t="shared" si="0"/>
        <v>45154721250</v>
      </c>
      <c r="J52" s="7"/>
      <c r="K52" s="9">
        <f t="shared" si="1"/>
        <v>3.5742331676384381E-2</v>
      </c>
      <c r="L52" s="7"/>
      <c r="M52" s="7">
        <v>0</v>
      </c>
      <c r="N52" s="7"/>
      <c r="O52" s="7">
        <v>19900094659</v>
      </c>
      <c r="P52" s="7"/>
      <c r="Q52" s="7">
        <v>26845527540</v>
      </c>
      <c r="R52" s="7"/>
      <c r="S52" s="7">
        <f t="shared" si="2"/>
        <v>46745622199</v>
      </c>
      <c r="T52" s="7"/>
      <c r="U52" s="9">
        <f t="shared" si="3"/>
        <v>1.9401471340029709E-2</v>
      </c>
    </row>
    <row r="53" spans="1:21">
      <c r="A53" s="1" t="s">
        <v>29</v>
      </c>
      <c r="C53" s="7">
        <v>0</v>
      </c>
      <c r="D53" s="7"/>
      <c r="E53" s="7">
        <v>2756166591</v>
      </c>
      <c r="F53" s="7"/>
      <c r="G53" s="7">
        <v>478526806</v>
      </c>
      <c r="H53" s="7"/>
      <c r="I53" s="7">
        <f t="shared" si="0"/>
        <v>3234693397</v>
      </c>
      <c r="J53" s="7"/>
      <c r="K53" s="9">
        <f t="shared" si="1"/>
        <v>2.560429586684349E-3</v>
      </c>
      <c r="L53" s="7"/>
      <c r="M53" s="7">
        <v>0</v>
      </c>
      <c r="N53" s="7"/>
      <c r="O53" s="7">
        <v>44761446333</v>
      </c>
      <c r="P53" s="7"/>
      <c r="Q53" s="7">
        <v>482852913</v>
      </c>
      <c r="R53" s="7"/>
      <c r="S53" s="7">
        <f t="shared" si="2"/>
        <v>45244299246</v>
      </c>
      <c r="T53" s="7"/>
      <c r="U53" s="9">
        <f t="shared" si="3"/>
        <v>1.8778356856265679E-2</v>
      </c>
    </row>
    <row r="54" spans="1:21">
      <c r="A54" s="1" t="s">
        <v>51</v>
      </c>
      <c r="C54" s="7">
        <v>0</v>
      </c>
      <c r="D54" s="7"/>
      <c r="E54" s="7">
        <v>107990782614</v>
      </c>
      <c r="F54" s="7"/>
      <c r="G54" s="7">
        <v>4782054097</v>
      </c>
      <c r="H54" s="7"/>
      <c r="I54" s="7">
        <f t="shared" si="0"/>
        <v>112772836711</v>
      </c>
      <c r="J54" s="7"/>
      <c r="K54" s="9">
        <f t="shared" si="1"/>
        <v>8.9265618793102366E-2</v>
      </c>
      <c r="L54" s="7"/>
      <c r="M54" s="7">
        <v>0</v>
      </c>
      <c r="N54" s="7"/>
      <c r="O54" s="7">
        <v>163688311251</v>
      </c>
      <c r="P54" s="7"/>
      <c r="Q54" s="7">
        <v>12166615665</v>
      </c>
      <c r="R54" s="7"/>
      <c r="S54" s="7">
        <f t="shared" si="2"/>
        <v>175854926916</v>
      </c>
      <c r="T54" s="7"/>
      <c r="U54" s="9">
        <f t="shared" si="3"/>
        <v>7.2987462013860638E-2</v>
      </c>
    </row>
    <row r="55" spans="1:21">
      <c r="A55" s="1" t="s">
        <v>41</v>
      </c>
      <c r="C55" s="7">
        <v>0</v>
      </c>
      <c r="D55" s="7"/>
      <c r="E55" s="7">
        <v>17593202152</v>
      </c>
      <c r="F55" s="7"/>
      <c r="G55" s="7">
        <v>360215445</v>
      </c>
      <c r="H55" s="7"/>
      <c r="I55" s="7">
        <f t="shared" si="0"/>
        <v>17953417597</v>
      </c>
      <c r="J55" s="7"/>
      <c r="K55" s="9">
        <f t="shared" si="1"/>
        <v>1.4211072258066698E-2</v>
      </c>
      <c r="L55" s="7"/>
      <c r="M55" s="7">
        <v>0</v>
      </c>
      <c r="N55" s="7"/>
      <c r="O55" s="7">
        <v>49458232790</v>
      </c>
      <c r="P55" s="7"/>
      <c r="Q55" s="7">
        <v>303336440</v>
      </c>
      <c r="R55" s="7"/>
      <c r="S55" s="7">
        <f t="shared" si="2"/>
        <v>49761569230</v>
      </c>
      <c r="T55" s="7"/>
      <c r="U55" s="9">
        <f t="shared" si="3"/>
        <v>2.0653220854367032E-2</v>
      </c>
    </row>
    <row r="56" spans="1:21">
      <c r="A56" s="1" t="s">
        <v>28</v>
      </c>
      <c r="C56" s="7">
        <v>0</v>
      </c>
      <c r="D56" s="7"/>
      <c r="E56" s="7">
        <v>14297079588</v>
      </c>
      <c r="F56" s="7"/>
      <c r="G56" s="7">
        <v>271656966</v>
      </c>
      <c r="H56" s="7"/>
      <c r="I56" s="7">
        <f t="shared" si="0"/>
        <v>14568736554</v>
      </c>
      <c r="J56" s="7"/>
      <c r="K56" s="9">
        <f t="shared" si="1"/>
        <v>1.1531919577931914E-2</v>
      </c>
      <c r="L56" s="7"/>
      <c r="M56" s="7">
        <v>0</v>
      </c>
      <c r="N56" s="7"/>
      <c r="O56" s="7">
        <v>34283810873</v>
      </c>
      <c r="P56" s="7"/>
      <c r="Q56" s="7">
        <v>263966865</v>
      </c>
      <c r="R56" s="7"/>
      <c r="S56" s="7">
        <f t="shared" si="2"/>
        <v>34547777738</v>
      </c>
      <c r="T56" s="7"/>
      <c r="U56" s="9">
        <f t="shared" si="3"/>
        <v>1.4338834057916599E-2</v>
      </c>
    </row>
    <row r="57" spans="1:21">
      <c r="A57" s="1" t="s">
        <v>38</v>
      </c>
      <c r="C57" s="7">
        <v>0</v>
      </c>
      <c r="D57" s="7"/>
      <c r="E57" s="7">
        <v>0</v>
      </c>
      <c r="F57" s="7"/>
      <c r="G57" s="7">
        <v>55806910</v>
      </c>
      <c r="H57" s="7"/>
      <c r="I57" s="7">
        <f t="shared" si="0"/>
        <v>55806910</v>
      </c>
      <c r="J57" s="7"/>
      <c r="K57" s="9">
        <f t="shared" si="1"/>
        <v>4.4174098119454836E-5</v>
      </c>
      <c r="L57" s="7"/>
      <c r="M57" s="7">
        <v>0</v>
      </c>
      <c r="N57" s="7"/>
      <c r="O57" s="7">
        <v>0</v>
      </c>
      <c r="P57" s="7"/>
      <c r="Q57" s="7">
        <v>55806910</v>
      </c>
      <c r="R57" s="7"/>
      <c r="S57" s="7">
        <f t="shared" si="2"/>
        <v>55806910</v>
      </c>
      <c r="T57" s="7"/>
      <c r="U57" s="9">
        <f t="shared" si="3"/>
        <v>2.3162300853143413E-5</v>
      </c>
    </row>
    <row r="58" spans="1:21">
      <c r="A58" s="1" t="s">
        <v>69</v>
      </c>
      <c r="C58" s="7">
        <v>5157637531</v>
      </c>
      <c r="D58" s="7"/>
      <c r="E58" s="7">
        <v>49785384114</v>
      </c>
      <c r="F58" s="7"/>
      <c r="G58" s="7">
        <v>399636262</v>
      </c>
      <c r="H58" s="7"/>
      <c r="I58" s="7">
        <f t="shared" si="0"/>
        <v>55342657907</v>
      </c>
      <c r="J58" s="7"/>
      <c r="K58" s="9">
        <f t="shared" si="1"/>
        <v>4.3806618222998563E-2</v>
      </c>
      <c r="L58" s="7"/>
      <c r="M58" s="7">
        <v>5157637531</v>
      </c>
      <c r="N58" s="7"/>
      <c r="O58" s="7">
        <v>55068392659</v>
      </c>
      <c r="P58" s="7"/>
      <c r="Q58" s="7">
        <v>414196712</v>
      </c>
      <c r="R58" s="7"/>
      <c r="S58" s="7">
        <f t="shared" si="2"/>
        <v>60640226902</v>
      </c>
      <c r="T58" s="7"/>
      <c r="U58" s="9">
        <f t="shared" si="3"/>
        <v>2.5168338101984232E-2</v>
      </c>
    </row>
    <row r="59" spans="1:21">
      <c r="A59" s="1" t="s">
        <v>80</v>
      </c>
      <c r="C59" s="7">
        <v>0</v>
      </c>
      <c r="D59" s="7"/>
      <c r="E59" s="7">
        <v>9960335631</v>
      </c>
      <c r="F59" s="7"/>
      <c r="G59" s="7">
        <v>619759708</v>
      </c>
      <c r="H59" s="7"/>
      <c r="I59" s="7">
        <f t="shared" si="0"/>
        <v>10580095339</v>
      </c>
      <c r="J59" s="7"/>
      <c r="K59" s="9">
        <f t="shared" si="1"/>
        <v>8.3747007246624608E-3</v>
      </c>
      <c r="L59" s="7"/>
      <c r="M59" s="7">
        <v>0</v>
      </c>
      <c r="N59" s="7"/>
      <c r="O59" s="7">
        <v>9960335631</v>
      </c>
      <c r="P59" s="7"/>
      <c r="Q59" s="7">
        <v>619759708</v>
      </c>
      <c r="R59" s="7"/>
      <c r="S59" s="7">
        <f t="shared" si="2"/>
        <v>10580095339</v>
      </c>
      <c r="T59" s="7"/>
      <c r="U59" s="9">
        <f t="shared" si="3"/>
        <v>4.3912008619874914E-3</v>
      </c>
    </row>
    <row r="60" spans="1:21">
      <c r="A60" s="1" t="s">
        <v>49</v>
      </c>
      <c r="C60" s="7">
        <v>0</v>
      </c>
      <c r="D60" s="7"/>
      <c r="E60" s="7">
        <v>31894990790</v>
      </c>
      <c r="F60" s="7"/>
      <c r="G60" s="7">
        <v>521436281</v>
      </c>
      <c r="H60" s="7"/>
      <c r="I60" s="7">
        <f t="shared" si="0"/>
        <v>32416427071</v>
      </c>
      <c r="J60" s="7"/>
      <c r="K60" s="9">
        <f t="shared" si="1"/>
        <v>2.5659303303417192E-2</v>
      </c>
      <c r="L60" s="7"/>
      <c r="M60" s="7">
        <v>0</v>
      </c>
      <c r="N60" s="7"/>
      <c r="O60" s="7">
        <v>85312373250</v>
      </c>
      <c r="P60" s="7"/>
      <c r="Q60" s="7">
        <v>532095826</v>
      </c>
      <c r="R60" s="7"/>
      <c r="S60" s="7">
        <f t="shared" si="2"/>
        <v>85844469076</v>
      </c>
      <c r="T60" s="7"/>
      <c r="U60" s="9">
        <f t="shared" si="3"/>
        <v>3.5629197519029064E-2</v>
      </c>
    </row>
    <row r="61" spans="1:21">
      <c r="A61" s="1" t="s">
        <v>44</v>
      </c>
      <c r="C61" s="7">
        <v>0</v>
      </c>
      <c r="D61" s="7"/>
      <c r="E61" s="7">
        <v>17824740739</v>
      </c>
      <c r="F61" s="7"/>
      <c r="G61" s="7">
        <v>8224001651</v>
      </c>
      <c r="H61" s="7"/>
      <c r="I61" s="7">
        <f t="shared" si="0"/>
        <v>26048742390</v>
      </c>
      <c r="J61" s="7"/>
      <c r="K61" s="9">
        <f t="shared" si="1"/>
        <v>2.061894669001137E-2</v>
      </c>
      <c r="L61" s="7"/>
      <c r="M61" s="7">
        <v>0</v>
      </c>
      <c r="N61" s="7"/>
      <c r="O61" s="7">
        <v>31749491212</v>
      </c>
      <c r="P61" s="7"/>
      <c r="Q61" s="7">
        <v>8209497332</v>
      </c>
      <c r="R61" s="7"/>
      <c r="S61" s="7">
        <f t="shared" si="2"/>
        <v>39958988544</v>
      </c>
      <c r="T61" s="7"/>
      <c r="U61" s="9">
        <f t="shared" si="3"/>
        <v>1.6584722473318072E-2</v>
      </c>
    </row>
    <row r="62" spans="1:21">
      <c r="A62" s="1" t="s">
        <v>19</v>
      </c>
      <c r="C62" s="7">
        <v>0</v>
      </c>
      <c r="D62" s="7"/>
      <c r="E62" s="7">
        <v>12224295599</v>
      </c>
      <c r="F62" s="7"/>
      <c r="G62" s="7">
        <v>45446456</v>
      </c>
      <c r="H62" s="7"/>
      <c r="I62" s="7">
        <f t="shared" si="0"/>
        <v>12269742055</v>
      </c>
      <c r="J62" s="7"/>
      <c r="K62" s="9">
        <f t="shared" si="1"/>
        <v>9.7121447763004864E-3</v>
      </c>
      <c r="L62" s="7"/>
      <c r="M62" s="7">
        <v>0</v>
      </c>
      <c r="N62" s="7"/>
      <c r="O62" s="7">
        <v>12408284053</v>
      </c>
      <c r="P62" s="7"/>
      <c r="Q62" s="7">
        <v>14683249</v>
      </c>
      <c r="R62" s="7"/>
      <c r="S62" s="7">
        <f t="shared" si="2"/>
        <v>12422967302</v>
      </c>
      <c r="T62" s="7"/>
      <c r="U62" s="9">
        <f t="shared" si="3"/>
        <v>5.1560730765721902E-3</v>
      </c>
    </row>
    <row r="63" spans="1:21">
      <c r="A63" s="1" t="s">
        <v>18</v>
      </c>
      <c r="C63" s="7">
        <v>0</v>
      </c>
      <c r="D63" s="7"/>
      <c r="E63" s="7">
        <v>28311098385</v>
      </c>
      <c r="F63" s="7"/>
      <c r="G63" s="7">
        <v>239624419</v>
      </c>
      <c r="H63" s="7"/>
      <c r="I63" s="7">
        <f t="shared" si="0"/>
        <v>28550722804</v>
      </c>
      <c r="J63" s="7"/>
      <c r="K63" s="9">
        <f t="shared" si="1"/>
        <v>2.2599395496458282E-2</v>
      </c>
      <c r="L63" s="7"/>
      <c r="M63" s="7">
        <v>0</v>
      </c>
      <c r="N63" s="7"/>
      <c r="O63" s="7">
        <v>56616242967</v>
      </c>
      <c r="P63" s="7"/>
      <c r="Q63" s="7">
        <v>168214433</v>
      </c>
      <c r="R63" s="7"/>
      <c r="S63" s="7">
        <f t="shared" si="2"/>
        <v>56784457400</v>
      </c>
      <c r="T63" s="7"/>
      <c r="U63" s="9">
        <f t="shared" si="3"/>
        <v>2.3568025645593096E-2</v>
      </c>
    </row>
    <row r="64" spans="1:21">
      <c r="A64" s="1" t="s">
        <v>16</v>
      </c>
      <c r="C64" s="7">
        <v>0</v>
      </c>
      <c r="D64" s="7"/>
      <c r="E64" s="7">
        <v>10689507007</v>
      </c>
      <c r="F64" s="7"/>
      <c r="G64" s="7">
        <v>70759840</v>
      </c>
      <c r="H64" s="7"/>
      <c r="I64" s="7">
        <f t="shared" si="0"/>
        <v>10760266847</v>
      </c>
      <c r="J64" s="7"/>
      <c r="K64" s="9">
        <f t="shared" si="1"/>
        <v>8.5173159289932895E-3</v>
      </c>
      <c r="L64" s="7"/>
      <c r="M64" s="7">
        <v>0</v>
      </c>
      <c r="N64" s="7"/>
      <c r="O64" s="7">
        <v>13345250364</v>
      </c>
      <c r="P64" s="7"/>
      <c r="Q64" s="7">
        <v>28762660</v>
      </c>
      <c r="R64" s="7"/>
      <c r="S64" s="7">
        <f t="shared" si="2"/>
        <v>13374013024</v>
      </c>
      <c r="T64" s="7"/>
      <c r="U64" s="9">
        <f t="shared" si="3"/>
        <v>5.5507985171683281E-3</v>
      </c>
    </row>
    <row r="65" spans="1:21">
      <c r="A65" s="1" t="s">
        <v>17</v>
      </c>
      <c r="C65" s="7">
        <v>0</v>
      </c>
      <c r="D65" s="7"/>
      <c r="E65" s="7">
        <v>15587353639</v>
      </c>
      <c r="F65" s="7"/>
      <c r="G65" s="7">
        <v>104135666</v>
      </c>
      <c r="H65" s="7"/>
      <c r="I65" s="7">
        <f t="shared" si="0"/>
        <v>15691489305</v>
      </c>
      <c r="J65" s="7"/>
      <c r="K65" s="9">
        <f t="shared" si="1"/>
        <v>1.2420637304581926E-2</v>
      </c>
      <c r="L65" s="7"/>
      <c r="M65" s="7">
        <v>0</v>
      </c>
      <c r="N65" s="7"/>
      <c r="O65" s="7">
        <v>17620531049</v>
      </c>
      <c r="P65" s="7"/>
      <c r="Q65" s="7">
        <v>84498211</v>
      </c>
      <c r="R65" s="7"/>
      <c r="S65" s="7">
        <f t="shared" si="2"/>
        <v>17705029260</v>
      </c>
      <c r="T65" s="7"/>
      <c r="U65" s="9">
        <f t="shared" si="3"/>
        <v>7.3483590891132858E-3</v>
      </c>
    </row>
    <row r="66" spans="1:21">
      <c r="A66" s="1" t="s">
        <v>76</v>
      </c>
      <c r="C66" s="7">
        <v>0</v>
      </c>
      <c r="D66" s="7"/>
      <c r="E66" s="7">
        <v>47067117550</v>
      </c>
      <c r="F66" s="7"/>
      <c r="G66" s="7">
        <v>212037334</v>
      </c>
      <c r="H66" s="7"/>
      <c r="I66" s="7">
        <f t="shared" si="0"/>
        <v>47279154884</v>
      </c>
      <c r="J66" s="7"/>
      <c r="K66" s="9">
        <f t="shared" si="1"/>
        <v>3.7423932392076864E-2</v>
      </c>
      <c r="L66" s="7"/>
      <c r="M66" s="7">
        <v>0</v>
      </c>
      <c r="N66" s="7"/>
      <c r="O66" s="7">
        <v>46964545189</v>
      </c>
      <c r="P66" s="7"/>
      <c r="Q66" s="7">
        <v>144237312</v>
      </c>
      <c r="R66" s="7"/>
      <c r="S66" s="7">
        <f t="shared" si="2"/>
        <v>47108782501</v>
      </c>
      <c r="T66" s="7"/>
      <c r="U66" s="9">
        <f t="shared" si="3"/>
        <v>1.9552198699291177E-2</v>
      </c>
    </row>
    <row r="67" spans="1:21">
      <c r="A67" s="1" t="s">
        <v>68</v>
      </c>
      <c r="C67" s="7">
        <v>0</v>
      </c>
      <c r="D67" s="7"/>
      <c r="E67" s="7">
        <v>33367312435</v>
      </c>
      <c r="F67" s="7"/>
      <c r="G67" s="7">
        <v>229291059</v>
      </c>
      <c r="H67" s="7"/>
      <c r="I67" s="7">
        <f t="shared" si="0"/>
        <v>33596603494</v>
      </c>
      <c r="J67" s="7"/>
      <c r="K67" s="9">
        <f t="shared" si="1"/>
        <v>2.659347488016045E-2</v>
      </c>
      <c r="L67" s="7"/>
      <c r="M67" s="7">
        <v>0</v>
      </c>
      <c r="N67" s="7"/>
      <c r="O67" s="7">
        <v>34391786170</v>
      </c>
      <c r="P67" s="7"/>
      <c r="Q67" s="7">
        <v>169935078</v>
      </c>
      <c r="R67" s="7"/>
      <c r="S67" s="7">
        <f t="shared" si="2"/>
        <v>34561721248</v>
      </c>
      <c r="T67" s="7"/>
      <c r="U67" s="9">
        <f t="shared" si="3"/>
        <v>1.4344621222509098E-2</v>
      </c>
    </row>
    <row r="68" spans="1:21">
      <c r="A68" s="1" t="s">
        <v>50</v>
      </c>
      <c r="C68" s="7">
        <v>0</v>
      </c>
      <c r="D68" s="7"/>
      <c r="E68" s="7">
        <v>18697643987</v>
      </c>
      <c r="F68" s="7"/>
      <c r="G68" s="7">
        <v>127345441</v>
      </c>
      <c r="H68" s="7"/>
      <c r="I68" s="7">
        <f t="shared" si="0"/>
        <v>18824989428</v>
      </c>
      <c r="J68" s="7"/>
      <c r="K68" s="9">
        <f t="shared" si="1"/>
        <v>1.4900967104076752E-2</v>
      </c>
      <c r="L68" s="7"/>
      <c r="M68" s="7">
        <v>0</v>
      </c>
      <c r="N68" s="7"/>
      <c r="O68" s="7">
        <v>16617746322</v>
      </c>
      <c r="P68" s="7"/>
      <c r="Q68" s="7">
        <v>84570272</v>
      </c>
      <c r="R68" s="7"/>
      <c r="S68" s="7">
        <f t="shared" si="2"/>
        <v>16702316594</v>
      </c>
      <c r="T68" s="7"/>
      <c r="U68" s="9">
        <f t="shared" si="3"/>
        <v>6.9321896140581447E-3</v>
      </c>
    </row>
    <row r="69" spans="1:21">
      <c r="A69" s="1" t="s">
        <v>63</v>
      </c>
      <c r="C69" s="7">
        <v>0</v>
      </c>
      <c r="D69" s="7"/>
      <c r="E69" s="7">
        <v>17587336357</v>
      </c>
      <c r="F69" s="7"/>
      <c r="G69" s="7">
        <v>245718004</v>
      </c>
      <c r="H69" s="7"/>
      <c r="I69" s="7">
        <f t="shared" si="0"/>
        <v>17833054361</v>
      </c>
      <c r="J69" s="7"/>
      <c r="K69" s="9">
        <f t="shared" si="1"/>
        <v>1.4115798439877533E-2</v>
      </c>
      <c r="L69" s="7"/>
      <c r="M69" s="7">
        <v>0</v>
      </c>
      <c r="N69" s="7"/>
      <c r="O69" s="7">
        <v>28344796976</v>
      </c>
      <c r="P69" s="7"/>
      <c r="Q69" s="7">
        <v>1298291797</v>
      </c>
      <c r="R69" s="7"/>
      <c r="S69" s="7">
        <f t="shared" si="2"/>
        <v>29643088773</v>
      </c>
      <c r="T69" s="7"/>
      <c r="U69" s="9">
        <f t="shared" si="3"/>
        <v>1.230317429108087E-2</v>
      </c>
    </row>
    <row r="70" spans="1:21">
      <c r="A70" s="1" t="s">
        <v>124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9">
        <f t="shared" si="1"/>
        <v>0</v>
      </c>
      <c r="L70" s="7"/>
      <c r="M70" s="7">
        <v>0</v>
      </c>
      <c r="N70" s="7"/>
      <c r="O70" s="7">
        <v>0</v>
      </c>
      <c r="P70" s="7"/>
      <c r="Q70" s="7">
        <v>-1470965113</v>
      </c>
      <c r="R70" s="7"/>
      <c r="S70" s="7">
        <f t="shared" si="2"/>
        <v>-1470965113</v>
      </c>
      <c r="T70" s="7"/>
      <c r="U70" s="9">
        <f t="shared" si="3"/>
        <v>-6.1051465655031069E-4</v>
      </c>
    </row>
    <row r="71" spans="1:21">
      <c r="A71" s="1" t="s">
        <v>125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9">
        <f t="shared" si="1"/>
        <v>0</v>
      </c>
      <c r="L71" s="7"/>
      <c r="M71" s="7">
        <v>0</v>
      </c>
      <c r="N71" s="7"/>
      <c r="O71" s="7">
        <v>0</v>
      </c>
      <c r="P71" s="7"/>
      <c r="Q71" s="7">
        <v>781578794</v>
      </c>
      <c r="R71" s="7"/>
      <c r="S71" s="7">
        <f t="shared" si="2"/>
        <v>781578794</v>
      </c>
      <c r="T71" s="7"/>
      <c r="U71" s="9">
        <f t="shared" si="3"/>
        <v>3.2438927665167272E-4</v>
      </c>
    </row>
    <row r="72" spans="1:21">
      <c r="A72" s="1" t="s">
        <v>126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9">
        <f t="shared" si="1"/>
        <v>0</v>
      </c>
      <c r="L72" s="7"/>
      <c r="M72" s="7">
        <v>0</v>
      </c>
      <c r="N72" s="7"/>
      <c r="O72" s="7">
        <v>0</v>
      </c>
      <c r="P72" s="7"/>
      <c r="Q72" s="7">
        <v>530629425</v>
      </c>
      <c r="R72" s="7"/>
      <c r="S72" s="7">
        <f t="shared" si="2"/>
        <v>530629425</v>
      </c>
      <c r="T72" s="7"/>
      <c r="U72" s="9">
        <f t="shared" si="3"/>
        <v>2.2023434702585215E-4</v>
      </c>
    </row>
    <row r="73" spans="1:21">
      <c r="A73" s="1" t="s">
        <v>33</v>
      </c>
      <c r="C73" s="7">
        <v>0</v>
      </c>
      <c r="D73" s="7"/>
      <c r="E73" s="7">
        <v>159818980</v>
      </c>
      <c r="F73" s="7"/>
      <c r="G73" s="7">
        <v>0</v>
      </c>
      <c r="H73" s="7"/>
      <c r="I73" s="7">
        <f t="shared" ref="I73:I77" si="4">C73+E73+G73</f>
        <v>159818980</v>
      </c>
      <c r="J73" s="7"/>
      <c r="K73" s="9">
        <f t="shared" ref="K73:K77" si="5">I73/$I$78</f>
        <v>1.2650511027883805E-4</v>
      </c>
      <c r="L73" s="7"/>
      <c r="M73" s="7">
        <v>0</v>
      </c>
      <c r="N73" s="7"/>
      <c r="O73" s="7">
        <v>13017033195</v>
      </c>
      <c r="P73" s="7"/>
      <c r="Q73" s="7">
        <v>-8493022</v>
      </c>
      <c r="R73" s="7"/>
      <c r="S73" s="7">
        <f t="shared" ref="S73:S77" si="6">M73+O73+Q73</f>
        <v>13008540173</v>
      </c>
      <c r="T73" s="7"/>
      <c r="U73" s="9">
        <f t="shared" ref="U73:U77" si="7">S73/$S$78</f>
        <v>5.3991113492438169E-3</v>
      </c>
    </row>
    <row r="74" spans="1:21">
      <c r="A74" s="1" t="s">
        <v>59</v>
      </c>
      <c r="C74" s="7">
        <v>0</v>
      </c>
      <c r="D74" s="7"/>
      <c r="E74" s="7">
        <v>-1049475</v>
      </c>
      <c r="F74" s="7"/>
      <c r="G74" s="7">
        <v>0</v>
      </c>
      <c r="H74" s="7"/>
      <c r="I74" s="7">
        <f t="shared" si="4"/>
        <v>-1049475</v>
      </c>
      <c r="J74" s="7"/>
      <c r="K74" s="9">
        <f t="shared" si="5"/>
        <v>-8.3071454097556846E-7</v>
      </c>
      <c r="L74" s="7"/>
      <c r="M74" s="7">
        <v>0</v>
      </c>
      <c r="N74" s="7"/>
      <c r="O74" s="7">
        <v>-1049475</v>
      </c>
      <c r="P74" s="7"/>
      <c r="Q74" s="7">
        <v>0</v>
      </c>
      <c r="R74" s="7"/>
      <c r="S74" s="7">
        <f t="shared" si="6"/>
        <v>-1049475</v>
      </c>
      <c r="T74" s="7"/>
      <c r="U74" s="9">
        <f t="shared" si="7"/>
        <v>-4.3557788252122695E-7</v>
      </c>
    </row>
    <row r="75" spans="1:21">
      <c r="A75" s="1" t="s">
        <v>78</v>
      </c>
      <c r="C75" s="7">
        <v>0</v>
      </c>
      <c r="D75" s="7"/>
      <c r="E75" s="7">
        <v>-312261200</v>
      </c>
      <c r="F75" s="7"/>
      <c r="G75" s="7">
        <v>0</v>
      </c>
      <c r="H75" s="7"/>
      <c r="I75" s="7">
        <f t="shared" si="4"/>
        <v>-312261200</v>
      </c>
      <c r="J75" s="7"/>
      <c r="K75" s="9">
        <f t="shared" si="5"/>
        <v>-2.4717112787105952E-4</v>
      </c>
      <c r="L75" s="7"/>
      <c r="M75" s="7">
        <v>0</v>
      </c>
      <c r="N75" s="7"/>
      <c r="O75" s="7">
        <v>-312261200</v>
      </c>
      <c r="P75" s="7"/>
      <c r="Q75" s="7">
        <v>0</v>
      </c>
      <c r="R75" s="7"/>
      <c r="S75" s="7">
        <f t="shared" si="6"/>
        <v>-312261200</v>
      </c>
      <c r="T75" s="7"/>
      <c r="U75" s="9">
        <f t="shared" si="7"/>
        <v>-1.2960201271067662E-4</v>
      </c>
    </row>
    <row r="76" spans="1:21">
      <c r="A76" s="1" t="s">
        <v>81</v>
      </c>
      <c r="C76" s="7">
        <v>0</v>
      </c>
      <c r="D76" s="7"/>
      <c r="E76" s="7">
        <v>1653312321</v>
      </c>
      <c r="F76" s="7"/>
      <c r="G76" s="7">
        <v>0</v>
      </c>
      <c r="H76" s="7"/>
      <c r="I76" s="7">
        <f t="shared" si="4"/>
        <v>1653312321</v>
      </c>
      <c r="J76" s="7"/>
      <c r="K76" s="9">
        <f t="shared" si="5"/>
        <v>1.3086834710962782E-3</v>
      </c>
      <c r="L76" s="7"/>
      <c r="M76" s="7">
        <v>0</v>
      </c>
      <c r="N76" s="7"/>
      <c r="O76" s="7">
        <v>1653312321</v>
      </c>
      <c r="P76" s="7"/>
      <c r="Q76" s="7">
        <v>0</v>
      </c>
      <c r="R76" s="7"/>
      <c r="S76" s="7">
        <f t="shared" si="6"/>
        <v>1653312321</v>
      </c>
      <c r="T76" s="7"/>
      <c r="U76" s="9">
        <f t="shared" si="7"/>
        <v>6.8619669828003051E-4</v>
      </c>
    </row>
    <row r="77" spans="1:21">
      <c r="A77" s="1" t="s">
        <v>79</v>
      </c>
      <c r="C77" s="7">
        <v>0</v>
      </c>
      <c r="D77" s="7"/>
      <c r="E77" s="7">
        <v>-256372995</v>
      </c>
      <c r="F77" s="7"/>
      <c r="G77" s="7">
        <v>0</v>
      </c>
      <c r="H77" s="7"/>
      <c r="I77" s="7">
        <f t="shared" si="4"/>
        <v>-256372995</v>
      </c>
      <c r="J77" s="7"/>
      <c r="K77" s="9">
        <f t="shared" si="5"/>
        <v>-2.0293268049258601E-4</v>
      </c>
      <c r="L77" s="7"/>
      <c r="M77" s="7">
        <v>0</v>
      </c>
      <c r="N77" s="7"/>
      <c r="O77" s="7">
        <v>-256372995</v>
      </c>
      <c r="P77" s="7"/>
      <c r="Q77" s="7">
        <v>0</v>
      </c>
      <c r="R77" s="7"/>
      <c r="S77" s="7">
        <f t="shared" si="6"/>
        <v>-256372995</v>
      </c>
      <c r="T77" s="7"/>
      <c r="U77" s="9">
        <f t="shared" si="7"/>
        <v>-1.0640597088803935E-4</v>
      </c>
    </row>
    <row r="78" spans="1:21" ht="24.75" thickBot="1">
      <c r="C78" s="14">
        <f>SUM(C8:C77)</f>
        <v>20395732800</v>
      </c>
      <c r="D78" s="13"/>
      <c r="E78" s="14">
        <f>SUM(E8:E77)</f>
        <v>1137232401030</v>
      </c>
      <c r="F78" s="13"/>
      <c r="G78" s="14">
        <f>SUM(G8:G77)</f>
        <v>105711976682</v>
      </c>
      <c r="H78" s="13"/>
      <c r="I78" s="14">
        <f>SUM(I8:I77)</f>
        <v>1263340110512</v>
      </c>
      <c r="J78" s="13"/>
      <c r="K78" s="10">
        <f>SUM(K8:K77)</f>
        <v>0.99999999999999989</v>
      </c>
      <c r="L78" s="13"/>
      <c r="M78" s="14">
        <f>SUM(M8:M77)</f>
        <v>29313232800</v>
      </c>
      <c r="N78" s="13"/>
      <c r="O78" s="14">
        <f>SUM(O8:O77)</f>
        <v>2269617927400</v>
      </c>
      <c r="P78" s="13"/>
      <c r="Q78" s="14">
        <f>SUM(Q8:Q77)</f>
        <v>110454261129</v>
      </c>
      <c r="R78" s="13"/>
      <c r="S78" s="14">
        <f>SUM(S8:S77)</f>
        <v>2409385421329</v>
      </c>
      <c r="T78" s="13"/>
      <c r="U78" s="10">
        <f>SUM(U8:U77)</f>
        <v>1.0000000000000002</v>
      </c>
    </row>
    <row r="79" spans="1:21" ht="24.75" thickTop="1">
      <c r="C79" s="13"/>
      <c r="E79" s="13"/>
      <c r="G79" s="13"/>
      <c r="M79" s="13"/>
      <c r="O79" s="13"/>
      <c r="Q79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2023-04-29T04:57:43Z</dcterms:created>
  <dcterms:modified xsi:type="dcterms:W3CDTF">2023-04-30T10:30:05Z</dcterms:modified>
</cp:coreProperties>
</file>